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CDS\Desktop\LUISA G 2019\CALIDAD\CALIDAD 2019\MACH FROME\"/>
    </mc:Choice>
  </mc:AlternateContent>
  <xr:revisionPtr revIDLastSave="0" documentId="8_{5786F62E-95A0-4C37-8B85-8B115FF2A623}" xr6:coauthVersionLast="43" xr6:coauthVersionMax="43" xr10:uidLastSave="{00000000-0000-0000-0000-000000000000}"/>
  <bookViews>
    <workbookView xWindow="-120" yWindow="-120" windowWidth="20730" windowHeight="11160" tabRatio="814" firstSheet="4" activeTab="7" xr2:uid="{00000000-000D-0000-FFFF-FFFF00000000}"/>
  </bookViews>
  <sheets>
    <sheet name="Vigencias" sheetId="2" state="hidden" r:id="rId1"/>
    <sheet name="Vigencia 2017" sheetId="3" state="hidden" r:id="rId2"/>
    <sheet name="Vigencia 2018" sheetId="4" state="hidden" r:id="rId3"/>
    <sheet name="Vigencia 2019" sheetId="5" state="hidden" r:id="rId4"/>
    <sheet name="EJECUCION PRESUPUESTAL GASTOS " sheetId="14" r:id="rId5"/>
    <sheet name="Hoja1" sheetId="16" state="hidden" r:id="rId6"/>
    <sheet name="Variación apropiación Pesos" sheetId="6" state="hidden" r:id="rId7"/>
    <sheet name="VARIACION % PPTO" sheetId="15" r:id="rId8"/>
    <sheet name="Vigencias Futuras (2)" sheetId="8" state="hidden" r:id="rId9"/>
  </sheets>
  <definedNames>
    <definedName name="_xlnm._FilterDatabase" localSheetId="5" hidden="1">Hoja1!$A$1:$U$816</definedName>
    <definedName name="_xlnm._FilterDatabase" localSheetId="8" hidden="1">'Vigencias Futuras (2)'!$A$4:$XFB$4</definedName>
    <definedName name="_xlnm.Print_Area" localSheetId="4">'EJECUCION PRESUPUESTAL GASTOS '!$A$1:$U$55</definedName>
    <definedName name="_xlnm.Print_Area" localSheetId="7">'VARIACION % PPTO'!$A$1:$M$37</definedName>
    <definedName name="_xlnm.Print_Titles" localSheetId="8">'Vigencias Futuras (2)'!$1:$4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3" i="14" l="1"/>
  <c r="U14" i="14"/>
  <c r="U15" i="14"/>
  <c r="Q13" i="14"/>
  <c r="Q14" i="14"/>
  <c r="Q15" i="14"/>
  <c r="Q12" i="14"/>
  <c r="M13" i="14"/>
  <c r="M14" i="14"/>
  <c r="M15" i="14"/>
  <c r="R12" i="14"/>
  <c r="L10" i="15"/>
  <c r="L14" i="15"/>
  <c r="L15" i="15"/>
  <c r="N12" i="14"/>
  <c r="K10" i="15"/>
  <c r="K16" i="15" s="1"/>
  <c r="K14" i="15"/>
  <c r="K15" i="15"/>
  <c r="L11" i="15"/>
  <c r="K11" i="15"/>
  <c r="L12" i="15"/>
  <c r="K12" i="15"/>
  <c r="M12" i="15" s="1"/>
  <c r="L13" i="15"/>
  <c r="K13" i="15"/>
  <c r="M14" i="15"/>
  <c r="M15" i="15"/>
  <c r="I11" i="15"/>
  <c r="J11" i="15" s="1"/>
  <c r="H11" i="15"/>
  <c r="I12" i="15"/>
  <c r="J12" i="15" s="1"/>
  <c r="H12" i="15"/>
  <c r="I13" i="15"/>
  <c r="J13" i="15" s="1"/>
  <c r="H13" i="15"/>
  <c r="I14" i="15"/>
  <c r="J14" i="15" s="1"/>
  <c r="H14" i="15"/>
  <c r="I15" i="15"/>
  <c r="J15" i="15" s="1"/>
  <c r="H15" i="15"/>
  <c r="I10" i="15"/>
  <c r="J10" i="15" s="1"/>
  <c r="J12" i="14"/>
  <c r="H10" i="15"/>
  <c r="H16" i="15" s="1"/>
  <c r="F10" i="15"/>
  <c r="F14" i="15"/>
  <c r="F15" i="15"/>
  <c r="F12" i="14"/>
  <c r="E10" i="15"/>
  <c r="E14" i="15"/>
  <c r="E15" i="15"/>
  <c r="F11" i="15"/>
  <c r="E11" i="15"/>
  <c r="F12" i="15"/>
  <c r="E12" i="15"/>
  <c r="F13" i="15"/>
  <c r="E13" i="15"/>
  <c r="G13" i="15" s="1"/>
  <c r="G15" i="15"/>
  <c r="C10" i="15"/>
  <c r="B10" i="15"/>
  <c r="C14" i="15"/>
  <c r="C15" i="15"/>
  <c r="B14" i="15"/>
  <c r="B15" i="15"/>
  <c r="B16" i="15" s="1"/>
  <c r="C11" i="15"/>
  <c r="C12" i="15"/>
  <c r="C13" i="15"/>
  <c r="B11" i="15"/>
  <c r="B12" i="15"/>
  <c r="B13" i="15"/>
  <c r="I13" i="14"/>
  <c r="I14" i="14"/>
  <c r="I15" i="14"/>
  <c r="E13" i="14"/>
  <c r="E14" i="14"/>
  <c r="E15" i="14"/>
  <c r="S12" i="14"/>
  <c r="T12" i="14"/>
  <c r="O12" i="14"/>
  <c r="P12" i="14"/>
  <c r="K12" i="14"/>
  <c r="L12" i="14"/>
  <c r="G12" i="14"/>
  <c r="H12" i="14"/>
  <c r="E12" i="14"/>
  <c r="I12" i="14"/>
  <c r="M12" i="14"/>
  <c r="U12" i="14"/>
  <c r="E16" i="14"/>
  <c r="I16" i="14"/>
  <c r="M16" i="14"/>
  <c r="Q16" i="14"/>
  <c r="U16" i="14"/>
  <c r="E17" i="14"/>
  <c r="I17" i="14"/>
  <c r="M17" i="14"/>
  <c r="Q17" i="14"/>
  <c r="U17" i="14"/>
  <c r="B18" i="14"/>
  <c r="C18" i="14"/>
  <c r="D18" i="14"/>
  <c r="F18" i="14"/>
  <c r="G18" i="14"/>
  <c r="H18" i="14"/>
  <c r="I18" i="14"/>
  <c r="J18" i="14"/>
  <c r="K18" i="14"/>
  <c r="L18" i="14"/>
  <c r="M18" i="14"/>
  <c r="N18" i="14"/>
  <c r="O18" i="14"/>
  <c r="P18" i="14"/>
  <c r="Q18" i="14"/>
  <c r="R18" i="14"/>
  <c r="S18" i="14"/>
  <c r="T18" i="14"/>
  <c r="U18" i="14"/>
  <c r="D13" i="15"/>
  <c r="B393" i="16"/>
  <c r="B394" i="16"/>
  <c r="B441" i="16"/>
  <c r="B442" i="16"/>
  <c r="B2" i="16"/>
  <c r="B3" i="16"/>
  <c r="B4" i="16"/>
  <c r="B5" i="16"/>
  <c r="B6" i="16"/>
  <c r="B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B145" i="16"/>
  <c r="B146" i="16"/>
  <c r="B147" i="16"/>
  <c r="B148" i="16"/>
  <c r="B149" i="16"/>
  <c r="B150" i="16"/>
  <c r="B151" i="16"/>
  <c r="B152" i="16"/>
  <c r="B153" i="16"/>
  <c r="B154" i="16"/>
  <c r="B155" i="16"/>
  <c r="B156" i="16"/>
  <c r="B157" i="16"/>
  <c r="B158" i="16"/>
  <c r="B159" i="16"/>
  <c r="B160" i="16"/>
  <c r="B161" i="16"/>
  <c r="B162" i="16"/>
  <c r="B163" i="16"/>
  <c r="B164" i="16"/>
  <c r="B165" i="16"/>
  <c r="B166" i="16"/>
  <c r="B167" i="16"/>
  <c r="B168" i="16"/>
  <c r="B169" i="16"/>
  <c r="B170" i="16"/>
  <c r="B171" i="16"/>
  <c r="B172" i="16"/>
  <c r="B173" i="16"/>
  <c r="B174" i="16"/>
  <c r="B175" i="16"/>
  <c r="B176" i="16"/>
  <c r="B177" i="16"/>
  <c r="B178" i="16"/>
  <c r="B179" i="16"/>
  <c r="B180" i="16"/>
  <c r="B181" i="16"/>
  <c r="B182" i="16"/>
  <c r="B183" i="16"/>
  <c r="B184" i="16"/>
  <c r="B185" i="16"/>
  <c r="B186" i="16"/>
  <c r="B187" i="16"/>
  <c r="B188" i="16"/>
  <c r="B189" i="16"/>
  <c r="B190" i="16"/>
  <c r="B191" i="16"/>
  <c r="B192" i="16"/>
  <c r="B193" i="16"/>
  <c r="B194" i="16"/>
  <c r="B195" i="16"/>
  <c r="B196" i="16"/>
  <c r="B197" i="16"/>
  <c r="B198" i="16"/>
  <c r="B199" i="16"/>
  <c r="B200" i="16"/>
  <c r="B201" i="16"/>
  <c r="B202" i="16"/>
  <c r="B203" i="16"/>
  <c r="B204" i="16"/>
  <c r="B205" i="16"/>
  <c r="B206" i="16"/>
  <c r="B207" i="16"/>
  <c r="B208" i="16"/>
  <c r="B209" i="16"/>
  <c r="B210" i="16"/>
  <c r="B211" i="16"/>
  <c r="B212" i="16"/>
  <c r="B213" i="16"/>
  <c r="B214" i="16"/>
  <c r="B215" i="16"/>
  <c r="B216" i="16"/>
  <c r="B217" i="16"/>
  <c r="B218" i="16"/>
  <c r="B219" i="16"/>
  <c r="B220" i="16"/>
  <c r="B221" i="16"/>
  <c r="B222" i="16"/>
  <c r="B223" i="16"/>
  <c r="B224" i="16"/>
  <c r="B225" i="16"/>
  <c r="B226" i="16"/>
  <c r="B227" i="16"/>
  <c r="B228" i="16"/>
  <c r="B229" i="16"/>
  <c r="B230" i="16"/>
  <c r="B231" i="16"/>
  <c r="B232" i="16"/>
  <c r="B233" i="16"/>
  <c r="B234" i="16"/>
  <c r="B235" i="16"/>
  <c r="B236" i="16"/>
  <c r="B237" i="16"/>
  <c r="B238" i="16"/>
  <c r="B239" i="16"/>
  <c r="B240" i="16"/>
  <c r="B241" i="16"/>
  <c r="B242" i="16"/>
  <c r="B243" i="16"/>
  <c r="B244" i="16"/>
  <c r="B245" i="16"/>
  <c r="B246" i="16"/>
  <c r="B247" i="16"/>
  <c r="B248" i="16"/>
  <c r="B249" i="16"/>
  <c r="B250" i="16"/>
  <c r="B251" i="16"/>
  <c r="B252" i="16"/>
  <c r="B253" i="16"/>
  <c r="B254" i="16"/>
  <c r="B255" i="16"/>
  <c r="B256" i="16"/>
  <c r="B257" i="16"/>
  <c r="B258" i="16"/>
  <c r="B259" i="16"/>
  <c r="B260" i="16"/>
  <c r="B261" i="16"/>
  <c r="B262" i="16"/>
  <c r="B263" i="16"/>
  <c r="B264" i="16"/>
  <c r="B265" i="16"/>
  <c r="B266" i="16"/>
  <c r="B267" i="16"/>
  <c r="B268" i="16"/>
  <c r="B269" i="16"/>
  <c r="B270" i="16"/>
  <c r="B271" i="16"/>
  <c r="B272" i="16"/>
  <c r="B273" i="16"/>
  <c r="B274" i="16"/>
  <c r="B275" i="16"/>
  <c r="B276" i="16"/>
  <c r="B277" i="16"/>
  <c r="B278" i="16"/>
  <c r="B279" i="16"/>
  <c r="B280" i="16"/>
  <c r="B281" i="16"/>
  <c r="B282" i="16"/>
  <c r="B283" i="16"/>
  <c r="B284" i="16"/>
  <c r="B285" i="16"/>
  <c r="B286" i="16"/>
  <c r="B287" i="16"/>
  <c r="B288" i="16"/>
  <c r="B289" i="16"/>
  <c r="B290" i="16"/>
  <c r="B291" i="16"/>
  <c r="B292" i="16"/>
  <c r="B293" i="16"/>
  <c r="B294" i="16"/>
  <c r="B295" i="16"/>
  <c r="B296" i="16"/>
  <c r="B297" i="16"/>
  <c r="B298" i="16"/>
  <c r="B299" i="16"/>
  <c r="B300" i="16"/>
  <c r="B301" i="16"/>
  <c r="B302" i="16"/>
  <c r="B303" i="16"/>
  <c r="B304" i="16"/>
  <c r="B305" i="16"/>
  <c r="B306" i="16"/>
  <c r="B307" i="16"/>
  <c r="B308" i="16"/>
  <c r="B309" i="16"/>
  <c r="B310" i="16"/>
  <c r="B311" i="16"/>
  <c r="B312" i="16"/>
  <c r="B313" i="16"/>
  <c r="B314" i="16"/>
  <c r="B315" i="16"/>
  <c r="B316" i="16"/>
  <c r="B317" i="16"/>
  <c r="B318" i="16"/>
  <c r="B319" i="16"/>
  <c r="B320" i="16"/>
  <c r="B321" i="16"/>
  <c r="B322" i="16"/>
  <c r="B323" i="16"/>
  <c r="B324" i="16"/>
  <c r="B325" i="16"/>
  <c r="B326" i="16"/>
  <c r="B327" i="16"/>
  <c r="B328" i="16"/>
  <c r="B329" i="16"/>
  <c r="B330" i="16"/>
  <c r="B331" i="16"/>
  <c r="B332" i="16"/>
  <c r="B333" i="16"/>
  <c r="B334" i="16"/>
  <c r="B335" i="16"/>
  <c r="B336" i="16"/>
  <c r="B337" i="16"/>
  <c r="B338" i="16"/>
  <c r="B339" i="16"/>
  <c r="B340" i="16"/>
  <c r="B341" i="16"/>
  <c r="B342" i="16"/>
  <c r="B343" i="16"/>
  <c r="B344" i="16"/>
  <c r="B345" i="16"/>
  <c r="B346" i="16"/>
  <c r="B347" i="16"/>
  <c r="B348" i="16"/>
  <c r="B349" i="16"/>
  <c r="B350" i="16"/>
  <c r="B351" i="16"/>
  <c r="B352" i="16"/>
  <c r="B353" i="16"/>
  <c r="B354" i="16"/>
  <c r="B355" i="16"/>
  <c r="B356" i="16"/>
  <c r="B357" i="16"/>
  <c r="B358" i="16"/>
  <c r="B359" i="16"/>
  <c r="B360" i="16"/>
  <c r="B361" i="16"/>
  <c r="B362" i="16"/>
  <c r="B363" i="16"/>
  <c r="B364" i="16"/>
  <c r="B365" i="16"/>
  <c r="B366" i="16"/>
  <c r="B367" i="16"/>
  <c r="B368" i="16"/>
  <c r="B369" i="16"/>
  <c r="B370" i="16"/>
  <c r="B371" i="16"/>
  <c r="B372" i="16"/>
  <c r="B373" i="16"/>
  <c r="B374" i="16"/>
  <c r="B375" i="16"/>
  <c r="B376" i="16"/>
  <c r="B377" i="16"/>
  <c r="B378" i="16"/>
  <c r="B379" i="16"/>
  <c r="B380" i="16"/>
  <c r="B381" i="16"/>
  <c r="B382" i="16"/>
  <c r="B383" i="16"/>
  <c r="B384" i="16"/>
  <c r="B385" i="16"/>
  <c r="B386" i="16"/>
  <c r="B387" i="16"/>
  <c r="B388" i="16"/>
  <c r="B389" i="16"/>
  <c r="B390" i="16"/>
  <c r="B391" i="16"/>
  <c r="B392" i="16"/>
  <c r="B395" i="16"/>
  <c r="B396" i="16"/>
  <c r="B397" i="16"/>
  <c r="B398" i="16"/>
  <c r="B399" i="16"/>
  <c r="B400" i="16"/>
  <c r="B401" i="16"/>
  <c r="B402" i="16"/>
  <c r="B403" i="16"/>
  <c r="B404" i="16"/>
  <c r="B405" i="16"/>
  <c r="B406" i="16"/>
  <c r="B407" i="16"/>
  <c r="B408" i="16"/>
  <c r="B409" i="16"/>
  <c r="B410" i="16"/>
  <c r="B411" i="16"/>
  <c r="B412" i="16"/>
  <c r="B413" i="16"/>
  <c r="B414" i="16"/>
  <c r="B415" i="16"/>
  <c r="B416" i="16"/>
  <c r="B417" i="16"/>
  <c r="B418" i="16"/>
  <c r="B419" i="16"/>
  <c r="B420" i="16"/>
  <c r="B421" i="16"/>
  <c r="B422" i="16"/>
  <c r="B423" i="16"/>
  <c r="B424" i="16"/>
  <c r="B425" i="16"/>
  <c r="B426" i="16"/>
  <c r="B427" i="16"/>
  <c r="B428" i="16"/>
  <c r="B429" i="16"/>
  <c r="B430" i="16"/>
  <c r="B431" i="16"/>
  <c r="B432" i="16"/>
  <c r="B433" i="16"/>
  <c r="B434" i="16"/>
  <c r="B435" i="16"/>
  <c r="B436" i="16"/>
  <c r="B437" i="16"/>
  <c r="B438" i="16"/>
  <c r="B439" i="16"/>
  <c r="B440" i="16"/>
  <c r="B443" i="16"/>
  <c r="B444" i="16"/>
  <c r="B445" i="16"/>
  <c r="B446" i="16"/>
  <c r="B447" i="16"/>
  <c r="B448" i="16"/>
  <c r="B449" i="16"/>
  <c r="B450" i="16"/>
  <c r="B451" i="16"/>
  <c r="B452" i="16"/>
  <c r="B453" i="16"/>
  <c r="B454" i="16"/>
  <c r="B455" i="16"/>
  <c r="B456" i="16"/>
  <c r="B457" i="16"/>
  <c r="B458" i="16"/>
  <c r="B459" i="16"/>
  <c r="B460" i="16"/>
  <c r="B461" i="16"/>
  <c r="B462" i="16"/>
  <c r="B463" i="16"/>
  <c r="B464" i="16"/>
  <c r="B465" i="16"/>
  <c r="B466" i="16"/>
  <c r="B467" i="16"/>
  <c r="B468" i="16"/>
  <c r="B469" i="16"/>
  <c r="B470" i="16"/>
  <c r="B471" i="16"/>
  <c r="B472" i="16"/>
  <c r="B473" i="16"/>
  <c r="B474" i="16"/>
  <c r="B475" i="16"/>
  <c r="B476" i="16"/>
  <c r="B477" i="16"/>
  <c r="B478" i="16"/>
  <c r="B479" i="16"/>
  <c r="B480" i="16"/>
  <c r="B481" i="16"/>
  <c r="B482" i="16"/>
  <c r="B483" i="16"/>
  <c r="B484" i="16"/>
  <c r="B485" i="16"/>
  <c r="B486" i="16"/>
  <c r="B487" i="16"/>
  <c r="B488" i="16"/>
  <c r="B489" i="16"/>
  <c r="B490" i="16"/>
  <c r="B491" i="16"/>
  <c r="B492" i="16"/>
  <c r="B493" i="16"/>
  <c r="B494" i="16"/>
  <c r="B495" i="16"/>
  <c r="B496" i="16"/>
  <c r="B497" i="16"/>
  <c r="B498" i="16"/>
  <c r="B499" i="16"/>
  <c r="B500" i="16"/>
  <c r="B501" i="16"/>
  <c r="B502" i="16"/>
  <c r="B503" i="16"/>
  <c r="B504" i="16"/>
  <c r="B505" i="16"/>
  <c r="B506" i="16"/>
  <c r="B507" i="16"/>
  <c r="B508" i="16"/>
  <c r="B509" i="16"/>
  <c r="B510" i="16"/>
  <c r="B511" i="16"/>
  <c r="B512" i="16"/>
  <c r="B513" i="16"/>
  <c r="B514" i="16"/>
  <c r="B515" i="16"/>
  <c r="B516" i="16"/>
  <c r="B517" i="16"/>
  <c r="B518" i="16"/>
  <c r="B519" i="16"/>
  <c r="B520" i="16"/>
  <c r="B521" i="16"/>
  <c r="B522" i="16"/>
  <c r="B523" i="16"/>
  <c r="B524" i="16"/>
  <c r="B525" i="16"/>
  <c r="B526" i="16"/>
  <c r="B527" i="16"/>
  <c r="B528" i="16"/>
  <c r="B529" i="16"/>
  <c r="B530" i="16"/>
  <c r="B531" i="16"/>
  <c r="B532" i="16"/>
  <c r="B533" i="16"/>
  <c r="B534" i="16"/>
  <c r="B535" i="16"/>
  <c r="B536" i="16"/>
  <c r="B537" i="16"/>
  <c r="B538" i="16"/>
  <c r="B539" i="16"/>
  <c r="B540" i="16"/>
  <c r="B541" i="16"/>
  <c r="B542" i="16"/>
  <c r="B543" i="16"/>
  <c r="B544" i="16"/>
  <c r="B545" i="16"/>
  <c r="B546" i="16"/>
  <c r="B547" i="16"/>
  <c r="B548" i="16"/>
  <c r="B549" i="16"/>
  <c r="B550" i="16"/>
  <c r="B551" i="16"/>
  <c r="B552" i="16"/>
  <c r="B553" i="16"/>
  <c r="B554" i="16"/>
  <c r="B555" i="16"/>
  <c r="B556" i="16"/>
  <c r="B557" i="16"/>
  <c r="B558" i="16"/>
  <c r="B559" i="16"/>
  <c r="B560" i="16"/>
  <c r="B561" i="16"/>
  <c r="B562" i="16"/>
  <c r="B563" i="16"/>
  <c r="B564" i="16"/>
  <c r="B565" i="16"/>
  <c r="B566" i="16"/>
  <c r="B567" i="16"/>
  <c r="B568" i="16"/>
  <c r="B569" i="16"/>
  <c r="B570" i="16"/>
  <c r="B571" i="16"/>
  <c r="B572" i="16"/>
  <c r="B573" i="16"/>
  <c r="B574" i="16"/>
  <c r="B575" i="16"/>
  <c r="B576" i="16"/>
  <c r="B577" i="16"/>
  <c r="B578" i="16"/>
  <c r="B579" i="16"/>
  <c r="B580" i="16"/>
  <c r="B581" i="16"/>
  <c r="B582" i="16"/>
  <c r="B583" i="16"/>
  <c r="B584" i="16"/>
  <c r="B585" i="16"/>
  <c r="B586" i="16"/>
  <c r="B587" i="16"/>
  <c r="B588" i="16"/>
  <c r="B589" i="16"/>
  <c r="B590" i="16"/>
  <c r="B591" i="16"/>
  <c r="B592" i="16"/>
  <c r="B593" i="16"/>
  <c r="B594" i="16"/>
  <c r="B595" i="16"/>
  <c r="B596" i="16"/>
  <c r="B597" i="16"/>
  <c r="B598" i="16"/>
  <c r="B599" i="16"/>
  <c r="B600" i="16"/>
  <c r="B601" i="16"/>
  <c r="B602" i="16"/>
  <c r="B603" i="16"/>
  <c r="B604" i="16"/>
  <c r="B605" i="16"/>
  <c r="B606" i="16"/>
  <c r="B607" i="16"/>
  <c r="B608" i="16"/>
  <c r="B609" i="16"/>
  <c r="B610" i="16"/>
  <c r="B611" i="16"/>
  <c r="B612" i="16"/>
  <c r="B613" i="16"/>
  <c r="B614" i="16"/>
  <c r="B615" i="16"/>
  <c r="B616" i="16"/>
  <c r="B617" i="16"/>
  <c r="B618" i="16"/>
  <c r="B619" i="16"/>
  <c r="B620" i="16"/>
  <c r="B621" i="16"/>
  <c r="B622" i="16"/>
  <c r="B623" i="16"/>
  <c r="B624" i="16"/>
  <c r="B625" i="16"/>
  <c r="B626" i="16"/>
  <c r="B627" i="16"/>
  <c r="B628" i="16"/>
  <c r="B629" i="16"/>
  <c r="B630" i="16"/>
  <c r="B631" i="16"/>
  <c r="B632" i="16"/>
  <c r="B633" i="16"/>
  <c r="B634" i="16"/>
  <c r="B635" i="16"/>
  <c r="B636" i="16"/>
  <c r="B637" i="16"/>
  <c r="B638" i="16"/>
  <c r="B639" i="16"/>
  <c r="B640" i="16"/>
  <c r="B641" i="16"/>
  <c r="B642" i="16"/>
  <c r="B643" i="16"/>
  <c r="B644" i="16"/>
  <c r="B645" i="16"/>
  <c r="B646" i="16"/>
  <c r="B647" i="16"/>
  <c r="B648" i="16"/>
  <c r="B649" i="16"/>
  <c r="B650" i="16"/>
  <c r="B651" i="16"/>
  <c r="B652" i="16"/>
  <c r="B653" i="16"/>
  <c r="B654" i="16"/>
  <c r="B655" i="16"/>
  <c r="B656" i="16"/>
  <c r="B657" i="16"/>
  <c r="B658" i="16"/>
  <c r="B659" i="16"/>
  <c r="B660" i="16"/>
  <c r="B661" i="16"/>
  <c r="B662" i="16"/>
  <c r="B663" i="16"/>
  <c r="B664" i="16"/>
  <c r="B665" i="16"/>
  <c r="B666" i="16"/>
  <c r="B667" i="16"/>
  <c r="B668" i="16"/>
  <c r="B669" i="16"/>
  <c r="B670" i="16"/>
  <c r="B671" i="16"/>
  <c r="B672" i="16"/>
  <c r="B673" i="16"/>
  <c r="B674" i="16"/>
  <c r="B675" i="16"/>
  <c r="B676" i="16"/>
  <c r="B677" i="16"/>
  <c r="B678" i="16"/>
  <c r="B679" i="16"/>
  <c r="B680" i="16"/>
  <c r="B681" i="16"/>
  <c r="B682" i="16"/>
  <c r="B683" i="16"/>
  <c r="B684" i="16"/>
  <c r="B685" i="16"/>
  <c r="B686" i="16"/>
  <c r="B687" i="16"/>
  <c r="B688" i="16"/>
  <c r="B689" i="16"/>
  <c r="B690" i="16"/>
  <c r="B691" i="16"/>
  <c r="B692" i="16"/>
  <c r="B693" i="16"/>
  <c r="B694" i="16"/>
  <c r="B695" i="16"/>
  <c r="B696" i="16"/>
  <c r="B697" i="16"/>
  <c r="B698" i="16"/>
  <c r="B699" i="16"/>
  <c r="B700" i="16"/>
  <c r="B701" i="16"/>
  <c r="B702" i="16"/>
  <c r="B703" i="16"/>
  <c r="B704" i="16"/>
  <c r="B705" i="16"/>
  <c r="B706" i="16"/>
  <c r="B707" i="16"/>
  <c r="B708" i="16"/>
  <c r="B709" i="16"/>
  <c r="B710" i="16"/>
  <c r="B711" i="16"/>
  <c r="B712" i="16"/>
  <c r="B713" i="16"/>
  <c r="B714" i="16"/>
  <c r="B715" i="16"/>
  <c r="B716" i="16"/>
  <c r="B717" i="16"/>
  <c r="B718" i="16"/>
  <c r="B719" i="16"/>
  <c r="B720" i="16"/>
  <c r="B721" i="16"/>
  <c r="B722" i="16"/>
  <c r="B723" i="16"/>
  <c r="B724" i="16"/>
  <c r="B725" i="16"/>
  <c r="B726" i="16"/>
  <c r="B727" i="16"/>
  <c r="B728" i="16"/>
  <c r="B729" i="16"/>
  <c r="B730" i="16"/>
  <c r="B731" i="16"/>
  <c r="B732" i="16"/>
  <c r="B733" i="16"/>
  <c r="B734" i="16"/>
  <c r="B735" i="16"/>
  <c r="B736" i="16"/>
  <c r="B737" i="16"/>
  <c r="B738" i="16"/>
  <c r="B739" i="16"/>
  <c r="B740" i="16"/>
  <c r="B741" i="16"/>
  <c r="B742" i="16"/>
  <c r="B743" i="16"/>
  <c r="B744" i="16"/>
  <c r="B745" i="16"/>
  <c r="B746" i="16"/>
  <c r="B747" i="16"/>
  <c r="B748" i="16"/>
  <c r="B749" i="16"/>
  <c r="B750" i="16"/>
  <c r="B751" i="16"/>
  <c r="B752" i="16"/>
  <c r="B753" i="16"/>
  <c r="B754" i="16"/>
  <c r="B755" i="16"/>
  <c r="B756" i="16"/>
  <c r="B757" i="16"/>
  <c r="B758" i="16"/>
  <c r="B759" i="16"/>
  <c r="B760" i="16"/>
  <c r="B761" i="16"/>
  <c r="B762" i="16"/>
  <c r="B763" i="16"/>
  <c r="B764" i="16"/>
  <c r="B765" i="16"/>
  <c r="B766" i="16"/>
  <c r="B767" i="16"/>
  <c r="B768" i="16"/>
  <c r="B769" i="16"/>
  <c r="B770" i="16"/>
  <c r="B771" i="16"/>
  <c r="B772" i="16"/>
  <c r="B773" i="16"/>
  <c r="B774" i="16"/>
  <c r="B775" i="16"/>
  <c r="B776" i="16"/>
  <c r="B777" i="16"/>
  <c r="B778" i="16"/>
  <c r="B779" i="16"/>
  <c r="B780" i="16"/>
  <c r="B781" i="16"/>
  <c r="B782" i="16"/>
  <c r="B783" i="16"/>
  <c r="B784" i="16"/>
  <c r="B785" i="16"/>
  <c r="B786" i="16"/>
  <c r="B787" i="16"/>
  <c r="B788" i="16"/>
  <c r="B789" i="16"/>
  <c r="B790" i="16"/>
  <c r="B791" i="16"/>
  <c r="B792" i="16"/>
  <c r="B793" i="16"/>
  <c r="B794" i="16"/>
  <c r="B795" i="16"/>
  <c r="B796" i="16"/>
  <c r="B797" i="16"/>
  <c r="B798" i="16"/>
  <c r="B799" i="16"/>
  <c r="B800" i="16"/>
  <c r="B801" i="16"/>
  <c r="B802" i="16"/>
  <c r="B803" i="16"/>
  <c r="B804" i="16"/>
  <c r="B805" i="16"/>
  <c r="B806" i="16"/>
  <c r="B807" i="16"/>
  <c r="B808" i="16"/>
  <c r="B809" i="16"/>
  <c r="B810" i="16"/>
  <c r="B811" i="16"/>
  <c r="B812" i="16"/>
  <c r="B813" i="16"/>
  <c r="B814" i="16"/>
  <c r="B815" i="16"/>
  <c r="B816" i="16"/>
  <c r="M831" i="16"/>
  <c r="M835" i="16"/>
  <c r="M836" i="16"/>
  <c r="M837" i="16"/>
  <c r="G831" i="16"/>
  <c r="G835" i="16"/>
  <c r="G836" i="16"/>
  <c r="G837" i="16"/>
  <c r="C393" i="16"/>
  <c r="C394" i="16"/>
  <c r="C441" i="16"/>
  <c r="C442" i="16"/>
  <c r="C2" i="16"/>
  <c r="C3" i="16"/>
  <c r="C4" i="16"/>
  <c r="C5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100" i="16"/>
  <c r="C101" i="16"/>
  <c r="C102" i="16"/>
  <c r="C103" i="16"/>
  <c r="C104" i="16"/>
  <c r="C105" i="16"/>
  <c r="C106" i="16"/>
  <c r="C107" i="16"/>
  <c r="C108" i="16"/>
  <c r="C109" i="16"/>
  <c r="C110" i="16"/>
  <c r="C111" i="16"/>
  <c r="C112" i="16"/>
  <c r="C113" i="16"/>
  <c r="C114" i="16"/>
  <c r="C115" i="16"/>
  <c r="C116" i="16"/>
  <c r="C117" i="16"/>
  <c r="C118" i="16"/>
  <c r="C119" i="16"/>
  <c r="C120" i="16"/>
  <c r="C121" i="16"/>
  <c r="C122" i="16"/>
  <c r="C123" i="16"/>
  <c r="C124" i="16"/>
  <c r="C125" i="16"/>
  <c r="C126" i="16"/>
  <c r="C127" i="16"/>
  <c r="C128" i="16"/>
  <c r="C129" i="16"/>
  <c r="C130" i="16"/>
  <c r="C131" i="16"/>
  <c r="C132" i="16"/>
  <c r="C133" i="16"/>
  <c r="C134" i="16"/>
  <c r="C135" i="16"/>
  <c r="C136" i="16"/>
  <c r="C137" i="16"/>
  <c r="C138" i="16"/>
  <c r="C139" i="16"/>
  <c r="C140" i="16"/>
  <c r="C141" i="16"/>
  <c r="C142" i="16"/>
  <c r="C143" i="16"/>
  <c r="C144" i="16"/>
  <c r="C145" i="16"/>
  <c r="C146" i="16"/>
  <c r="C147" i="16"/>
  <c r="C148" i="16"/>
  <c r="C149" i="16"/>
  <c r="C150" i="16"/>
  <c r="C151" i="16"/>
  <c r="C152" i="16"/>
  <c r="C153" i="16"/>
  <c r="C154" i="16"/>
  <c r="C155" i="16"/>
  <c r="C156" i="16"/>
  <c r="C157" i="16"/>
  <c r="C158" i="16"/>
  <c r="C159" i="16"/>
  <c r="C160" i="16"/>
  <c r="C161" i="16"/>
  <c r="C162" i="16"/>
  <c r="C163" i="16"/>
  <c r="C164" i="16"/>
  <c r="C165" i="16"/>
  <c r="C166" i="16"/>
  <c r="C167" i="16"/>
  <c r="C168" i="16"/>
  <c r="C169" i="16"/>
  <c r="C170" i="16"/>
  <c r="C171" i="16"/>
  <c r="C172" i="16"/>
  <c r="C173" i="16"/>
  <c r="C174" i="16"/>
  <c r="C175" i="16"/>
  <c r="C176" i="16"/>
  <c r="C177" i="16"/>
  <c r="C178" i="16"/>
  <c r="C179" i="16"/>
  <c r="C180" i="16"/>
  <c r="C181" i="16"/>
  <c r="C182" i="16"/>
  <c r="C183" i="16"/>
  <c r="C184" i="16"/>
  <c r="C185" i="16"/>
  <c r="C186" i="16"/>
  <c r="C187" i="16"/>
  <c r="C188" i="16"/>
  <c r="C189" i="16"/>
  <c r="C190" i="16"/>
  <c r="C191" i="16"/>
  <c r="C192" i="16"/>
  <c r="C193" i="16"/>
  <c r="C194" i="16"/>
  <c r="C195" i="16"/>
  <c r="C196" i="16"/>
  <c r="C197" i="16"/>
  <c r="C198" i="16"/>
  <c r="C199" i="16"/>
  <c r="C200" i="16"/>
  <c r="C201" i="16"/>
  <c r="C202" i="16"/>
  <c r="C203" i="16"/>
  <c r="C204" i="16"/>
  <c r="C205" i="16"/>
  <c r="C206" i="16"/>
  <c r="C207" i="16"/>
  <c r="C208" i="16"/>
  <c r="C209" i="16"/>
  <c r="C210" i="16"/>
  <c r="C211" i="16"/>
  <c r="C212" i="16"/>
  <c r="C213" i="16"/>
  <c r="C214" i="16"/>
  <c r="C215" i="16"/>
  <c r="C216" i="16"/>
  <c r="C217" i="16"/>
  <c r="C218" i="16"/>
  <c r="C219" i="16"/>
  <c r="C220" i="16"/>
  <c r="C221" i="16"/>
  <c r="C222" i="16"/>
  <c r="C223" i="16"/>
  <c r="C224" i="16"/>
  <c r="C225" i="16"/>
  <c r="C226" i="16"/>
  <c r="C227" i="16"/>
  <c r="C228" i="16"/>
  <c r="C229" i="16"/>
  <c r="C230" i="16"/>
  <c r="C231" i="16"/>
  <c r="C232" i="16"/>
  <c r="C233" i="16"/>
  <c r="C234" i="16"/>
  <c r="C235" i="16"/>
  <c r="C236" i="16"/>
  <c r="C237" i="16"/>
  <c r="C238" i="16"/>
  <c r="C239" i="16"/>
  <c r="C240" i="16"/>
  <c r="C241" i="16"/>
  <c r="C242" i="16"/>
  <c r="C243" i="16"/>
  <c r="C244" i="16"/>
  <c r="C245" i="16"/>
  <c r="C246" i="16"/>
  <c r="C247" i="16"/>
  <c r="C248" i="16"/>
  <c r="C249" i="16"/>
  <c r="C250" i="16"/>
  <c r="C251" i="16"/>
  <c r="C252" i="16"/>
  <c r="C253" i="16"/>
  <c r="C254" i="16"/>
  <c r="C255" i="16"/>
  <c r="C256" i="16"/>
  <c r="C257" i="16"/>
  <c r="C258" i="16"/>
  <c r="C259" i="16"/>
  <c r="C260" i="16"/>
  <c r="C261" i="16"/>
  <c r="C262" i="16"/>
  <c r="C263" i="16"/>
  <c r="C264" i="16"/>
  <c r="C265" i="16"/>
  <c r="C266" i="16"/>
  <c r="C267" i="16"/>
  <c r="C268" i="16"/>
  <c r="C269" i="16"/>
  <c r="C270" i="16"/>
  <c r="C271" i="16"/>
  <c r="C272" i="16"/>
  <c r="C273" i="16"/>
  <c r="C274" i="16"/>
  <c r="C275" i="16"/>
  <c r="C276" i="16"/>
  <c r="C277" i="16"/>
  <c r="C278" i="16"/>
  <c r="C279" i="16"/>
  <c r="C280" i="16"/>
  <c r="C281" i="16"/>
  <c r="C282" i="16"/>
  <c r="C283" i="16"/>
  <c r="C284" i="16"/>
  <c r="C285" i="16"/>
  <c r="C286" i="16"/>
  <c r="C287" i="16"/>
  <c r="C288" i="16"/>
  <c r="C289" i="16"/>
  <c r="C290" i="16"/>
  <c r="C291" i="16"/>
  <c r="C292" i="16"/>
  <c r="C293" i="16"/>
  <c r="C294" i="16"/>
  <c r="C295" i="16"/>
  <c r="C296" i="16"/>
  <c r="C297" i="16"/>
  <c r="C298" i="16"/>
  <c r="C299" i="16"/>
  <c r="C300" i="16"/>
  <c r="C301" i="16"/>
  <c r="C302" i="16"/>
  <c r="C303" i="16"/>
  <c r="C304" i="16"/>
  <c r="C305" i="16"/>
  <c r="C306" i="16"/>
  <c r="C307" i="16"/>
  <c r="C308" i="16"/>
  <c r="C309" i="16"/>
  <c r="C310" i="16"/>
  <c r="C311" i="16"/>
  <c r="C312" i="16"/>
  <c r="C313" i="16"/>
  <c r="C314" i="16"/>
  <c r="C315" i="16"/>
  <c r="C316" i="16"/>
  <c r="C317" i="16"/>
  <c r="C318" i="16"/>
  <c r="C319" i="16"/>
  <c r="C320" i="16"/>
  <c r="C321" i="16"/>
  <c r="C322" i="16"/>
  <c r="C323" i="16"/>
  <c r="C324" i="16"/>
  <c r="C325" i="16"/>
  <c r="C326" i="16"/>
  <c r="C327" i="16"/>
  <c r="C328" i="16"/>
  <c r="C329" i="16"/>
  <c r="C330" i="16"/>
  <c r="C331" i="16"/>
  <c r="C332" i="16"/>
  <c r="C333" i="16"/>
  <c r="C334" i="16"/>
  <c r="C335" i="16"/>
  <c r="C336" i="16"/>
  <c r="C337" i="16"/>
  <c r="C338" i="16"/>
  <c r="C339" i="16"/>
  <c r="C340" i="16"/>
  <c r="C341" i="16"/>
  <c r="C342" i="16"/>
  <c r="C343" i="16"/>
  <c r="C344" i="16"/>
  <c r="C345" i="16"/>
  <c r="C346" i="16"/>
  <c r="C347" i="16"/>
  <c r="C348" i="16"/>
  <c r="C349" i="16"/>
  <c r="C350" i="16"/>
  <c r="C351" i="16"/>
  <c r="C352" i="16"/>
  <c r="C353" i="16"/>
  <c r="C354" i="16"/>
  <c r="C355" i="16"/>
  <c r="C356" i="16"/>
  <c r="C357" i="16"/>
  <c r="C358" i="16"/>
  <c r="C359" i="16"/>
  <c r="C360" i="16"/>
  <c r="C361" i="16"/>
  <c r="C362" i="16"/>
  <c r="C363" i="16"/>
  <c r="C364" i="16"/>
  <c r="C365" i="16"/>
  <c r="C366" i="16"/>
  <c r="C367" i="16"/>
  <c r="C368" i="16"/>
  <c r="C369" i="16"/>
  <c r="C370" i="16"/>
  <c r="C371" i="16"/>
  <c r="C372" i="16"/>
  <c r="C373" i="16"/>
  <c r="C374" i="16"/>
  <c r="C375" i="16"/>
  <c r="C376" i="16"/>
  <c r="C377" i="16"/>
  <c r="C378" i="16"/>
  <c r="C379" i="16"/>
  <c r="C380" i="16"/>
  <c r="C381" i="16"/>
  <c r="C382" i="16"/>
  <c r="C383" i="16"/>
  <c r="C384" i="16"/>
  <c r="C385" i="16"/>
  <c r="C386" i="16"/>
  <c r="C387" i="16"/>
  <c r="C388" i="16"/>
  <c r="C389" i="16"/>
  <c r="C390" i="16"/>
  <c r="C391" i="16"/>
  <c r="C392" i="16"/>
  <c r="C395" i="16"/>
  <c r="C396" i="16"/>
  <c r="C397" i="16"/>
  <c r="C398" i="16"/>
  <c r="C399" i="16"/>
  <c r="C400" i="16"/>
  <c r="C401" i="16"/>
  <c r="C402" i="16"/>
  <c r="C403" i="16"/>
  <c r="C404" i="16"/>
  <c r="C405" i="16"/>
  <c r="C406" i="16"/>
  <c r="C407" i="16"/>
  <c r="C408" i="16"/>
  <c r="C409" i="16"/>
  <c r="C410" i="16"/>
  <c r="C411" i="16"/>
  <c r="C412" i="16"/>
  <c r="C413" i="16"/>
  <c r="C414" i="16"/>
  <c r="C415" i="16"/>
  <c r="C416" i="16"/>
  <c r="C417" i="16"/>
  <c r="C418" i="16"/>
  <c r="C419" i="16"/>
  <c r="C420" i="16"/>
  <c r="C421" i="16"/>
  <c r="C422" i="16"/>
  <c r="C423" i="16"/>
  <c r="C424" i="16"/>
  <c r="C425" i="16"/>
  <c r="C426" i="16"/>
  <c r="C427" i="16"/>
  <c r="C428" i="16"/>
  <c r="C429" i="16"/>
  <c r="C430" i="16"/>
  <c r="C431" i="16"/>
  <c r="C432" i="16"/>
  <c r="C433" i="16"/>
  <c r="C434" i="16"/>
  <c r="C435" i="16"/>
  <c r="C436" i="16"/>
  <c r="C437" i="16"/>
  <c r="C438" i="16"/>
  <c r="C439" i="16"/>
  <c r="C440" i="16"/>
  <c r="C443" i="16"/>
  <c r="C444" i="16"/>
  <c r="C445" i="16"/>
  <c r="C446" i="16"/>
  <c r="C447" i="16"/>
  <c r="C448" i="16"/>
  <c r="C449" i="16"/>
  <c r="C450" i="16"/>
  <c r="C451" i="16"/>
  <c r="C452" i="16"/>
  <c r="C453" i="16"/>
  <c r="C454" i="16"/>
  <c r="C455" i="16"/>
  <c r="C456" i="16"/>
  <c r="C457" i="16"/>
  <c r="C458" i="16"/>
  <c r="C459" i="16"/>
  <c r="C460" i="16"/>
  <c r="C461" i="16"/>
  <c r="C462" i="16"/>
  <c r="C463" i="16"/>
  <c r="C464" i="16"/>
  <c r="C465" i="16"/>
  <c r="C466" i="16"/>
  <c r="C467" i="16"/>
  <c r="C468" i="16"/>
  <c r="C469" i="16"/>
  <c r="C470" i="16"/>
  <c r="C471" i="16"/>
  <c r="C472" i="16"/>
  <c r="C473" i="16"/>
  <c r="C474" i="16"/>
  <c r="C475" i="16"/>
  <c r="C476" i="16"/>
  <c r="C477" i="16"/>
  <c r="C478" i="16"/>
  <c r="C479" i="16"/>
  <c r="C480" i="16"/>
  <c r="C481" i="16"/>
  <c r="C482" i="16"/>
  <c r="C483" i="16"/>
  <c r="C484" i="16"/>
  <c r="C485" i="16"/>
  <c r="C486" i="16"/>
  <c r="C487" i="16"/>
  <c r="C488" i="16"/>
  <c r="C489" i="16"/>
  <c r="C490" i="16"/>
  <c r="C491" i="16"/>
  <c r="C492" i="16"/>
  <c r="C493" i="16"/>
  <c r="C494" i="16"/>
  <c r="C495" i="16"/>
  <c r="C496" i="16"/>
  <c r="C497" i="16"/>
  <c r="C498" i="16"/>
  <c r="C499" i="16"/>
  <c r="C500" i="16"/>
  <c r="C501" i="16"/>
  <c r="C502" i="16"/>
  <c r="C503" i="16"/>
  <c r="C504" i="16"/>
  <c r="C505" i="16"/>
  <c r="C506" i="16"/>
  <c r="C507" i="16"/>
  <c r="C508" i="16"/>
  <c r="C509" i="16"/>
  <c r="C510" i="16"/>
  <c r="C511" i="16"/>
  <c r="C512" i="16"/>
  <c r="C513" i="16"/>
  <c r="C514" i="16"/>
  <c r="C515" i="16"/>
  <c r="C516" i="16"/>
  <c r="C517" i="16"/>
  <c r="C518" i="16"/>
  <c r="C519" i="16"/>
  <c r="C520" i="16"/>
  <c r="C521" i="16"/>
  <c r="C522" i="16"/>
  <c r="C523" i="16"/>
  <c r="C524" i="16"/>
  <c r="C525" i="16"/>
  <c r="C526" i="16"/>
  <c r="C527" i="16"/>
  <c r="C528" i="16"/>
  <c r="C529" i="16"/>
  <c r="C530" i="16"/>
  <c r="C531" i="16"/>
  <c r="C532" i="16"/>
  <c r="C533" i="16"/>
  <c r="C534" i="16"/>
  <c r="C535" i="16"/>
  <c r="C536" i="16"/>
  <c r="C537" i="16"/>
  <c r="C538" i="16"/>
  <c r="C539" i="16"/>
  <c r="C540" i="16"/>
  <c r="C541" i="16"/>
  <c r="C542" i="16"/>
  <c r="C543" i="16"/>
  <c r="C544" i="16"/>
  <c r="C545" i="16"/>
  <c r="C546" i="16"/>
  <c r="C547" i="16"/>
  <c r="C548" i="16"/>
  <c r="C549" i="16"/>
  <c r="C550" i="16"/>
  <c r="C551" i="16"/>
  <c r="C552" i="16"/>
  <c r="C553" i="16"/>
  <c r="C554" i="16"/>
  <c r="C555" i="16"/>
  <c r="C556" i="16"/>
  <c r="C557" i="16"/>
  <c r="C558" i="16"/>
  <c r="C559" i="16"/>
  <c r="C560" i="16"/>
  <c r="C561" i="16"/>
  <c r="C562" i="16"/>
  <c r="C563" i="16"/>
  <c r="C564" i="16"/>
  <c r="C565" i="16"/>
  <c r="C566" i="16"/>
  <c r="C567" i="16"/>
  <c r="C568" i="16"/>
  <c r="C569" i="16"/>
  <c r="C570" i="16"/>
  <c r="C571" i="16"/>
  <c r="C572" i="16"/>
  <c r="C573" i="16"/>
  <c r="C574" i="16"/>
  <c r="C575" i="16"/>
  <c r="C576" i="16"/>
  <c r="C577" i="16"/>
  <c r="C578" i="16"/>
  <c r="C579" i="16"/>
  <c r="C580" i="16"/>
  <c r="C581" i="16"/>
  <c r="C582" i="16"/>
  <c r="C583" i="16"/>
  <c r="C584" i="16"/>
  <c r="C585" i="16"/>
  <c r="C586" i="16"/>
  <c r="C587" i="16"/>
  <c r="C588" i="16"/>
  <c r="C589" i="16"/>
  <c r="C590" i="16"/>
  <c r="C591" i="16"/>
  <c r="C592" i="16"/>
  <c r="C593" i="16"/>
  <c r="C594" i="16"/>
  <c r="C595" i="16"/>
  <c r="C596" i="16"/>
  <c r="C597" i="16"/>
  <c r="C598" i="16"/>
  <c r="C599" i="16"/>
  <c r="C600" i="16"/>
  <c r="C601" i="16"/>
  <c r="C602" i="16"/>
  <c r="C603" i="16"/>
  <c r="C604" i="16"/>
  <c r="C605" i="16"/>
  <c r="C606" i="16"/>
  <c r="C607" i="16"/>
  <c r="C608" i="16"/>
  <c r="C609" i="16"/>
  <c r="C610" i="16"/>
  <c r="C611" i="16"/>
  <c r="C612" i="16"/>
  <c r="C613" i="16"/>
  <c r="C614" i="16"/>
  <c r="C615" i="16"/>
  <c r="C616" i="16"/>
  <c r="C617" i="16"/>
  <c r="C618" i="16"/>
  <c r="C619" i="16"/>
  <c r="C620" i="16"/>
  <c r="C621" i="16"/>
  <c r="C622" i="16"/>
  <c r="C623" i="16"/>
  <c r="C624" i="16"/>
  <c r="C625" i="16"/>
  <c r="C626" i="16"/>
  <c r="C627" i="16"/>
  <c r="C628" i="16"/>
  <c r="C629" i="16"/>
  <c r="C630" i="16"/>
  <c r="C631" i="16"/>
  <c r="C632" i="16"/>
  <c r="C633" i="16"/>
  <c r="C634" i="16"/>
  <c r="C635" i="16"/>
  <c r="C636" i="16"/>
  <c r="C637" i="16"/>
  <c r="C638" i="16"/>
  <c r="C639" i="16"/>
  <c r="C640" i="16"/>
  <c r="C641" i="16"/>
  <c r="C642" i="16"/>
  <c r="C643" i="16"/>
  <c r="C644" i="16"/>
  <c r="C645" i="16"/>
  <c r="C646" i="16"/>
  <c r="C647" i="16"/>
  <c r="C648" i="16"/>
  <c r="C649" i="16"/>
  <c r="C650" i="16"/>
  <c r="C651" i="16"/>
  <c r="C652" i="16"/>
  <c r="C653" i="16"/>
  <c r="C654" i="16"/>
  <c r="C655" i="16"/>
  <c r="C656" i="16"/>
  <c r="C657" i="16"/>
  <c r="C658" i="16"/>
  <c r="C659" i="16"/>
  <c r="C660" i="16"/>
  <c r="C661" i="16"/>
  <c r="C662" i="16"/>
  <c r="C663" i="16"/>
  <c r="C664" i="16"/>
  <c r="C665" i="16"/>
  <c r="C666" i="16"/>
  <c r="C667" i="16"/>
  <c r="C668" i="16"/>
  <c r="C669" i="16"/>
  <c r="C670" i="16"/>
  <c r="C671" i="16"/>
  <c r="C672" i="16"/>
  <c r="C673" i="16"/>
  <c r="C674" i="16"/>
  <c r="C675" i="16"/>
  <c r="C676" i="16"/>
  <c r="C677" i="16"/>
  <c r="C678" i="16"/>
  <c r="C679" i="16"/>
  <c r="C680" i="16"/>
  <c r="C681" i="16"/>
  <c r="C682" i="16"/>
  <c r="C683" i="16"/>
  <c r="C684" i="16"/>
  <c r="C685" i="16"/>
  <c r="C686" i="16"/>
  <c r="C687" i="16"/>
  <c r="C688" i="16"/>
  <c r="C689" i="16"/>
  <c r="C690" i="16"/>
  <c r="C691" i="16"/>
  <c r="C692" i="16"/>
  <c r="C693" i="16"/>
  <c r="C694" i="16"/>
  <c r="C695" i="16"/>
  <c r="C696" i="16"/>
  <c r="C697" i="16"/>
  <c r="C698" i="16"/>
  <c r="C699" i="16"/>
  <c r="C700" i="16"/>
  <c r="C701" i="16"/>
  <c r="C702" i="16"/>
  <c r="C703" i="16"/>
  <c r="C704" i="16"/>
  <c r="C705" i="16"/>
  <c r="C706" i="16"/>
  <c r="C707" i="16"/>
  <c r="C708" i="16"/>
  <c r="C709" i="16"/>
  <c r="C710" i="16"/>
  <c r="C711" i="16"/>
  <c r="C712" i="16"/>
  <c r="C713" i="16"/>
  <c r="C714" i="16"/>
  <c r="C715" i="16"/>
  <c r="C716" i="16"/>
  <c r="C717" i="16"/>
  <c r="C718" i="16"/>
  <c r="C719" i="16"/>
  <c r="C720" i="16"/>
  <c r="C721" i="16"/>
  <c r="C722" i="16"/>
  <c r="C723" i="16"/>
  <c r="C724" i="16"/>
  <c r="C725" i="16"/>
  <c r="C726" i="16"/>
  <c r="C727" i="16"/>
  <c r="C728" i="16"/>
  <c r="C729" i="16"/>
  <c r="C730" i="16"/>
  <c r="C731" i="16"/>
  <c r="C732" i="16"/>
  <c r="C733" i="16"/>
  <c r="C734" i="16"/>
  <c r="C735" i="16"/>
  <c r="C736" i="16"/>
  <c r="C737" i="16"/>
  <c r="C738" i="16"/>
  <c r="C739" i="16"/>
  <c r="C740" i="16"/>
  <c r="C741" i="16"/>
  <c r="C742" i="16"/>
  <c r="C743" i="16"/>
  <c r="C744" i="16"/>
  <c r="C745" i="16"/>
  <c r="C746" i="16"/>
  <c r="C747" i="16"/>
  <c r="C748" i="16"/>
  <c r="C749" i="16"/>
  <c r="C750" i="16"/>
  <c r="C751" i="16"/>
  <c r="C752" i="16"/>
  <c r="C753" i="16"/>
  <c r="C754" i="16"/>
  <c r="C755" i="16"/>
  <c r="C756" i="16"/>
  <c r="C757" i="16"/>
  <c r="C758" i="16"/>
  <c r="C759" i="16"/>
  <c r="C760" i="16"/>
  <c r="C761" i="16"/>
  <c r="C762" i="16"/>
  <c r="C763" i="16"/>
  <c r="C764" i="16"/>
  <c r="C765" i="16"/>
  <c r="C766" i="16"/>
  <c r="C767" i="16"/>
  <c r="C768" i="16"/>
  <c r="C769" i="16"/>
  <c r="C770" i="16"/>
  <c r="C771" i="16"/>
  <c r="C772" i="16"/>
  <c r="C773" i="16"/>
  <c r="C774" i="16"/>
  <c r="C775" i="16"/>
  <c r="C776" i="16"/>
  <c r="C777" i="16"/>
  <c r="C778" i="16"/>
  <c r="C779" i="16"/>
  <c r="C780" i="16"/>
  <c r="C781" i="16"/>
  <c r="C782" i="16"/>
  <c r="C783" i="16"/>
  <c r="C784" i="16"/>
  <c r="C785" i="16"/>
  <c r="C786" i="16"/>
  <c r="C787" i="16"/>
  <c r="C788" i="16"/>
  <c r="C789" i="16"/>
  <c r="C790" i="16"/>
  <c r="C791" i="16"/>
  <c r="C792" i="16"/>
  <c r="C793" i="16"/>
  <c r="C794" i="16"/>
  <c r="C795" i="16"/>
  <c r="C796" i="16"/>
  <c r="C797" i="16"/>
  <c r="C798" i="16"/>
  <c r="C799" i="16"/>
  <c r="C800" i="16"/>
  <c r="C801" i="16"/>
  <c r="C802" i="16"/>
  <c r="C803" i="16"/>
  <c r="C804" i="16"/>
  <c r="C805" i="16"/>
  <c r="C806" i="16"/>
  <c r="C807" i="16"/>
  <c r="C808" i="16"/>
  <c r="C809" i="16"/>
  <c r="C810" i="16"/>
  <c r="C811" i="16"/>
  <c r="C812" i="16"/>
  <c r="C813" i="16"/>
  <c r="C814" i="16"/>
  <c r="C815" i="16"/>
  <c r="C816" i="16"/>
  <c r="M834" i="16"/>
  <c r="G834" i="16"/>
  <c r="M833" i="16"/>
  <c r="G833" i="16"/>
  <c r="M832" i="16"/>
  <c r="G832" i="16"/>
  <c r="M821" i="16"/>
  <c r="M825" i="16"/>
  <c r="M826" i="16"/>
  <c r="M827" i="16"/>
  <c r="G821" i="16"/>
  <c r="G825" i="16"/>
  <c r="G826" i="16"/>
  <c r="G827" i="16"/>
  <c r="M824" i="16"/>
  <c r="G824" i="16"/>
  <c r="M823" i="16"/>
  <c r="G823" i="16"/>
  <c r="M822" i="16"/>
  <c r="G822" i="16"/>
  <c r="E831" i="16"/>
  <c r="E835" i="16"/>
  <c r="E836" i="16"/>
  <c r="E837" i="16"/>
  <c r="E834" i="16"/>
  <c r="E833" i="16"/>
  <c r="E832" i="16"/>
  <c r="E821" i="16"/>
  <c r="E825" i="16"/>
  <c r="E826" i="16"/>
  <c r="E827" i="16"/>
  <c r="E824" i="16"/>
  <c r="E823" i="16"/>
  <c r="E822" i="16"/>
  <c r="U836" i="16"/>
  <c r="Q836" i="16"/>
  <c r="I836" i="16"/>
  <c r="R835" i="16"/>
  <c r="N835" i="16"/>
  <c r="J835" i="16"/>
  <c r="F835" i="16"/>
  <c r="S831" i="16"/>
  <c r="O831" i="16"/>
  <c r="K831" i="16"/>
  <c r="T826" i="16"/>
  <c r="P826" i="16"/>
  <c r="L826" i="16"/>
  <c r="H826" i="16"/>
  <c r="U825" i="16"/>
  <c r="Q825" i="16"/>
  <c r="I825" i="16"/>
  <c r="R821" i="16"/>
  <c r="N821" i="16"/>
  <c r="J821" i="16"/>
  <c r="F821" i="16"/>
  <c r="U834" i="16"/>
  <c r="T836" i="16"/>
  <c r="L823" i="16"/>
  <c r="S824" i="16"/>
  <c r="S826" i="16"/>
  <c r="S832" i="16"/>
  <c r="N833" i="16"/>
  <c r="Q834" i="16"/>
  <c r="K821" i="16"/>
  <c r="O821" i="16"/>
  <c r="S821" i="16"/>
  <c r="F825" i="16"/>
  <c r="F826" i="16"/>
  <c r="F827" i="16"/>
  <c r="J825" i="16"/>
  <c r="J826" i="16"/>
  <c r="J827" i="16"/>
  <c r="N825" i="16"/>
  <c r="N826" i="16"/>
  <c r="N827" i="16"/>
  <c r="R825" i="16"/>
  <c r="R826" i="16"/>
  <c r="R827" i="16"/>
  <c r="I826" i="16"/>
  <c r="Q826" i="16"/>
  <c r="U826" i="16"/>
  <c r="H831" i="16"/>
  <c r="L831" i="16"/>
  <c r="L835" i="16"/>
  <c r="L836" i="16"/>
  <c r="L837" i="16"/>
  <c r="P831" i="16"/>
  <c r="T831" i="16"/>
  <c r="K835" i="16"/>
  <c r="K836" i="16"/>
  <c r="K837" i="16"/>
  <c r="O835" i="16"/>
  <c r="O836" i="16"/>
  <c r="O837" i="16"/>
  <c r="S835" i="16"/>
  <c r="S836" i="16"/>
  <c r="S837" i="16"/>
  <c r="F836" i="16"/>
  <c r="J836" i="16"/>
  <c r="N836" i="16"/>
  <c r="R836" i="16"/>
  <c r="I822" i="16"/>
  <c r="Q822" i="16"/>
  <c r="U822" i="16"/>
  <c r="I823" i="16"/>
  <c r="Q823" i="16"/>
  <c r="U823" i="16"/>
  <c r="I824" i="16"/>
  <c r="Q824" i="16"/>
  <c r="U824" i="16"/>
  <c r="H832" i="16"/>
  <c r="L832" i="16"/>
  <c r="P832" i="16"/>
  <c r="T832" i="16"/>
  <c r="K833" i="16"/>
  <c r="O833" i="16"/>
  <c r="S833" i="16"/>
  <c r="F834" i="16"/>
  <c r="J834" i="16"/>
  <c r="N834" i="16"/>
  <c r="R834" i="16"/>
  <c r="H822" i="16"/>
  <c r="P822" i="16"/>
  <c r="H823" i="16"/>
  <c r="P823" i="16"/>
  <c r="T823" i="16"/>
  <c r="H824" i="16"/>
  <c r="L824" i="16"/>
  <c r="P824" i="16"/>
  <c r="T824" i="16"/>
  <c r="O832" i="16"/>
  <c r="J833" i="16"/>
  <c r="R833" i="16"/>
  <c r="H821" i="16"/>
  <c r="L821" i="16"/>
  <c r="P821" i="16"/>
  <c r="T821" i="16"/>
  <c r="T825" i="16"/>
  <c r="T827" i="16"/>
  <c r="K825" i="16"/>
  <c r="O825" i="16"/>
  <c r="S825" i="16"/>
  <c r="I831" i="16"/>
  <c r="Q831" i="16"/>
  <c r="U831" i="16"/>
  <c r="H835" i="16"/>
  <c r="P835" i="16"/>
  <c r="T835" i="16"/>
  <c r="F822" i="16"/>
  <c r="J822" i="16"/>
  <c r="N822" i="16"/>
  <c r="R822" i="16"/>
  <c r="F823" i="16"/>
  <c r="J823" i="16"/>
  <c r="N823" i="16"/>
  <c r="R823" i="16"/>
  <c r="F824" i="16"/>
  <c r="J824" i="16"/>
  <c r="N824" i="16"/>
  <c r="R824" i="16"/>
  <c r="I832" i="16"/>
  <c r="Q832" i="16"/>
  <c r="U832" i="16"/>
  <c r="H833" i="16"/>
  <c r="L833" i="16"/>
  <c r="P833" i="16"/>
  <c r="T833" i="16"/>
  <c r="K834" i="16"/>
  <c r="O834" i="16"/>
  <c r="S834" i="16"/>
  <c r="L822" i="16"/>
  <c r="T822" i="16"/>
  <c r="K832" i="16"/>
  <c r="F833" i="16"/>
  <c r="I834" i="16"/>
  <c r="I821" i="16"/>
  <c r="I827" i="16"/>
  <c r="Q821" i="16"/>
  <c r="Q827" i="16"/>
  <c r="U821" i="16"/>
  <c r="U827" i="16"/>
  <c r="H825" i="16"/>
  <c r="L825" i="16"/>
  <c r="P825" i="16"/>
  <c r="K826" i="16"/>
  <c r="O826" i="16"/>
  <c r="F831" i="16"/>
  <c r="F837" i="16"/>
  <c r="J831" i="16"/>
  <c r="N831" i="16"/>
  <c r="N837" i="16"/>
  <c r="R831" i="16"/>
  <c r="R837" i="16"/>
  <c r="I835" i="16"/>
  <c r="Q835" i="16"/>
  <c r="U835" i="16"/>
  <c r="H836" i="16"/>
  <c r="P836" i="16"/>
  <c r="K822" i="16"/>
  <c r="O822" i="16"/>
  <c r="S822" i="16"/>
  <c r="K823" i="16"/>
  <c r="O823" i="16"/>
  <c r="S823" i="16"/>
  <c r="K824" i="16"/>
  <c r="O824" i="16"/>
  <c r="F832" i="16"/>
  <c r="J832" i="16"/>
  <c r="N832" i="16"/>
  <c r="R832" i="16"/>
  <c r="I833" i="16"/>
  <c r="Q833" i="16"/>
  <c r="U833" i="16"/>
  <c r="H834" i="16"/>
  <c r="L834" i="16"/>
  <c r="P834" i="16"/>
  <c r="T834" i="16"/>
  <c r="Q837" i="16"/>
  <c r="P827" i="16"/>
  <c r="H837" i="16"/>
  <c r="K827" i="16"/>
  <c r="J837" i="16"/>
  <c r="I837" i="16"/>
  <c r="L827" i="16"/>
  <c r="T837" i="16"/>
  <c r="O827" i="16"/>
  <c r="U837" i="16"/>
  <c r="H827" i="16"/>
  <c r="P837" i="16"/>
  <c r="S827" i="16"/>
  <c r="I21" i="6"/>
  <c r="I9" i="6"/>
  <c r="I20" i="6"/>
  <c r="I19" i="6"/>
  <c r="I7" i="6"/>
  <c r="I6" i="6"/>
  <c r="I18" i="6"/>
  <c r="I17" i="6"/>
  <c r="I5" i="6"/>
  <c r="I8" i="6"/>
  <c r="F8" i="6"/>
  <c r="H8" i="6"/>
  <c r="F21" i="6"/>
  <c r="H21" i="6"/>
  <c r="F9" i="6"/>
  <c r="H9" i="6"/>
  <c r="F20" i="6"/>
  <c r="H20" i="6"/>
  <c r="C7" i="6"/>
  <c r="E7" i="6"/>
  <c r="C21" i="6"/>
  <c r="E21" i="6"/>
  <c r="C20" i="6"/>
  <c r="E20" i="6"/>
  <c r="C19" i="6"/>
  <c r="E19" i="6"/>
  <c r="C18" i="6"/>
  <c r="E18" i="6"/>
  <c r="C17" i="6"/>
  <c r="E17" i="6"/>
  <c r="C9" i="6"/>
  <c r="E9" i="6"/>
  <c r="C8" i="6"/>
  <c r="E8" i="6"/>
  <c r="C6" i="6"/>
  <c r="E6" i="6"/>
  <c r="C5" i="6"/>
  <c r="E5" i="6"/>
  <c r="F18" i="6"/>
  <c r="H18" i="6"/>
  <c r="F17" i="6"/>
  <c r="H17" i="6"/>
  <c r="F5" i="6"/>
  <c r="H5" i="6"/>
  <c r="F19" i="6"/>
  <c r="H19" i="6"/>
  <c r="B9" i="6"/>
  <c r="B7" i="6"/>
  <c r="B6" i="6"/>
  <c r="B5" i="6"/>
  <c r="B21" i="6"/>
  <c r="B20" i="6"/>
  <c r="B19" i="6"/>
  <c r="B18" i="6"/>
  <c r="B17" i="6"/>
  <c r="F7" i="6"/>
  <c r="H7" i="6"/>
  <c r="F6" i="6"/>
  <c r="H6" i="6"/>
  <c r="B8" i="6"/>
  <c r="J21" i="6"/>
  <c r="J19" i="6"/>
  <c r="J18" i="6"/>
  <c r="G20" i="6"/>
  <c r="G19" i="6"/>
  <c r="F16" i="6"/>
  <c r="F22" i="6"/>
  <c r="G18" i="6"/>
  <c r="D20" i="6"/>
  <c r="D19" i="6"/>
  <c r="C16" i="6"/>
  <c r="C22" i="6"/>
  <c r="B16" i="6"/>
  <c r="C4" i="6"/>
  <c r="B4" i="6"/>
  <c r="G21" i="6"/>
  <c r="D21" i="6"/>
  <c r="J20" i="6"/>
  <c r="D18" i="6"/>
  <c r="J17" i="6"/>
  <c r="G17" i="6"/>
  <c r="D17" i="6"/>
  <c r="I16" i="6"/>
  <c r="H16" i="6"/>
  <c r="H22" i="6"/>
  <c r="D16" i="6"/>
  <c r="J16" i="6"/>
  <c r="E16" i="6"/>
  <c r="E22" i="6"/>
  <c r="G22" i="6"/>
  <c r="B22" i="6"/>
  <c r="D22" i="6"/>
  <c r="I22" i="6"/>
  <c r="J22" i="6"/>
  <c r="D47" i="2"/>
  <c r="D46" i="2"/>
  <c r="D45" i="2"/>
  <c r="D44" i="2"/>
  <c r="D43" i="2"/>
  <c r="C42" i="2"/>
  <c r="B42" i="2"/>
  <c r="B48" i="2"/>
  <c r="D34" i="2"/>
  <c r="D33" i="2"/>
  <c r="D32" i="2"/>
  <c r="D31" i="2"/>
  <c r="D30" i="2"/>
  <c r="C29" i="2"/>
  <c r="B29" i="2"/>
  <c r="D29" i="2"/>
  <c r="B35" i="2"/>
  <c r="D21" i="2"/>
  <c r="D20" i="2"/>
  <c r="D19" i="2"/>
  <c r="D18" i="2"/>
  <c r="D17" i="2"/>
  <c r="C16" i="2"/>
  <c r="C22" i="2"/>
  <c r="B16" i="2"/>
  <c r="B22" i="2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X92" i="8"/>
  <c r="X91" i="8"/>
  <c r="X90" i="8"/>
  <c r="X89" i="8"/>
  <c r="X88" i="8"/>
  <c r="X87" i="8"/>
  <c r="X86" i="8"/>
  <c r="X85" i="8"/>
  <c r="X84" i="8"/>
  <c r="X83" i="8"/>
  <c r="X82" i="8"/>
  <c r="X81" i="8"/>
  <c r="X80" i="8"/>
  <c r="X79" i="8"/>
  <c r="Z78" i="8"/>
  <c r="X78" i="8"/>
  <c r="X77" i="8"/>
  <c r="X76" i="8"/>
  <c r="X75" i="8"/>
  <c r="X74" i="8"/>
  <c r="X73" i="8"/>
  <c r="X72" i="8"/>
  <c r="X71" i="8"/>
  <c r="X70" i="8"/>
  <c r="X69" i="8"/>
  <c r="X68" i="8"/>
  <c r="X67" i="8"/>
  <c r="X66" i="8"/>
  <c r="X65" i="8"/>
  <c r="X64" i="8"/>
  <c r="X63" i="8"/>
  <c r="X62" i="8"/>
  <c r="X61" i="8"/>
  <c r="X60" i="8"/>
  <c r="X59" i="8"/>
  <c r="X58" i="8"/>
  <c r="X57" i="8"/>
  <c r="X56" i="8"/>
  <c r="X55" i="8"/>
  <c r="X54" i="8"/>
  <c r="X53" i="8"/>
  <c r="X52" i="8"/>
  <c r="X51" i="8"/>
  <c r="X50" i="8"/>
  <c r="X49" i="8"/>
  <c r="X48" i="8"/>
  <c r="X47" i="8"/>
  <c r="Z46" i="8"/>
  <c r="X46" i="8"/>
  <c r="Z45" i="8"/>
  <c r="X45" i="8"/>
  <c r="Z44" i="8"/>
  <c r="X44" i="8"/>
  <c r="X43" i="8"/>
  <c r="X42" i="8"/>
  <c r="X41" i="8"/>
  <c r="X40" i="8"/>
  <c r="X39" i="8"/>
  <c r="Z38" i="8"/>
  <c r="X38" i="8"/>
  <c r="X37" i="8"/>
  <c r="X36" i="8"/>
  <c r="X35" i="8"/>
  <c r="Z34" i="8"/>
  <c r="X33" i="8"/>
  <c r="X32" i="8"/>
  <c r="X31" i="8"/>
  <c r="X30" i="8"/>
  <c r="X29" i="8"/>
  <c r="X28" i="8"/>
  <c r="X27" i="8"/>
  <c r="X26" i="8"/>
  <c r="X25" i="8"/>
  <c r="X24" i="8"/>
  <c r="X23" i="8"/>
  <c r="X22" i="8"/>
  <c r="X21" i="8"/>
  <c r="X20" i="8"/>
  <c r="X19" i="8"/>
  <c r="X18" i="8"/>
  <c r="X17" i="8"/>
  <c r="X16" i="8"/>
  <c r="X15" i="8"/>
  <c r="X14" i="8"/>
  <c r="X13" i="8"/>
  <c r="X12" i="8"/>
  <c r="X11" i="8"/>
  <c r="X10" i="8"/>
  <c r="X9" i="8"/>
  <c r="X8" i="8"/>
  <c r="X7" i="8"/>
  <c r="X6" i="8"/>
  <c r="X5" i="8"/>
  <c r="D42" i="2"/>
  <c r="G16" i="6"/>
  <c r="C48" i="2"/>
  <c r="D48" i="2"/>
  <c r="C35" i="2"/>
  <c r="D35" i="2"/>
  <c r="D22" i="2"/>
  <c r="D16" i="2"/>
  <c r="J9" i="6"/>
  <c r="J8" i="6"/>
  <c r="J7" i="6"/>
  <c r="J6" i="6"/>
  <c r="J5" i="6"/>
  <c r="G9" i="6"/>
  <c r="G8" i="6"/>
  <c r="G7" i="6"/>
  <c r="G6" i="6"/>
  <c r="G5" i="6"/>
  <c r="D9" i="6"/>
  <c r="D8" i="6"/>
  <c r="D7" i="6"/>
  <c r="D6" i="6"/>
  <c r="D5" i="6"/>
  <c r="D4" i="6"/>
  <c r="I4" i="6"/>
  <c r="H4" i="6"/>
  <c r="H10" i="6"/>
  <c r="F4" i="6"/>
  <c r="E4" i="6"/>
  <c r="E10" i="6"/>
  <c r="C10" i="6"/>
  <c r="B10" i="6"/>
  <c r="D8" i="5"/>
  <c r="D7" i="5"/>
  <c r="D6" i="5"/>
  <c r="D5" i="5"/>
  <c r="D4" i="5"/>
  <c r="C3" i="5"/>
  <c r="B3" i="5"/>
  <c r="D3" i="5"/>
  <c r="B9" i="5"/>
  <c r="D8" i="4"/>
  <c r="D7" i="4"/>
  <c r="D6" i="4"/>
  <c r="D5" i="4"/>
  <c r="D4" i="4"/>
  <c r="C3" i="4"/>
  <c r="B3" i="4"/>
  <c r="B9" i="4"/>
  <c r="D8" i="3"/>
  <c r="D7" i="3"/>
  <c r="D6" i="3"/>
  <c r="D5" i="3"/>
  <c r="D4" i="3"/>
  <c r="C3" i="3"/>
  <c r="B3" i="3"/>
  <c r="D3" i="3"/>
  <c r="B9" i="3"/>
  <c r="D8" i="2"/>
  <c r="D7" i="2"/>
  <c r="D6" i="2"/>
  <c r="D5" i="2"/>
  <c r="D4" i="2"/>
  <c r="C3" i="2"/>
  <c r="B3" i="2"/>
  <c r="B9" i="2"/>
  <c r="D3" i="4"/>
  <c r="J4" i="6"/>
  <c r="D3" i="2"/>
  <c r="D10" i="6"/>
  <c r="G4" i="6"/>
  <c r="I10" i="6"/>
  <c r="J10" i="6"/>
  <c r="F10" i="6"/>
  <c r="C9" i="5"/>
  <c r="D9" i="5"/>
  <c r="C9" i="4"/>
  <c r="D9" i="4"/>
  <c r="C9" i="3"/>
  <c r="D9" i="3"/>
  <c r="C9" i="2"/>
  <c r="D9" i="2"/>
  <c r="G10" i="6"/>
  <c r="D12" i="15" l="1"/>
  <c r="D11" i="15"/>
  <c r="C16" i="15"/>
  <c r="G12" i="15"/>
  <c r="M13" i="15"/>
  <c r="M11" i="15"/>
  <c r="G11" i="15"/>
  <c r="G14" i="15"/>
  <c r="M10" i="15"/>
  <c r="D14" i="15"/>
  <c r="E16" i="15"/>
  <c r="F16" i="15"/>
  <c r="G16" i="15" s="1"/>
  <c r="D15" i="15"/>
  <c r="D16" i="15"/>
  <c r="G10" i="15"/>
  <c r="L16" i="15"/>
  <c r="M16" i="15" s="1"/>
  <c r="D10" i="15"/>
  <c r="I16" i="15"/>
  <c r="J16" i="15" s="1"/>
  <c r="E18" i="14"/>
</calcChain>
</file>

<file path=xl/sharedStrings.xml><?xml version="1.0" encoding="utf-8"?>
<sst xmlns="http://schemas.openxmlformats.org/spreadsheetml/2006/main" count="2291" uniqueCount="620">
  <si>
    <t>CONCEPTO</t>
  </si>
  <si>
    <t>VIGENCIA 2016</t>
  </si>
  <si>
    <t>APROPIACIÓN TOTAL</t>
  </si>
  <si>
    <t>REGISTRO</t>
  </si>
  <si>
    <t>% EJECUCION</t>
  </si>
  <si>
    <t>VIGENCIA 2017</t>
  </si>
  <si>
    <t>VIGENCIA 2018</t>
  </si>
  <si>
    <t>VIGENCIA 2019</t>
  </si>
  <si>
    <t>GASTOS FUNCIONAMIENTO</t>
  </si>
  <si>
    <t xml:space="preserve">     Gastos de personal</t>
  </si>
  <si>
    <t xml:space="preserve">     Gastos Generales</t>
  </si>
  <si>
    <t xml:space="preserve">     Transferencias Corrientes</t>
  </si>
  <si>
    <t>SERVICIO DE LA DEUDA PUBLICA</t>
  </si>
  <si>
    <t>GASTOS DE INVERSIÓN</t>
  </si>
  <si>
    <t>TOTAL GASTOS VIGENCIA</t>
  </si>
  <si>
    <t>VARIACIÓN</t>
  </si>
  <si>
    <t>APROPIACIÓN INICIAL 2016</t>
  </si>
  <si>
    <t>APROPIACIÓN INICIAL 2017</t>
  </si>
  <si>
    <t>APROPIACIÓN INICIAL 2018</t>
  </si>
  <si>
    <t>APROPIACIÓN INICIAL 2019</t>
  </si>
  <si>
    <t>(Cifras en pesos)</t>
  </si>
  <si>
    <t>Entidad</t>
  </si>
  <si>
    <t>Ordenanza que autorizó</t>
  </si>
  <si>
    <t>Tipo de vigencia</t>
  </si>
  <si>
    <t>Monto total autorizado de la Vigencia Futura</t>
  </si>
  <si>
    <t xml:space="preserve"> Tipo de Gasto afectado por Vigencia Futura Autorizada</t>
  </si>
  <si>
    <t>Años</t>
  </si>
  <si>
    <t>Vigencia que  abarca</t>
  </si>
  <si>
    <t>Inicial</t>
  </si>
  <si>
    <t>Final</t>
  </si>
  <si>
    <t>1121 SECRETARÍA DEL AMBIENTE</t>
  </si>
  <si>
    <t>004 de 2008</t>
  </si>
  <si>
    <t>Excepcional</t>
  </si>
  <si>
    <t>Inversión</t>
  </si>
  <si>
    <t>1223 INSTITUTO DE INFRAESTRUCTURA Y CONCESIONES DE CUNDINAMARCA - ICCU</t>
  </si>
  <si>
    <t>038 de 2009</t>
  </si>
  <si>
    <t>1103 SECRETARÍA GENERAL</t>
  </si>
  <si>
    <t>012 de 2016</t>
  </si>
  <si>
    <t>Ordinaria</t>
  </si>
  <si>
    <t>Funcionamiento</t>
  </si>
  <si>
    <t>1105 SECRETARÍA DE GOBIERNO</t>
  </si>
  <si>
    <t>1106 SECRETARÍA DE HACIENDA</t>
  </si>
  <si>
    <t>1108 SECRETARÍA DE EDUCACIÓN</t>
  </si>
  <si>
    <t>1113 SECRETARIA DE PLANEACIÓN</t>
  </si>
  <si>
    <t>1119 SECRETARÍA DE DESARROLLO SOCIAL</t>
  </si>
  <si>
    <t>1122 SECRETARÍA DE MINAS Y ENERGIA</t>
  </si>
  <si>
    <t>1123 SECRETARIA DE TRANSPORTE Y MOVILIDAD</t>
  </si>
  <si>
    <t>1124 SECRETARÍA DE AGRICULTURA Y DESARROLLO RURAL</t>
  </si>
  <si>
    <t>1128 SECRETARÍA DE TECNOLOGIAS DE LA INFORMACIÓN Y LAS COMUNICACIONES - TICS</t>
  </si>
  <si>
    <t>1151 UNIDAD ADMINISTRATIVA ESPECIAL PARA LA PREVENCIÓN DEL RIESGO Y LA ATENCIÓN DE EMERGENCIAS</t>
  </si>
  <si>
    <t>1183 UNIDAD ADMINISTRATIVA ESPECIAL DE VIVIENDA SOCIAL</t>
  </si>
  <si>
    <t>1197 SECRETARÍA DE SALUD</t>
  </si>
  <si>
    <t>1220 INSTITUTO DEPARTAMENTAL DE CULTURA Y TURISMO DE CUNDINAMARCA</t>
  </si>
  <si>
    <t>014 de 2016</t>
  </si>
  <si>
    <t xml:space="preserve">1108 SECRETARÍA DE EDUCACIÓN </t>
  </si>
  <si>
    <t>1119 SECRATARÍA DE DESARROLLO SOCIAL</t>
  </si>
  <si>
    <t>1122 SECRETARÍA DE MINAS Y ENERGÍA</t>
  </si>
  <si>
    <t>1123 SECRETARÍA DE TRANSPORTE Y MOVILIDAD</t>
  </si>
  <si>
    <t>1124 SECRETARÍA DE AGRICULTURA</t>
  </si>
  <si>
    <t>1128 SECRETARIA DE TECNOLOGIAS DE LA INFORMACIÓN YU LAS COMUNICACIONES - TIC</t>
  </si>
  <si>
    <t>1207 BENEFICENCIA DE CUNDINAMARCA</t>
  </si>
  <si>
    <t>030 de 2017</t>
  </si>
  <si>
    <t xml:space="preserve">1263 UNIDAD ADMINISTRATIVA ESPECIAL DE PENSIONES </t>
  </si>
  <si>
    <t>032 de 2017</t>
  </si>
  <si>
    <t>034 de 2017</t>
  </si>
  <si>
    <t>1114 SECRETARÍA DE LA FUNCIÓN PUBLICA</t>
  </si>
  <si>
    <t>041 de 2017</t>
  </si>
  <si>
    <t>1131 SECRETARÍA DE HABITAT Y VIVIENDA</t>
  </si>
  <si>
    <t>1132 SECRETARÍA DE MINAS, ENERGIA Y GAS</t>
  </si>
  <si>
    <t>1152 UNIDAD ADMINISTRATIVA PARA LA GESTIÓN  DEL RIESGO DE DESASTRES</t>
  </si>
  <si>
    <t>1184 SECRETARIA DE PRENSA Y COMUNICACIONES</t>
  </si>
  <si>
    <t>047 de 2017</t>
  </si>
  <si>
    <t>048 de 2018</t>
  </si>
  <si>
    <t>049 de 2017</t>
  </si>
  <si>
    <t>068 de 2018</t>
  </si>
  <si>
    <t>1215 CORPORACIÓN SOCIAL DE CUNDINAMARCA</t>
  </si>
  <si>
    <t>TOTAL</t>
  </si>
  <si>
    <t>EJECUCIÓN PRESUPUESTAL DE GASTOS VIENCIA 2016</t>
  </si>
  <si>
    <t>EJECUCIÓN PRESUPUESTAL DE GASTOS VIENCIA 2017</t>
  </si>
  <si>
    <t>EJECUCIÓN PRESUPUESTAL DE GASTOS VIENCIA 2018</t>
  </si>
  <si>
    <t>EJECUCIÓN PRESUPUESTAL DE GASTOS VIENCIA 2019</t>
  </si>
  <si>
    <t>VIGENCIAS  FUTURAS 2020 - 2029</t>
  </si>
  <si>
    <t>COMPARATIVO PRESUPUESTO APROBADO DEL DEPARTAMENTO VIGENCIAS 2016-2019 NIVEL CENTRAL (Pesos)</t>
  </si>
  <si>
    <t>COMPARATIVO PRESUPUESTO APROBADO DEL DEPARTAMENTO VIGENCIAS 2016-2019 NIVEL DESCENTRALIZADO (Pesos)</t>
  </si>
  <si>
    <t>% EJEC</t>
  </si>
  <si>
    <t>VIGENCIA 2015</t>
  </si>
  <si>
    <t>Columna clave</t>
  </si>
  <si>
    <t>Apro.Inicial (1)</t>
  </si>
  <si>
    <t>Modificaciones (2)</t>
  </si>
  <si>
    <t>Apro.Total (3)=(1+2)</t>
  </si>
  <si>
    <t>CDP VigAnt *Infor 4</t>
  </si>
  <si>
    <t>CDP (5)</t>
  </si>
  <si>
    <t>Total CDP (6)=(5)</t>
  </si>
  <si>
    <t>RPC vigen Actual (7)</t>
  </si>
  <si>
    <t>RPC Vig Anterior (8)</t>
  </si>
  <si>
    <t>Total RPC (9)=(7+8)</t>
  </si>
  <si>
    <t>Saldo RPC (10)</t>
  </si>
  <si>
    <t>Saldo CDP (11)</t>
  </si>
  <si>
    <t>Tot.Obligación (12)</t>
  </si>
  <si>
    <t>Tot.Pagos (13)</t>
  </si>
  <si>
    <t>Saldo Obligación(14)</t>
  </si>
  <si>
    <t>Disponible (15= 3-6)</t>
  </si>
  <si>
    <t>%Ejec.Vig (16)=(9/3)</t>
  </si>
  <si>
    <t>Anticipos (17)</t>
  </si>
  <si>
    <t>GRAN TOTAL</t>
  </si>
  <si>
    <t>1101     ASAMBLEA DEPARTAMENTAL</t>
  </si>
  <si>
    <t>GR:1:1-01-01      Sueldo personal de nómina</t>
  </si>
  <si>
    <t>GR:1:1-01-02      Indemnizacion por vacaciones</t>
  </si>
  <si>
    <t>GR:1:1-02-04      Bonificación especial de recreación</t>
  </si>
  <si>
    <t>GR:1:1-02-06      Prima anual de servicio</t>
  </si>
  <si>
    <t>GR:1:1-02-08      Prima de vacaciones</t>
  </si>
  <si>
    <t>GR:1:1-02-09      Prima de navidad</t>
  </si>
  <si>
    <t>GR:1:1-02-16      bonificación por servicios prestados</t>
  </si>
  <si>
    <t>GR:1:1-03-01      Unidades de apoyo</t>
  </si>
  <si>
    <t>GR:1:1-03-02      Remuneracion diputados</t>
  </si>
  <si>
    <t>GR:1:1-03-03      Remuneracion servicios técnicos,</t>
  </si>
  <si>
    <t>GR:1:1-04-02      Cesantías e intereses fondos privados</t>
  </si>
  <si>
    <t>GR:1:1-05-06      Aporte de previsión social - salud</t>
  </si>
  <si>
    <t>GR:1:1-05-07      Aporte de previsión social - pensiones</t>
  </si>
  <si>
    <t>GR:1:1-05-08      Aporte de previsión social - ATEP</t>
  </si>
  <si>
    <t>GR:1:1-06-01      Servicio nacional de aprendizaje "SENA"</t>
  </si>
  <si>
    <t>GR:1:1-06-02      Instituto colombiano de bienestar familiar I.C.B.F</t>
  </si>
  <si>
    <t>GR:1:1-06-03      Escuela de administración pública ESAP</t>
  </si>
  <si>
    <t>GR:1:1-06-04      Aporte a la caja de compensación familiar</t>
  </si>
  <si>
    <t>GR:1:1-06-06      Escuela industrial e institutos técnicos</t>
  </si>
  <si>
    <t>GR:1:2-01-01      Compra de equipos</t>
  </si>
  <si>
    <t>GR:1:2-01-02      Materiales y suministros</t>
  </si>
  <si>
    <t>GR:1:2-02-01      Mantenimiento</t>
  </si>
  <si>
    <t>GR:1:2-02-11      Viáticos y gastos de viaje</t>
  </si>
  <si>
    <t>GR:1:2-02-12      Impresos y publicaciones</t>
  </si>
  <si>
    <t>GR:1:2-02-16      Seguros</t>
  </si>
  <si>
    <t>GR:1:2-02-17      Comunicaciones y transporte</t>
  </si>
  <si>
    <t>GR:1:2-02-73      Cuota afiliación y sostenimiento CONFADICOL</t>
  </si>
  <si>
    <t>GR:1:2-03-02      Capacitación</t>
  </si>
  <si>
    <t>GR:1:2-04-01      Impuestos, tasas y multas</t>
  </si>
  <si>
    <t>1102     DESPACHO DEL GOBERNADOR</t>
  </si>
  <si>
    <t>GR:1:2-02-18      Gastos de Protocolo</t>
  </si>
  <si>
    <t>GR:4:4-01-01-475  Crear e impl  plataf  Nuevo Liderazgo</t>
  </si>
  <si>
    <t>GR:4:4-01-01-476  Gen e impl prog  Pres activa y cercana</t>
  </si>
  <si>
    <t>1103     SECRETARIA GENERAL</t>
  </si>
  <si>
    <t>GR:1:2-01-03      Gastos varios e imprevistos</t>
  </si>
  <si>
    <t>GR:1:2-02-04      Gastos de computador</t>
  </si>
  <si>
    <t>GR:1:2-02-05      Administraccion de edificios e inmuebles</t>
  </si>
  <si>
    <t>GR:1:2-02-09      Arrendamientos</t>
  </si>
  <si>
    <t>GR:1:2-02-15      Combustible</t>
  </si>
  <si>
    <t>GR:1:2-02-30      Organización archivo general y biblioteca</t>
  </si>
  <si>
    <t>GR:1:2-02-43      Servicios públicos acueducto alcantarillado y aseo</t>
  </si>
  <si>
    <t>GR:1:2-02-44      Servicios públicos - energia</t>
  </si>
  <si>
    <t>GR:1:2-02-45      Servicios públicos - teléfono</t>
  </si>
  <si>
    <t>GR:1:2-04-04      Avaluos</t>
  </si>
  <si>
    <t>GR:4:4-06-01-558  Impl  centro de atención al ciudadano</t>
  </si>
  <si>
    <t>GR:4:4-06-02-576  Impl  en 80% de depencias admon cen  PGD</t>
  </si>
  <si>
    <t>1104     SECRETARIA JURIDICA</t>
  </si>
  <si>
    <t>GR:1:2-02-19      Gastos procesos judiciales</t>
  </si>
  <si>
    <t>GR:1:3-03-01      Créditos judiciales, laudos arbitrales, sentencias</t>
  </si>
  <si>
    <t>GR:1:3-03-03      Ajuste Fiscal (Ley 617 de 2,000)</t>
  </si>
  <si>
    <t>GR:4:4-06-03-578  Realizar capac/anual mpios jurid  judic</t>
  </si>
  <si>
    <t>GR:4:4-06-03-579  Desarrollar una campaña dirig  com  Est</t>
  </si>
  <si>
    <t>GR:4:4-06-03-581  Realizar 4 jornadas de actualiz  a func</t>
  </si>
  <si>
    <t>GR:4:4-06-03-584  Capacitar anual/ al 100% de juntas ESES</t>
  </si>
  <si>
    <t>GR:4:4-06-03-585  Institucionalizar premio a la excelencia</t>
  </si>
  <si>
    <t>1105     SECRETARIA DE GOBIERNO</t>
  </si>
  <si>
    <t>GR:4:2-11-01-311  Crear Implem 1 estrat funcion mesa victi</t>
  </si>
  <si>
    <t>GR:4:2-11-01-317  Dotar, adecuar ,apoyar 3 Cent Reg VCA</t>
  </si>
  <si>
    <t>GR:4:2-11-02-318  Fortalecer 100% planes retor/reubic.VCA</t>
  </si>
  <si>
    <t>GR:4:2-11-03-320  Crear 1 Centro de Memoria Histórica VCA</t>
  </si>
  <si>
    <t>GR:4:2-11-03-321  Crear implem sistema inform referen VCA</t>
  </si>
  <si>
    <t>GR:4:4-01-01-478  Crear e impl  red de líderes sociales</t>
  </si>
  <si>
    <t>GR:4:4-02-01-481  Coop el 100% de las solic Proc Elect</t>
  </si>
  <si>
    <t>GR:4:4-02-01-482  Ejec  Artic  con la Nación y terr  DDHH</t>
  </si>
  <si>
    <t>GR:4:4-02-02-485  Impl una estrateg  asist técnica mpios</t>
  </si>
  <si>
    <t>GR:4:4-02-02-486  Impl la polít públ deptal part/ Ciud</t>
  </si>
  <si>
    <t>GR:4:4-02-02-493  Impl una red de part/ con 116 concejos</t>
  </si>
  <si>
    <t>GR:4:4-03-01-494  Asistir téc/juríd  5 000 solic  Titul</t>
  </si>
  <si>
    <t>GR:4:4-04-01-504  Formular e implementar los planes PICSC</t>
  </si>
  <si>
    <t>GR:4:4-04-01-505  Cumplir el plan de "pago de recompensas"</t>
  </si>
  <si>
    <t>GR:4:4-04-01-506  Apoyar al cuerpo deptal de Bomberos</t>
  </si>
  <si>
    <t>GR:4:4-04-01-507  Real  45 jorn  de apoyo con f  pública</t>
  </si>
  <si>
    <t>GR:4:4-04-01-508  Contr aumento del pie de fuerza 1025 aux</t>
  </si>
  <si>
    <t>GR:4:4-04-01-511  Cons  o Inter  30 Infraestructura física</t>
  </si>
  <si>
    <t>GR:4:4-04-01-512  Ejecutar 7 procesos de dot  com f púb</t>
  </si>
  <si>
    <t>GR:4:4-04-01-513  Dis  e impl   estr "Const  Terr  de paz"</t>
  </si>
  <si>
    <t>GR:4:4-04-02-516  Contr  con const  Adec  30 casas gob/jus</t>
  </si>
  <si>
    <t>GR:4:4-04-02-518  Real  Adec  o dotación a 1 CAE 8 CETRAS</t>
  </si>
  <si>
    <t>GR:4:4-04-02-519  Impl  un plan de acción org  justicia</t>
  </si>
  <si>
    <t>GR:4:4-04-03-522  Formular y ejec  Estrat  Segurida Soacha</t>
  </si>
  <si>
    <t>GR:4:4-04-03-531  Form /impl  Estrateg contra microtráfico</t>
  </si>
  <si>
    <t>GR:4:4-04-03-532  Crear 1 C de acogida y prot  de la mujer</t>
  </si>
  <si>
    <t>GR:4:4-04-04-535  Crear/impl (1) estrat  cultura ciudadana</t>
  </si>
  <si>
    <t>GR:4:4-04-04-537  Establecer 20 pactos por la seguridad</t>
  </si>
  <si>
    <t>GR:4:4-09-01-616  Unificar el sistema de información de at</t>
  </si>
  <si>
    <t>1106     SECRETARIA HACIENDA</t>
  </si>
  <si>
    <t>GR:1:3-01-03      Fondo de pensiones públicas del orden territorial</t>
  </si>
  <si>
    <t>GR:1:3-01-11      Fondo de pensiones públicas del orden territorial</t>
  </si>
  <si>
    <t>GR:4:4-08-01-611  Modernizar e Integ  int  Sec  Hda 5 proc</t>
  </si>
  <si>
    <t>GR:4:4-08-01-612  Mantener, fortal/impl  En oper  6 sist</t>
  </si>
  <si>
    <t>GR:4:4-08-01-613  Impl  (5) planes de fiscaliz y antievas</t>
  </si>
  <si>
    <t>1108     SECRETARIA DE EDUCACION</t>
  </si>
  <si>
    <t>GR:4:1-01-01-100  Diseñar, implem  innovación curricular</t>
  </si>
  <si>
    <t>GR:4:1-01-01-102  Imple  Proy  competencias para 100% IED</t>
  </si>
  <si>
    <t>GR:4:1-02-01-104  Elab  Impl  en 140 IED Plan bilingüismo</t>
  </si>
  <si>
    <t>GR:4:1-02-03-107  Implem  Model  educ  innova 22 000 estud</t>
  </si>
  <si>
    <t>GR:4:1-02-03-108  Implem  15 ambientes educ  interdiscipli</t>
  </si>
  <si>
    <t>GR:4:1-02-03-111  Realizar sal pedagógicas a 30 000 est</t>
  </si>
  <si>
    <t>GR:4:1-03-01-117  Otorgar 6.000 beneficios para edusuperio</t>
  </si>
  <si>
    <t>GR:4:1-03-01-119  Elaborar estud prog Ciencias de la Salud</t>
  </si>
  <si>
    <t>GR:4:1-04-01-129  Impl 4 modelos flexibles pedagó/sociales</t>
  </si>
  <si>
    <t>GR:4:1-04-01-132  Implementar un programa de entornos educ</t>
  </si>
  <si>
    <t>GR:4:1-04-01-133  Aumentar 50 IED interv  en edu inclusiva</t>
  </si>
  <si>
    <t>GR:4:1-04-01-134  Brindar comple Nutricional 185000 NNAJ</t>
  </si>
  <si>
    <t>GR:4:1-04-01-135  Atender anual/ 53.958 NNA trans/alojam</t>
  </si>
  <si>
    <t>GR:4:1-04-01-137  Dotar a 141  IE con ambientes escolares</t>
  </si>
  <si>
    <t>GR:4:1-04-01-138  Intervenir 1028 ambientes pedag bás /com</t>
  </si>
  <si>
    <t>GR:4:1-04-01-141  Garan  conectiv  Internet 1 200 sedes ed</t>
  </si>
  <si>
    <t>GR:4:1-04-01-142  Ejec  plan infraest Tecn SEC y las IED</t>
  </si>
  <si>
    <t>GR:4:1-04-01-144  Impl "PINT DE COLORES LA ESCUELA" 900</t>
  </si>
  <si>
    <t>GR:4:1-04-01-145  Construir Plan de infraestruc a 283 IED</t>
  </si>
  <si>
    <t>GR:4:1-04-02-146  Garantizar educ  inicial a 3.300 niños</t>
  </si>
  <si>
    <t>GR:4:1-04-02-147  Aum. atención educ integral 2 200 niños</t>
  </si>
  <si>
    <t>GR:4:1-04-03-148  Garant prestación serv Educ 109 Mpios</t>
  </si>
  <si>
    <t>GR:4:1-04-03-149  Garant pago 100% nómina pensio  Magist</t>
  </si>
  <si>
    <t>GR:4:1-04-03-150  Contratar 728 puntos anuales de aseo IED</t>
  </si>
  <si>
    <t>GR:4:1-04-03-151  Contratar 202 puntos anuales vigil  IED</t>
  </si>
  <si>
    <t>GR:4:1-04-03-152  Garant  pago 70% servi Publicos 283 IED</t>
  </si>
  <si>
    <t>GR:4:4-06-02-561  Otorgam. certificación 4 proc serv educ</t>
  </si>
  <si>
    <t>1113     SECRETARIA DE PLANEACION</t>
  </si>
  <si>
    <t>GR:4:1-06-01-165  Fortalecer 113 ET revisión/ajuste de POT</t>
  </si>
  <si>
    <t>GR:4:1-06-02-166  Obtener el 100% de la Cartografía básica</t>
  </si>
  <si>
    <t>GR:4:4-02-01-483  Coop  técnica y logística a los CTP</t>
  </si>
  <si>
    <t>GR:4:4-03-01-497  Impl  programa de asist  Tec  116 mpios</t>
  </si>
  <si>
    <t>GR:4:4-09-02-624  Realizar 100% el proceso de seguimto PDD</t>
  </si>
  <si>
    <t>GR:4:4-09-02-626  Realizar 4 rend  Ctas Gest  Gob  Deptal</t>
  </si>
  <si>
    <t>1114     SECRETARIA DE FUNCION PUBLICA</t>
  </si>
  <si>
    <t>GR:1:1-01-03      Horas extras y días feriados</t>
  </si>
  <si>
    <t>GR:1:1-01-04      Prima técnica</t>
  </si>
  <si>
    <t>GR:1:1-02-01      Gastos de representación</t>
  </si>
  <si>
    <t>GR:1:1-02-02      Sobresueldo 20%</t>
  </si>
  <si>
    <t>GR:1:1-02-03      Auxilio de transporte</t>
  </si>
  <si>
    <t>GR:1:1-02-05      bonificación de dirección</t>
  </si>
  <si>
    <t>GR:1:1-02-10      Prima de antigüedad</t>
  </si>
  <si>
    <t>GR:1:1-02-11      Indemnizaciones salarios y prestaciones sociales</t>
  </si>
  <si>
    <t>GR:1:1-02-13      Indemnizaciones</t>
  </si>
  <si>
    <t>GR:1:1-02-14      Pago por reconocimiento</t>
  </si>
  <si>
    <t>GR:1:1-02-15      Subsidio de alimentación</t>
  </si>
  <si>
    <t>GR:1:1-03-17      Gastos procesos de selección - carrera administra</t>
  </si>
  <si>
    <t>GR:1:1-04-03      Aporte previsión social - salud</t>
  </si>
  <si>
    <t>GR:1:1-04-04      Aporte previsión social - pensiones</t>
  </si>
  <si>
    <t>GR:1:1-05-09      Cesantías fondo nacional de ahorro</t>
  </si>
  <si>
    <t>GR:1:1-05-10      Fondo departamental de cesantías (nivel central)</t>
  </si>
  <si>
    <t>GR:1:1-06-05      Escuela industrial e institutos técnicos</t>
  </si>
  <si>
    <t>GR:1:2-02-20      Gastos programa de seguridad y salud en el trabajo</t>
  </si>
  <si>
    <t>GR:1:2-03-01      Gastos de bienestar social</t>
  </si>
  <si>
    <t>GR:1:3-03-11      Aporte sindical</t>
  </si>
  <si>
    <t>GR:4:4-06-02-563  Lograr que 100% SIGC ajus  ISO 9001:2015</t>
  </si>
  <si>
    <t>GR:4:4-06-02-564  Alcanzar el 10% de espec  Fun  públicos</t>
  </si>
  <si>
    <t>1116     CONTRALORIA GENERAL DEL DEPARTAMENTO</t>
  </si>
  <si>
    <t>GR:1:1-02-07      Prima Semestral de servicio</t>
  </si>
  <si>
    <t>GR:1:1-04-06      Intereses de Cesantías</t>
  </si>
  <si>
    <t>GR:1:1-04-08      Aporte previsión social - ARL</t>
  </si>
  <si>
    <t>GR:1:3-03-04      Peritos, costas y gastos judiciales</t>
  </si>
  <si>
    <t>1120     SRIA COMPETITIVIDAD Y DES.ECONOMICO</t>
  </si>
  <si>
    <t>GR:4:3-02-01-371  Implementar FED, para micro, peq y med</t>
  </si>
  <si>
    <t>GR:4:3-02-01-372  Fortalecer 1 000 Mipymes de Cundinamarca</t>
  </si>
  <si>
    <t>GR:4:3-02-01-373  Participar 30 misiones comerc  Imp  Reg</t>
  </si>
  <si>
    <t>GR:4:3-02-01-374  Promover asociatividad 3 redes empresar</t>
  </si>
  <si>
    <t>GR:4:3-02-01-375  Mantener y fortalecer 10 "CIPUEDO"</t>
  </si>
  <si>
    <t>GR:4:3-02-02-384  Identif gestionar en 30 Mpios Proy  DEL</t>
  </si>
  <si>
    <t>GR:4:3-02-02-385  Realizar 4 estudios e investigaciones</t>
  </si>
  <si>
    <t>GR:4:3-02-02-628  Estructurar Estrategia de Competitividad</t>
  </si>
  <si>
    <t>GR:4:3-05-01-414  Generar capac y conocimiento 50 empr</t>
  </si>
  <si>
    <t>GR:4:3-05-01-416  Impulsar 2 proyectos de especialización</t>
  </si>
  <si>
    <t>1121     SECRETARIA DEL  AMBIENTE</t>
  </si>
  <si>
    <t>GR:4:1-08-01-178  Implem acciones conserv Corred Ecológ</t>
  </si>
  <si>
    <t>GR:4:1-08-02-179  Implem 390,27 (ha) estrategias de manten</t>
  </si>
  <si>
    <t>GR:4:1-08-02-180  Adquirir 8.300 (ha) protec cuencas abast</t>
  </si>
  <si>
    <t>GR:4:1-08-02-181  Garantizar Pago x Serv  Amb PSA 6000 Ha</t>
  </si>
  <si>
    <t>GR:4:1-08-02-182  Reforestar 650 Ha Mpios Cuenca R Bogotá</t>
  </si>
  <si>
    <t>GR:4:1-08-02-184  Implem 3 proy Recuper Lagos, humedales</t>
  </si>
  <si>
    <t>GR:4:1-08-02-185  Apoyar implementación PUEAA en 40% Mpios</t>
  </si>
  <si>
    <t>GR:4:1-08-03-195  Reforestar 200 Ha con fines maderables</t>
  </si>
  <si>
    <t>GR:4:1-08-04-197  Fortal Gest Amb 20 activ Educ/sensib</t>
  </si>
  <si>
    <t>GR:4:3-08-01-440  Cooperar Soacha sust Veh/tracción animal</t>
  </si>
  <si>
    <t>GR:4:3-08-01-441  Implementar 60 mpios Bienestar Animal</t>
  </si>
  <si>
    <t>GR:4:3-08-02-447  Cofinanciar PTAR Canoas, Soacha R Btá</t>
  </si>
  <si>
    <t>GR:4:3-08-02-461  Garantizar 100% transferencia PAP PDA</t>
  </si>
  <si>
    <t>GR:4:3-08-03-468  Garantizar anualmente interv  Nvo Mondoñ</t>
  </si>
  <si>
    <t>GR:4:3-08-03-469  Apoyar a 16 municipios implement  PGIRS</t>
  </si>
  <si>
    <t>1123     SRIA DE TRANSPORTE Y MOVILIDAD</t>
  </si>
  <si>
    <t>GR:1:2-02-40      Gasto de recuperación cartera</t>
  </si>
  <si>
    <t>GR:4:3-01-01-365  Dllar 100% acciones anuales/macroproyec</t>
  </si>
  <si>
    <t>GR:4:3-01-01-366  Contrib  financ  Constr Fase I-II Transm</t>
  </si>
  <si>
    <t>GR:4:3-01-02-368  Estruct 1 proy conectividad de cicloruta</t>
  </si>
  <si>
    <t>GR:4:3-01-02-369  Diseñar y ejecutar 1a fase Plan vial</t>
  </si>
  <si>
    <t>GR:4:3-01-02-370  Adoptar/ejecutar plan deptal segur  vial</t>
  </si>
  <si>
    <t>GR:4:4-08-01-615  Incrementar a 85% el nivel de satisf usu</t>
  </si>
  <si>
    <t>1124     SECRETARIA DE AGRICULTURA Y DES.RURAL</t>
  </si>
  <si>
    <t>GR:4:2-11-01-304  Benef  400 flias VCA proyec  productivos</t>
  </si>
  <si>
    <t>GR:4:2-11-01-305  Benef 200 mujeres VCA proyec productivos</t>
  </si>
  <si>
    <t>GR:4:3-03-01-389  Apoy  25 entoRur GOBERNACIÓN A LA FINCA</t>
  </si>
  <si>
    <t>GR:4:3-03-02-393  Asistir Legalizacion 2 000 predios rural</t>
  </si>
  <si>
    <t>GR:4:3-03-02-394  Mant  cobert  ServPúbl AsisTecn rural</t>
  </si>
  <si>
    <t>GR:4:3-03-02-395  Transferencia tecnología 116 EPSAS</t>
  </si>
  <si>
    <t>GR:4:3-03-02-396  Impl Prog  Mitig 1 500 produc agrop</t>
  </si>
  <si>
    <t>GR:4:3-03-02-397  Impl 3 zonas de aseguramiento agroalim</t>
  </si>
  <si>
    <t>GR:4:3-03-02-398  Vincular 7000 product  sist fiananciero</t>
  </si>
  <si>
    <t>GR:4:3-03-02-399  Impl 100 emprendimientos jóvenes rurale</t>
  </si>
  <si>
    <t>GR:4:3-03-02-400  Dllo capac  Gest Empres 5000 muj rural</t>
  </si>
  <si>
    <t>GR:4:3-03-02-401  Establecer 2 500 proyectos productivos</t>
  </si>
  <si>
    <t>GR:4:3-04-01-402  Dotar 120 asociac/Mpios maquin/equipo</t>
  </si>
  <si>
    <t>GR:4:3-04-01-403  Fortal capac 500 peq/med Produc  Agrop</t>
  </si>
  <si>
    <t>GR:4:3-04-01-404  Intervenir 10.000 (ha) Buenas práct Agri</t>
  </si>
  <si>
    <t>GR:4:3-04-01-405  Intervenir 1 500 Ha cultivos ancestrales</t>
  </si>
  <si>
    <t>GR:4:3-04-01-406  Contribuir en 280 eventos agropecuarios</t>
  </si>
  <si>
    <t>GR:4:3-04-01-407  Fortalecer integral/ 4 sist  prod  Pecua</t>
  </si>
  <si>
    <t>GR:4:3-04-01-408  Diseñar estrat  20 asoc/usua distriRiego</t>
  </si>
  <si>
    <t>GR:4:3-04-01-409  Cooperar 5 proy infraest  Produc /transf</t>
  </si>
  <si>
    <t>GR:4:3-04-01-410  Apoyar 7 infraest distrib/comercializac</t>
  </si>
  <si>
    <t>GR:4:3-04-02-411  Consolidar 1 evaluación agropecuaria anu</t>
  </si>
  <si>
    <t>GR:4:3-04-02-412  Implementar 1 instrumento de planificaci</t>
  </si>
  <si>
    <t>1125     SECRETARIA DE CIENCIA  TECNOLOGIA E INNO</t>
  </si>
  <si>
    <t>GR:4:3-02-02-379  Consol Centr Reg Innov  para gest conoc</t>
  </si>
  <si>
    <t>GR:4:3-02-02-380  Promover ejecuc 17 proy  Investig dllo</t>
  </si>
  <si>
    <t>GR:4:3-02-02-383  Crear concurso incent  Mpios Innovadores</t>
  </si>
  <si>
    <t>1126     SECRETARIA DESARROLLO INCLUSION</t>
  </si>
  <si>
    <t>GR:4:2-01-01-212  Implem 15 entornos C/marca llega a hogar</t>
  </si>
  <si>
    <t>GR:4:2-01-01-213  Dotar mant en 70 mpios espacio ludi-form</t>
  </si>
  <si>
    <t>GR:4:2-01-01-214  Formular la política pública de familia</t>
  </si>
  <si>
    <t>GR:4:2-01-01-215  Brindar asist técnica a 116 insta partic</t>
  </si>
  <si>
    <t>GR:4:2-01-01-216  Beneficiar 50 mcipios intercambio droles</t>
  </si>
  <si>
    <t>GR:4:2-01-04-206  Beneficiar 30 organiza plantas de soya</t>
  </si>
  <si>
    <t>GR:4:2-01-04-207  Lograr 20 000 flias benf Gober a su casa</t>
  </si>
  <si>
    <t>GR:4:2-03-01-239  Implem 70 Mcipios estrategia derecho NNA</t>
  </si>
  <si>
    <t>GR:4:2-04-03-252  Implem 116 mpios plan errad tjo infantil</t>
  </si>
  <si>
    <t>GR:4:2-05-03-262  Implem progr Conoce tu cuerpo 65 mcipos</t>
  </si>
  <si>
    <t>GR:4:2-06-03-268  Beneficiar 100 proyectos Bco iniciativas</t>
  </si>
  <si>
    <t>GR:4:2-06-04-269  Brinda asist-téc 116 mcpios part juvenil</t>
  </si>
  <si>
    <t>GR:4:2-06-04-270  Conformar  86  plataformas  de  juventud</t>
  </si>
  <si>
    <t>GR:4:2-06-04-272  Implementar el 40% politica de juventud</t>
  </si>
  <si>
    <t>GR:4:2-06-04-273  Conformar tres redes de comunic  juvenil</t>
  </si>
  <si>
    <t>GR:4:2-06-04-274  Beneficiar 2 200 jóvenes temas políticos</t>
  </si>
  <si>
    <t>GR:4:2-06-04-275  Promover 100 espacios de integra juvenil</t>
  </si>
  <si>
    <t>GR:4:2-06-04-276  Realizar 8 encuentros de  grupos etnicos</t>
  </si>
  <si>
    <t>GR:4:2-08-01-280  Benef 2 000 personas mayores kits/subsid</t>
  </si>
  <si>
    <t>GR:4:2-08-02-283  Beneficiar 800 cuidadores de P M potenc</t>
  </si>
  <si>
    <t>GR:4:2-08-02-284  Dotar 400 Asociac/Centros Bien, Cen Día</t>
  </si>
  <si>
    <t>GR:4:2-08-02-285  Brindar asist -técni 116 mcipios recurso</t>
  </si>
  <si>
    <t>GR:4:2-08-02-286  Generar a 4 000 P Mayor estabil emoción</t>
  </si>
  <si>
    <t>GR:4:2-08-02-288  Beneficiar 250 iniciativas en P Mayores</t>
  </si>
  <si>
    <t>GR:4:2-09-01-294  Desarrolla 116 mcipio Cundinamarca Hábil</t>
  </si>
  <si>
    <t>GR:4:2-09-01-295  Implementar el Abanico de Oportunidades</t>
  </si>
  <si>
    <t>GR:4:2-09-01-296  Benef 2 000 cuidadores o PcD con subsidi</t>
  </si>
  <si>
    <t>GR:4:2-09-01-297  Dotar  45 centros de vida sensorial PcD</t>
  </si>
  <si>
    <t>GR:4:2-09-01-298  Benef 2500 PcD ayudas técnicas alianzas</t>
  </si>
  <si>
    <t>GR:4:2-10-01-301  Vincular 10 000 adoles jóven Juntos Comb</t>
  </si>
  <si>
    <t>GR:4:2-10-01-302  Implem 58 Municipios Cundinamarca sueña</t>
  </si>
  <si>
    <t>GR:4:2-12-01-325  Implem 116 mcipios program sensib Étnica</t>
  </si>
  <si>
    <t>GR:4:2-12-01-326  Acomp ajuste implem 4 plan vida indígena</t>
  </si>
  <si>
    <t>GR:4:2-12-02-328  Benef 8 grupos afrocol promocio derechos</t>
  </si>
  <si>
    <t>GR:4:2-12-02-330  Benef  8 organiz  Afro proyectos empresa</t>
  </si>
  <si>
    <t>GR:4:2-12-04-333  Generar espacio formación 80 mpios LGBTI</t>
  </si>
  <si>
    <t>GR:4:4-02-01-480  Brindar apoyo téc  y logíst a los Codeps</t>
  </si>
  <si>
    <t>GR:4:4-09-02-625  Realizar 4 rendiciones cuentas nna depto</t>
  </si>
  <si>
    <t>1127     SECRETARIA DE COOPERACION Y ENLACE INST</t>
  </si>
  <si>
    <t>GR:4:4-05-01-540  Lograr la cof  de (12) proy  con gestion</t>
  </si>
  <si>
    <t>GR:4:4-05-01-541  Lograr coop/técnica para fort  18 proy</t>
  </si>
  <si>
    <t>GR:4:4-05-01-542  Form /desarrollar estrat coop  Internal</t>
  </si>
  <si>
    <t>GR:4:4-05-01-545  Cons  un banco de 100 buenas prácticas</t>
  </si>
  <si>
    <t>GR:4:4-05-01-547  Diseñar/impl  Estrat  coop  Bilingüismo</t>
  </si>
  <si>
    <t>1128     SECRETARIA DE TECNOLOGIAS DE LA INFORMA</t>
  </si>
  <si>
    <t>GR:4:4-07-01-587  Beneficiar con serv  digitales a 5 sect</t>
  </si>
  <si>
    <t>GR:4:4-07-01-591  Impl  Centro alterno Respaldo Datacenter</t>
  </si>
  <si>
    <t>GR:4:4-07-01-592  Proveer sopor  y ampliar licen  9 plataf</t>
  </si>
  <si>
    <t>GR:4:4-07-01-593  Actualizar 15% infraes  Comp  uso func</t>
  </si>
  <si>
    <t>GR:4:4-07-01-594  Soportar infraest  Comp /energía/lógica</t>
  </si>
  <si>
    <t>GR:4:4-07-02-599  Proveer anual/ serv  Sopo  15 sist  Inf</t>
  </si>
  <si>
    <t>GR:4:4-07-03-601  Capacitar a 150000 ciudad  en uso de tic</t>
  </si>
  <si>
    <t>GR:4:4-07-03-604  Desarrollar e impl  Línea/ en gob  Línea</t>
  </si>
  <si>
    <t>GR:4:4-07-03-605  Brindar asist  Perm  116 mpio gob/línea</t>
  </si>
  <si>
    <t>GR:4:4-07-03-606  Reactivar 78 c  interactivos en depto</t>
  </si>
  <si>
    <t>GR:4:4-07-03-607  Establecer progr  para recol  150 ton</t>
  </si>
  <si>
    <t>GR:4:4-08-01-614  Impl  operar y soportar 9 componen  SGFT</t>
  </si>
  <si>
    <t>GR:4:4-09-02-623  Impl  6 nuevas func  sist  Segui  Al PDD</t>
  </si>
  <si>
    <t>1129     SECRETARIA DE INTEGRACION REGIONAL</t>
  </si>
  <si>
    <t>GR:4:4-05-02-548  Apoyar/coop  la impl  20 dinam int  Reg</t>
  </si>
  <si>
    <t>GR:4:4-05-02-549  Apoyar/Coop Consol  10 din  R  Capital</t>
  </si>
  <si>
    <t>GR:4:4-05-02-550  Apoyar/cooperar en la consol  de RAPE</t>
  </si>
  <si>
    <t>1130     SECRETARIA DE LA MUJER Y EQUIDAD DE GENE</t>
  </si>
  <si>
    <t>GR:4:2-02-01-225  Generar emprendimiento en 1.000 mujeres</t>
  </si>
  <si>
    <t>GR:4:2-02-01-226  Benef 1 000 mujeres Escuela de formación</t>
  </si>
  <si>
    <t>GR:4:2-02-01-227  Brindar asis técn 117 concejo consultivo</t>
  </si>
  <si>
    <t>GR:4:2-02-01-228  Benef 600 proyectos product de mujeres</t>
  </si>
  <si>
    <t>GR:4:2-02-01-229  Promover 116 mpios accio afirmativas muj</t>
  </si>
  <si>
    <t>GR:4:2-02-02-230  Promover 116 mpios jornada PINTA TU CARA</t>
  </si>
  <si>
    <t>GR:4:2-02-02-231  Prom 116 mpios HOY TE VAS A QUERER COMO.</t>
  </si>
  <si>
    <t>GR:4:2-02-02-232  Cont. creación casa acogida int. mujeres</t>
  </si>
  <si>
    <t>GR:4:2-02-02-233  Generar espacios formación en 80 mcipios</t>
  </si>
  <si>
    <t>GR:4:2-02-02-234  Vincular 1 400 hombres campaña El x Ella</t>
  </si>
  <si>
    <t>GR:4:2-02-02-236  Diseñar/impl C Pens. CUÉNTANOS COMO HACE</t>
  </si>
  <si>
    <t>1131     SECRETARIA DE  HABITAT Y VIVIENDA</t>
  </si>
  <si>
    <t>GR:4:3-08-01-432  Gestionar acceso 15.000 Und VIS/VIP urb</t>
  </si>
  <si>
    <t>GR:4:3-08-01-433  Apoyar adq 1700 und Vivienda rural</t>
  </si>
  <si>
    <t>1132     SECRETARIA DE MINAS ENERGÍA Y GAS</t>
  </si>
  <si>
    <t>GR:4:3-02-02-386  Actualizar implementar Plan Dllo Minero</t>
  </si>
  <si>
    <t>GR:4:3-02-02-387  Estud/diseñ Centro formaci segur. minera</t>
  </si>
  <si>
    <t>GR:4:3-08-02-464  Conectar 1.200 usuarios serv E Electr</t>
  </si>
  <si>
    <t>GR:4:3-08-02-465  Conectar 12.000 usuarios al servicio gas</t>
  </si>
  <si>
    <t>1133     ALTA CONSEJERÍA PARA LA FELICIDAD</t>
  </si>
  <si>
    <t>GR:4:4-09-01-618  Crear/impl  1 observ  dinam  Territ p p</t>
  </si>
  <si>
    <t>1152     UNIDAD ADM.ESPECIAL PARA LA GESTION DEL</t>
  </si>
  <si>
    <t>GR:4:1-07-01-170  Fortalecer 3 centros de Gestión del Ries</t>
  </si>
  <si>
    <t>GR:4:1-07-02-171  Actualizar Plan Deptal Gestion Riesgo</t>
  </si>
  <si>
    <t>GR:4:1-07-02-172  Formular Pol  Públi Deptal GestiónRiesg</t>
  </si>
  <si>
    <t>GR:4:1-07-02-173  Implementar 5 proy  de gestión del riesg</t>
  </si>
  <si>
    <t>GR:4:1-07-03-174  Construir 2 Centros Reg Integ de Resp</t>
  </si>
  <si>
    <t>GR:4:1-07-03-175  Atender 100% solicit  de ayuda/respuesta</t>
  </si>
  <si>
    <t>GR:4:1-07-03-176  Realizar acc de mitigación 80% Mpios</t>
  </si>
  <si>
    <t>GR:4:4-09-01-622  Crear/impl  (1) sistema de inf  De GRDC</t>
  </si>
  <si>
    <t>1162     SERVICIO DE LA DEUDA PUBLICA</t>
  </si>
  <si>
    <t>GR:2:1-01         Amortización</t>
  </si>
  <si>
    <t>GR:2:1-02         Intereses</t>
  </si>
  <si>
    <t>GR:2:1-03-01      Comisiones, gastos financieros, imprevistos y otro</t>
  </si>
  <si>
    <t>GR:2:2-01         Amortización</t>
  </si>
  <si>
    <t>GR:2:2-02         Intereses</t>
  </si>
  <si>
    <t>GR:2:2-03-01      Comisiones , gastos financieros, imprevistos y</t>
  </si>
  <si>
    <t>GR:2:3-01         Fondo contingencias judiciales y administrativas</t>
  </si>
  <si>
    <t>1182     UNIVERSIDAD DE CUNDINAMARCA</t>
  </si>
  <si>
    <t>GR:4:1-03-02-128  Mantener el nivel de presta  Serv UDEC</t>
  </si>
  <si>
    <t>1184     SECRETARIA DE PRENSA Y COMUNICACIONES</t>
  </si>
  <si>
    <t>GR:4:4-06-01-551  Crear/implementar una emisora en depto</t>
  </si>
  <si>
    <t>GR:4:4-06-01-552  Crear/Impl  1 estr   Prom  marca c/marca</t>
  </si>
  <si>
    <t>GR:4:4-06-01-553  Impl  (1) plan de medios institucional</t>
  </si>
  <si>
    <t>1197.01  SUBCUENTA SALUD PUBL COLECTIVA</t>
  </si>
  <si>
    <t>GR:4:1-08-02-187  Elaborar 25 mapas riesgo fuentes Abast</t>
  </si>
  <si>
    <t>GR:4:2-01-02-210  Implem atención primaria salud 15 territ</t>
  </si>
  <si>
    <t>GR:4:2-01-02-211  Aumentar a 86% éxito terep TB BK positiv</t>
  </si>
  <si>
    <t>GR:4:2-02-01-223  Implem 15 cabec prov ruta atencion integ</t>
  </si>
  <si>
    <t>GR:4:2-03-01-240  Mantener cobertura  95% Inmunobiológicos</t>
  </si>
  <si>
    <t>GR:4:2-03-01-241  Reducir un punto porcentual el bajo Peso</t>
  </si>
  <si>
    <t>GR:4:2-03-01-242  Implem 36 mcipios política ceo a siempre</t>
  </si>
  <si>
    <t>GR:4:2-03-01-243  Disminuir un % desnut aguda en &lt; 5 años</t>
  </si>
  <si>
    <t>GR:4:2-04-01-246  Implem 75 Instit educ promoción de salud</t>
  </si>
  <si>
    <t>GR:4:2-05-02-261  Implem estrategia Adoles piensa y actua</t>
  </si>
  <si>
    <t>GR:4:2-05-03-263  Notificar 100% embarazos en  &lt; 15  años</t>
  </si>
  <si>
    <t>GR:4:2-06-01-264  Implem 4 Servicios Amigables de salud</t>
  </si>
  <si>
    <t>GR:4:2-07-01-277  Identif  10 mcpios perso  HTA y Diabetes</t>
  </si>
  <si>
    <t>GR:4:2-07-01-278  Incrementar 2% coberturas cancer de mama</t>
  </si>
  <si>
    <t>GR:4:2-08-02-287  Implem 116 mcipio criterios atención int</t>
  </si>
  <si>
    <t>GR:4:2-09-01-290  Implem  116 mcipios política pública PcD</t>
  </si>
  <si>
    <t>GR:4:2-10-01-300  Implem  20 mcipios programas  contra SPA</t>
  </si>
  <si>
    <t>GR:4:2-11-01-313  Implementar Programa PAPSIVI VCA Mcpios</t>
  </si>
  <si>
    <t>GR:4:3-02-02-388  Aument 7 Mpios "Entornos Lab  Saludable"</t>
  </si>
  <si>
    <t>GR:4:3-03-01-390  Implementar 21 Mpios Política Púb  SAN</t>
  </si>
  <si>
    <t>GR:4:3-08-02-460  Garantizar 100% vigilancia calidad Agua</t>
  </si>
  <si>
    <t>GR:4:4-04-03-530  Adoptar y adaptar 100% política mental</t>
  </si>
  <si>
    <t>GR:4:4-06-02-569  Impl  sistema artic  Vig  y control sgss</t>
  </si>
  <si>
    <t>GR:4:4-06-02-571  Impl  el 100% del plan de acción de PISA</t>
  </si>
  <si>
    <t>GR:4:4-06-02-572  Certif  en norma ISO IEC 17025 lab  S p</t>
  </si>
  <si>
    <t>GR:4:4-06-02-573  Impl  al 100% estrateg de gesion en ETV</t>
  </si>
  <si>
    <t>1197.02  SUBCUENTA PREST SERV NO CUBIER</t>
  </si>
  <si>
    <t>GR:4:2-01-02-209  Cubrir al 100% provisión servic de salud</t>
  </si>
  <si>
    <t>1197.03  REGIMEN SUBSIDIADO</t>
  </si>
  <si>
    <t>GR:4:2-01-02-208  Cofinanciar 116 muncipios reg subsidiado</t>
  </si>
  <si>
    <t>1197.B   SUBCUENTA OTROS GASTOS EN SALUD</t>
  </si>
  <si>
    <t>GR:4:4-04-01-514  Resp  100% de las emergencias en salud</t>
  </si>
  <si>
    <t>GR:4:4-06-01-554  Lograr integr  100% red púb  serv  salud</t>
  </si>
  <si>
    <t>GR:4:4-06-01-555  Apoyar la gestión 100% de las ESEs depto</t>
  </si>
  <si>
    <t>GR:4:4-06-01-557  Estand progr  Humanización serv  salud</t>
  </si>
  <si>
    <t>GR:4:4-06-02-568  Impl  plan deptal de mj  calidad en 100%</t>
  </si>
  <si>
    <t>GR:4:4-06-02-570  Respaldar el proceso de planeación estra</t>
  </si>
  <si>
    <t>GR:4:4-09-01-621  Implementar en el 50% el plan de acción</t>
  </si>
  <si>
    <t>1202     AGENCIA DPTAL PARA LA PAZ Y POSTCONFLICT</t>
  </si>
  <si>
    <t>GR:4:4-04-04-629  Promover estrat. fortal. territo de Paz</t>
  </si>
  <si>
    <t>1204     INST DEPARTAMENTAL DE ACCION COMUNAL</t>
  </si>
  <si>
    <t>GR:1:1-03-10      Honorarios profesionales</t>
  </si>
  <si>
    <t>GR:1:2-02-48      Comité higiene y seguridad industrial</t>
  </si>
  <si>
    <t>GR:1:2-02-49      Vigilancia y aseo</t>
  </si>
  <si>
    <t>GR:1:2-02-50      Gastos peajes</t>
  </si>
  <si>
    <t>GR:4:4-02-03-489  Realizar (7) convoc dirig  a fort  JAC</t>
  </si>
  <si>
    <t>1207     BENEFICENCIA DE CUND. (702-Ordz30-2006)</t>
  </si>
  <si>
    <t>GR:4:2-09-01-291  Proteger anual 960 personas con discapac</t>
  </si>
  <si>
    <t>1208     INST.DPTAL PARA LA RECREACION Y EL DEPOR</t>
  </si>
  <si>
    <t>GR:4:2-01-03-199  Vincular 50 000 flias prog lúdico recrea</t>
  </si>
  <si>
    <t>GR:4:2-01-03-200  Liderar 116 municipio 2 juegos comunales</t>
  </si>
  <si>
    <t>GR:4:2-01-03-201  Liderar en  40 mcipios juegos campesinos</t>
  </si>
  <si>
    <t>GR:4:2-01-03-205  Implem 116 mcipio progr Formacion Dptiva</t>
  </si>
  <si>
    <t>GR:4:2-02-01-221  Fomentar deporte/recreac  en 40 carreras</t>
  </si>
  <si>
    <t>GR:4:2-02-01-222  Instituc 116 mcipios Heroínas de C/marca</t>
  </si>
  <si>
    <t>GR:4:2-03-01-245  Implem programa matrogimnasia dot parque</t>
  </si>
  <si>
    <t>GR:4:2-04-02-248  Garantizar 116 mcipios procesos deportiv</t>
  </si>
  <si>
    <t>GR:4:2-04-02-249  Liderar anual 116 mcipios juegos interco</t>
  </si>
  <si>
    <t>GR:4:2-04-02-250  Implem programa talento y reserva deptiv</t>
  </si>
  <si>
    <t>GR:4:2-05-01-253  Realizar  anual 14 campamentos juveniles</t>
  </si>
  <si>
    <t>GR:4:2-05-01-255  Fortale 116 mcpios deporte altos logros</t>
  </si>
  <si>
    <t>GR:4:2-05-01-256  Fomentar deporte  asociativo de 54 ligas</t>
  </si>
  <si>
    <t>GR:4:2-05-01-257  Garantizar 116 mcipios Esc forma adolesc</t>
  </si>
  <si>
    <t>GR:4:2-05-01-258  Benef anual 116 mcipios juegos intercol</t>
  </si>
  <si>
    <t>GR:4:2-05-01-259  Apoyar realización  5 deportes extremos</t>
  </si>
  <si>
    <t>GR:4:2-06-02-265  Benef 600 jóvenes deporte altos logros</t>
  </si>
  <si>
    <t>GR:4:2-06-02-266  Implementar 116 mcpios escuela formación</t>
  </si>
  <si>
    <t>GR:4:2-07-01-279  Benef anual 50 adultos dte altos logros</t>
  </si>
  <si>
    <t>GR:4:2-08-01-281  Vincular 10 000 per mayores Nvo Comienzo</t>
  </si>
  <si>
    <t>GR:4:2-09-01-292  Desarr  anual 12 provin dpte Alto Logro</t>
  </si>
  <si>
    <t>GR:4:2-09-01-293  Lider apoy 10 eventos anual día blanco</t>
  </si>
  <si>
    <t>GR:4:2-10-01-303  Vincular 60 000 jóven activid Deportivas</t>
  </si>
  <si>
    <t>GR:4:2-11-01-314  Realizar 40 evento recreo deportivos VCA</t>
  </si>
  <si>
    <t>GR:4:2-12-01-327  Realiz 20 even Integra poblacio diversa</t>
  </si>
  <si>
    <t>1220     INST. DEPARTAMENTAL DE CULTURA TURISMO</t>
  </si>
  <si>
    <t>GR:1:2-02-42      Gastos bancarios de administración financiera</t>
  </si>
  <si>
    <t>GR:1:2-04-06      Impuesto a las transacciones financieras</t>
  </si>
  <si>
    <t>GR:4:2-11-01-315  Implem 1 Escuela Taller a  VCA derechos</t>
  </si>
  <si>
    <t>GR:4:2-13-01-334  Formul programa instituc patrimo cultura</t>
  </si>
  <si>
    <t>GR:4:2-13-01-335  Implem 12 proyec fomenten apropia social</t>
  </si>
  <si>
    <t>GR:4:2-13-01-336  Preservar/salvagua 10 bienes patrimonio</t>
  </si>
  <si>
    <t>GR:4:2-13-02-337  Formu 1 prog Instit proesos form artist</t>
  </si>
  <si>
    <t>GR:4:2-13-02-338  Cooperar en 120 procesos formac artístic</t>
  </si>
  <si>
    <t>GR:4:2-13-02-339  Implem 10 proce forma artis 1ra infancia</t>
  </si>
  <si>
    <t>GR:4:2-13-02-340  Implem 20 proce provincia a adolescentes</t>
  </si>
  <si>
    <t>GR:4:2-13-02-341  Realizar 7 encuentros sociali proc forma</t>
  </si>
  <si>
    <t>GR:4:2-13-02-342  Implem 1 prog formac creadores culturale</t>
  </si>
  <si>
    <t>GR:4:2-13-02-343  Posicionar dos eventos tradicionales</t>
  </si>
  <si>
    <t>GR:4:2-13-02-344  Cooperar realización 80 eventos tradici</t>
  </si>
  <si>
    <t>GR:4:2-13-02-345  Diseñar ejecutar 1 portafolio estímulos</t>
  </si>
  <si>
    <t>GR:4:2-13-02-346  Acompañar anual 15 procesos  bandisticos</t>
  </si>
  <si>
    <t>GR:4:2-13-02-347  Acompañar 20 procesos corales anual/</t>
  </si>
  <si>
    <t>GR:4:2-13-02-348  Dinamizar el 81% de bibliotecas públicas</t>
  </si>
  <si>
    <t>GR:4:2-13-03-349  Diseñar implem 1 laborat empren cultural</t>
  </si>
  <si>
    <t>GR:4:2-13-03-350  Implem 1 progra iniciativas de emprendi</t>
  </si>
  <si>
    <t>GR:4:2-13-03-351  Implem 1 progr permita investig artisti</t>
  </si>
  <si>
    <t>GR:4:2-13-03-352  Implem  1 programa  participación de PcD</t>
  </si>
  <si>
    <t>GR:4:3-06-01-419  Capacitar e incentivar a 1 000 prestador</t>
  </si>
  <si>
    <t>GR:4:3-06-02-421  Implementar 5 rutas turísticas sostenibl</t>
  </si>
  <si>
    <t>GR:4:3-06-02-422  Diseñar e implementar 3 productos turíst</t>
  </si>
  <si>
    <t>GR:4:3-06-03-424  Participar 15 eventos turismo nal/inter</t>
  </si>
  <si>
    <t>GR:4:3-06-03-425  Cooperar realización 200 eventos turist</t>
  </si>
  <si>
    <t>GR:4:3-06-03-426  Elaborar plan promoción/mercadeo turíst</t>
  </si>
  <si>
    <t>GR:4:4-02-01-479  Impl un (1) modelo de gestión pública</t>
  </si>
  <si>
    <t>1223     INSTITUTO DE INFRAESTRUCTURA .I.C.C.U</t>
  </si>
  <si>
    <t>GR:1:1-01-05      Vacaciones</t>
  </si>
  <si>
    <t>GR:1:2-02-02      Mantenimiento de vehículos</t>
  </si>
  <si>
    <t>GR:1:3-01-07      Cuota de fiscalizacion</t>
  </si>
  <si>
    <t>GR:4:2-01-03-203  Cofinanciar constru termin 58 escenarios</t>
  </si>
  <si>
    <t>GR:4:2-06-02-267  Mejorar 116 escenarios deportivos instl</t>
  </si>
  <si>
    <t>GR:4:2-13-04-353  Cooperar dllo 10 esp. infraest art.cult.</t>
  </si>
  <si>
    <t>GR:4:3-01-01-355  Mejorar 550 km de vías 1er y 2°orden</t>
  </si>
  <si>
    <t>GR:4:3-01-01-356  Rehab y mantenimiento 1200 km vías de 2</t>
  </si>
  <si>
    <t>GR:4:3-01-01-357  Realizar mant Rut 1000 km de vías de 2°</t>
  </si>
  <si>
    <t>GR:4:3-01-01-359  Crear e impl modelo atenc integ red vial</t>
  </si>
  <si>
    <t>GR:4:3-01-01-360  Mejorar 650.000 m2 de vías de tercer or.</t>
  </si>
  <si>
    <t>GR:4:3-01-01-361  Construcción de 80 estructuras de puente</t>
  </si>
  <si>
    <t>GR:4:3-01-01-363  Atender el 100% de las emergencias viale</t>
  </si>
  <si>
    <t>GR:4:3-01-01-364  Efectuar anual/pago garantias concesione</t>
  </si>
  <si>
    <t>GR:4:3-06-02-423  Diseñar y Dllar 2 proy  infraest turís</t>
  </si>
  <si>
    <t>GR:4:3-08-01-437  Gestionar mejoramiento 7000 viv. urb/rur</t>
  </si>
  <si>
    <t>GR:4:3-08-01-438  Mejorar 60.000 m2 de vías urbanas mpal.</t>
  </si>
  <si>
    <t>GR:4:3-08-01-439  Intervenir 60 espacios Púb. Municipales</t>
  </si>
  <si>
    <t>1263     UNIDAD ADM.ESPECIAL DE PENSIONES DEL DEP</t>
  </si>
  <si>
    <t>GR:1:3-02-10      Pension nivel central beneficio ordenanza 02/76</t>
  </si>
  <si>
    <t>GR:1:3-02-13      Auxilio funerario nivel central</t>
  </si>
  <si>
    <t>GR:1:3-02-14      Cuotas partes nivel central</t>
  </si>
  <si>
    <t>GR:1:3-02-15      Cuotas partes nivel central - sector salud</t>
  </si>
  <si>
    <t>GR:1:3-02-65      Pension beneficencia de cundinamarca</t>
  </si>
  <si>
    <t>GR:1:3-02-67      Auxilio funerario beneficencia de cundinamarca</t>
  </si>
  <si>
    <t>GR:1:3-02-68      Cuotas partes  beneficencia de cundinamarca</t>
  </si>
  <si>
    <t>GR:1:3-02-69      Pension Nivel Central Sector Salud Contrato Concu</t>
  </si>
  <si>
    <t>GR:1:3-02-70      Auxilio Funerario Sector  Central Sector Salud Con</t>
  </si>
  <si>
    <t>GR:1:3-03-05      Transferencia patrimonio autónomo -prodesarrollo</t>
  </si>
  <si>
    <t>GR:1:3-03-06      Tansferencias Patrimonio autonomo 20% Estampilla</t>
  </si>
  <si>
    <t>GR:1:3-03-07      Transferencia al patrimonio autónomo  procultura</t>
  </si>
  <si>
    <t>GR:1:3-03-08      Transferencia al patrimonio autónomo   pro-hospita</t>
  </si>
  <si>
    <t>GR:1:3-03-09      Transferencia al patrimonio autónomo  pro universi</t>
  </si>
  <si>
    <t>GR:1:3-03-10      Transferencia al patrimonio autónomo pro adulto ma</t>
  </si>
  <si>
    <t>GR:1:3-03-12      Créditos  judiciales, laudos arbitrales, sentencia</t>
  </si>
  <si>
    <t>GR:1:3-03-13      Estudio de Pasivo Pensional del Departamento de</t>
  </si>
  <si>
    <t>GR:1:3-03-14      Créditos  Judiciales, Laudos Arbitrales, Sentencia</t>
  </si>
  <si>
    <t>GR:1:3-03-15      Peritos Costas y Gastos Judiciales Nivel Central</t>
  </si>
  <si>
    <t>GR:2:4-01-01      Cupones bonos pensionales nivel central</t>
  </si>
  <si>
    <t>GR:2:4-02-01      Cupones Bonos pensionales Beneficencia de Cundina</t>
  </si>
  <si>
    <t>GR:4:2-08-02-289  Generar dos  estrategias de Integración</t>
  </si>
  <si>
    <t>SECTOR</t>
  </si>
  <si>
    <t>DESCENTRALIZADO</t>
  </si>
  <si>
    <t>CENTRALIZADO</t>
  </si>
  <si>
    <t>EXTRAE 1</t>
  </si>
  <si>
    <t>EXTRAE 2</t>
  </si>
  <si>
    <t>GR:1</t>
  </si>
  <si>
    <t>GR:2</t>
  </si>
  <si>
    <t>GR:4</t>
  </si>
  <si>
    <t>GR:1:1</t>
  </si>
  <si>
    <t>GR:1:2</t>
  </si>
  <si>
    <t>GR:1:3</t>
  </si>
  <si>
    <t>VIGENCIA 2019 (A 31/03/2019)</t>
  </si>
  <si>
    <t>APROPIACIÓN INICIAL 2015</t>
  </si>
  <si>
    <t>VARIACIÓN 2015-2016</t>
  </si>
  <si>
    <t>VARIACIÓN 2016-2017</t>
  </si>
  <si>
    <t>VARIACIÓN 2017-2018</t>
  </si>
  <si>
    <t>VARIACIÓN 2018-2019</t>
  </si>
  <si>
    <t xml:space="preserve">Esta información corresponde a fecha de corte: </t>
  </si>
  <si>
    <t>DD/MM/AAA</t>
  </si>
  <si>
    <t>Periodo de Gestión:</t>
  </si>
  <si>
    <t xml:space="preserve">DD/MM/AAAA </t>
  </si>
  <si>
    <t>a</t>
  </si>
  <si>
    <t>HOJA:</t>
  </si>
  <si>
    <t>ANÁLISIS: (Explicar cada gráfica)</t>
  </si>
  <si>
    <t>NOTA: Los valores se reportan en miles de pesos</t>
  </si>
  <si>
    <t>COMPARATIVO PRESUPUESTO APROBADO VIGENCIAS 2015-2019 (Miles de Pesos)</t>
  </si>
  <si>
    <t>EJECUCIÓN  2015-2019 (miles de pesos)</t>
  </si>
  <si>
    <t>Elaboró</t>
  </si>
  <si>
    <t>Revisó</t>
  </si>
  <si>
    <t>Firma:</t>
  </si>
  <si>
    <t>Nombre:</t>
  </si>
  <si>
    <t>Cargo:</t>
  </si>
  <si>
    <t>INFORME CONSOLIDADO EJECUCIÓN PRESUPUESTAL 
RECURSOS FIA</t>
  </si>
  <si>
    <t>INFORME CONSOLIDADO EJECUCIÓN PRESUPUESTAL
RECURSOS FIA</t>
  </si>
  <si>
    <t xml:space="preserve">     Ej: Gastos de personal</t>
  </si>
  <si>
    <t xml:space="preserve">     Ej: Gastos Generales</t>
  </si>
  <si>
    <t xml:space="preserve">     Ej: Transferencias Corrientes</t>
  </si>
  <si>
    <t>2 DE 2</t>
  </si>
  <si>
    <t>1 DE 2</t>
  </si>
  <si>
    <t>Código: PDE-F396</t>
  </si>
  <si>
    <t>Versión: 0</t>
  </si>
  <si>
    <t>Fecha: 10/06/2019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</si>
</sst>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64" formatCode="_(* #,##0_);_(* \(#,##0\);_(* &quot;-&quot;_);_(@_)"/>
    <numFmt numFmtId="165" formatCode="_(* #,##0.00_);_(* \(#,##0.00\);_(* &quot;-&quot;??_);_(@_)"/>
    <numFmt numFmtId="166" formatCode="#,##0_ ;\-#,##0\ "/>
    <numFmt numFmtId="167" formatCode="_-* #,##0.000_-;\-* #,##0.000_-;_-* &quot;-&quot;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3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0" tint="-0.34998626667073579"/>
      <name val="Tahoma"/>
      <family val="2"/>
    </font>
    <font>
      <sz val="12"/>
      <color theme="0" tint="-0.249977111117893"/>
      <name val="Tahoma"/>
      <family val="2"/>
    </font>
    <font>
      <sz val="12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sz val="12"/>
      <color rgb="FFFF0000"/>
      <name val="Tahoma"/>
      <family val="2"/>
    </font>
    <font>
      <b/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thin">
        <color auto="1"/>
      </bottom>
      <diagonal/>
    </border>
    <border>
      <left/>
      <right style="medium">
        <color indexed="64"/>
      </right>
      <top style="double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double">
        <color auto="1"/>
      </top>
      <bottom/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19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166" fontId="5" fillId="0" borderId="1" xfId="1" applyNumberFormat="1" applyFont="1" applyBorder="1"/>
    <xf numFmtId="0" fontId="2" fillId="0" borderId="1" xfId="0" applyFont="1" applyBorder="1"/>
    <xf numFmtId="166" fontId="2" fillId="0" borderId="1" xfId="1" applyNumberFormat="1" applyFont="1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Fill="1"/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41" fontId="4" fillId="0" borderId="0" xfId="1" applyFont="1" applyFill="1"/>
    <xf numFmtId="0" fontId="3" fillId="0" borderId="0" xfId="0" applyFont="1" applyFill="1"/>
    <xf numFmtId="0" fontId="4" fillId="0" borderId="0" xfId="0" applyFont="1" applyAlignment="1">
      <alignment horizontal="left" vertical="top" wrapText="1"/>
    </xf>
    <xf numFmtId="3" fontId="4" fillId="0" borderId="0" xfId="0" applyNumberFormat="1" applyFont="1"/>
    <xf numFmtId="3" fontId="4" fillId="0" borderId="0" xfId="1" applyNumberFormat="1" applyFont="1"/>
    <xf numFmtId="0" fontId="3" fillId="0" borderId="6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/>
    </xf>
    <xf numFmtId="3" fontId="3" fillId="0" borderId="8" xfId="1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3" xfId="0" applyFont="1" applyBorder="1"/>
    <xf numFmtId="0" fontId="2" fillId="0" borderId="0" xfId="0" applyFont="1" applyBorder="1"/>
    <xf numFmtId="0" fontId="2" fillId="0" borderId="14" xfId="0" applyFont="1" applyBorder="1"/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/>
    <xf numFmtId="0" fontId="2" fillId="0" borderId="5" xfId="0" applyFont="1" applyBorder="1"/>
    <xf numFmtId="0" fontId="5" fillId="0" borderId="7" xfId="0" applyFont="1" applyBorder="1"/>
    <xf numFmtId="166" fontId="5" fillId="0" borderId="8" xfId="1" applyNumberFormat="1" applyFont="1" applyBorder="1"/>
    <xf numFmtId="0" fontId="6" fillId="0" borderId="6" xfId="0" applyFont="1" applyBorder="1" applyAlignment="1">
      <alignment horizontal="center" vertical="center" wrapText="1"/>
    </xf>
    <xf numFmtId="166" fontId="5" fillId="0" borderId="6" xfId="1" applyNumberFormat="1" applyFont="1" applyBorder="1"/>
    <xf numFmtId="166" fontId="5" fillId="0" borderId="9" xfId="1" applyNumberFormat="1" applyFont="1" applyBorder="1"/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2" fillId="2" borderId="0" xfId="0" applyFont="1" applyFill="1"/>
    <xf numFmtId="10" fontId="5" fillId="0" borderId="1" xfId="2" applyNumberFormat="1" applyFont="1" applyBorder="1"/>
    <xf numFmtId="10" fontId="5" fillId="0" borderId="8" xfId="2" applyNumberFormat="1" applyFont="1" applyBorder="1"/>
    <xf numFmtId="166" fontId="2" fillId="0" borderId="0" xfId="0" applyNumberFormat="1" applyFont="1"/>
    <xf numFmtId="41" fontId="9" fillId="0" borderId="0" xfId="1" applyFont="1"/>
    <xf numFmtId="10" fontId="5" fillId="0" borderId="6" xfId="2" applyNumberFormat="1" applyFont="1" applyBorder="1"/>
    <xf numFmtId="10" fontId="5" fillId="0" borderId="9" xfId="2" applyNumberFormat="1" applyFont="1" applyBorder="1"/>
    <xf numFmtId="41" fontId="2" fillId="0" borderId="0" xfId="0" applyNumberFormat="1" applyFont="1"/>
    <xf numFmtId="0" fontId="11" fillId="0" borderId="0" xfId="0" applyFont="1"/>
    <xf numFmtId="0" fontId="13" fillId="0" borderId="0" xfId="0" applyFont="1"/>
    <xf numFmtId="0" fontId="13" fillId="0" borderId="0" xfId="0" applyFont="1" applyBorder="1"/>
    <xf numFmtId="0" fontId="11" fillId="0" borderId="0" xfId="0" applyFont="1" applyBorder="1"/>
    <xf numFmtId="41" fontId="11" fillId="0" borderId="19" xfId="0" applyNumberFormat="1" applyFont="1" applyBorder="1"/>
    <xf numFmtId="0" fontId="14" fillId="0" borderId="0" xfId="0" applyFont="1"/>
    <xf numFmtId="3" fontId="14" fillId="0" borderId="0" xfId="0" applyNumberFormat="1" applyFont="1"/>
    <xf numFmtId="0" fontId="1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/>
    <xf numFmtId="0" fontId="17" fillId="0" borderId="0" xfId="0" applyFont="1" applyBorder="1" applyAlignment="1">
      <alignment horizontal="left" vertical="center"/>
    </xf>
    <xf numFmtId="0" fontId="17" fillId="0" borderId="21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8" fillId="0" borderId="21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3" borderId="11" xfId="0" applyFont="1" applyFill="1" applyBorder="1" applyAlignment="1"/>
    <xf numFmtId="0" fontId="21" fillId="3" borderId="17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3" fillId="0" borderId="21" xfId="0" applyFont="1" applyBorder="1"/>
    <xf numFmtId="0" fontId="16" fillId="0" borderId="21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/>
    <xf numFmtId="166" fontId="15" fillId="0" borderId="0" xfId="1" applyNumberFormat="1" applyFont="1" applyBorder="1"/>
    <xf numFmtId="10" fontId="15" fillId="0" borderId="0" xfId="2" applyNumberFormat="1" applyFont="1" applyBorder="1"/>
    <xf numFmtId="0" fontId="15" fillId="0" borderId="0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166" fontId="16" fillId="0" borderId="1" xfId="1" applyNumberFormat="1" applyFont="1" applyBorder="1" applyAlignment="1">
      <alignment vertical="center"/>
    </xf>
    <xf numFmtId="10" fontId="16" fillId="0" borderId="1" xfId="2" applyNumberFormat="1" applyFont="1" applyBorder="1" applyAlignment="1">
      <alignment vertical="center"/>
    </xf>
    <xf numFmtId="166" fontId="16" fillId="0" borderId="8" xfId="1" applyNumberFormat="1" applyFont="1" applyBorder="1" applyAlignment="1">
      <alignment vertical="center"/>
    </xf>
    <xf numFmtId="10" fontId="15" fillId="0" borderId="8" xfId="2" applyNumberFormat="1" applyFont="1" applyBorder="1" applyAlignment="1">
      <alignment vertical="center"/>
    </xf>
    <xf numFmtId="41" fontId="22" fillId="0" borderId="17" xfId="1" applyFont="1" applyBorder="1" applyAlignment="1">
      <alignment vertical="center"/>
    </xf>
    <xf numFmtId="10" fontId="22" fillId="0" borderId="17" xfId="2" applyNumberFormat="1" applyFont="1" applyBorder="1" applyAlignment="1">
      <alignment vertical="center"/>
    </xf>
    <xf numFmtId="41" fontId="20" fillId="0" borderId="8" xfId="1" applyFont="1" applyBorder="1" applyAlignment="1">
      <alignment vertical="center"/>
    </xf>
    <xf numFmtId="10" fontId="22" fillId="0" borderId="8" xfId="2" applyNumberFormat="1" applyFont="1" applyBorder="1" applyAlignment="1">
      <alignment vertical="center"/>
    </xf>
    <xf numFmtId="0" fontId="24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right" vertical="center"/>
    </xf>
    <xf numFmtId="0" fontId="20" fillId="3" borderId="18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5" fillId="0" borderId="15" xfId="0" applyFont="1" applyBorder="1" applyAlignment="1">
      <alignment horizontal="right" vertical="center"/>
    </xf>
    <xf numFmtId="0" fontId="15" fillId="0" borderId="16" xfId="0" applyFont="1" applyBorder="1" applyAlignment="1">
      <alignment horizontal="right" vertical="center"/>
    </xf>
    <xf numFmtId="0" fontId="20" fillId="3" borderId="15" xfId="0" applyFont="1" applyFill="1" applyBorder="1" applyAlignment="1">
      <alignment horizontal="center" vertical="center"/>
    </xf>
    <xf numFmtId="0" fontId="20" fillId="3" borderId="16" xfId="0" applyFont="1" applyFill="1" applyBorder="1" applyAlignment="1">
      <alignment horizontal="center" vertical="center"/>
    </xf>
    <xf numFmtId="0" fontId="20" fillId="3" borderId="17" xfId="0" applyFont="1" applyFill="1" applyBorder="1" applyAlignment="1">
      <alignment horizontal="center" vertical="center"/>
    </xf>
    <xf numFmtId="0" fontId="21" fillId="3" borderId="15" xfId="0" applyFont="1" applyFill="1" applyBorder="1" applyAlignment="1">
      <alignment horizontal="center" vertical="center"/>
    </xf>
    <xf numFmtId="0" fontId="21" fillId="3" borderId="16" xfId="0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/>
    </xf>
    <xf numFmtId="0" fontId="16" fillId="0" borderId="1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5" fillId="4" borderId="1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right" vertical="center"/>
    </xf>
    <xf numFmtId="0" fontId="15" fillId="0" borderId="31" xfId="0" applyFont="1" applyBorder="1" applyAlignment="1">
      <alignment horizontal="right" vertical="center"/>
    </xf>
    <xf numFmtId="0" fontId="10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right" vertical="center"/>
    </xf>
    <xf numFmtId="0" fontId="10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right" vertical="center"/>
    </xf>
    <xf numFmtId="0" fontId="10" fillId="0" borderId="3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6" fillId="0" borderId="36" xfId="0" applyFont="1" applyBorder="1" applyAlignment="1">
      <alignment vertical="center"/>
    </xf>
    <xf numFmtId="0" fontId="16" fillId="0" borderId="0" xfId="0" applyFont="1" applyBorder="1"/>
    <xf numFmtId="0" fontId="15" fillId="0" borderId="37" xfId="0" applyFont="1" applyBorder="1" applyAlignment="1">
      <alignment vertical="center"/>
    </xf>
    <xf numFmtId="0" fontId="11" fillId="0" borderId="36" xfId="0" applyFont="1" applyBorder="1"/>
    <xf numFmtId="0" fontId="11" fillId="0" borderId="38" xfId="0" applyFont="1" applyBorder="1" applyAlignment="1">
      <alignment horizontal="center"/>
    </xf>
    <xf numFmtId="0" fontId="20" fillId="3" borderId="39" xfId="0" applyFont="1" applyFill="1" applyBorder="1" applyAlignment="1">
      <alignment horizontal="center" vertical="center"/>
    </xf>
    <xf numFmtId="0" fontId="20" fillId="3" borderId="40" xfId="0" applyFont="1" applyFill="1" applyBorder="1" applyAlignment="1"/>
    <xf numFmtId="0" fontId="20" fillId="3" borderId="41" xfId="0" applyFont="1" applyFill="1" applyBorder="1" applyAlignment="1">
      <alignment horizontal="center" vertical="center" wrapText="1"/>
    </xf>
    <xf numFmtId="0" fontId="20" fillId="3" borderId="35" xfId="0" applyFont="1" applyFill="1" applyBorder="1" applyAlignment="1">
      <alignment horizontal="center" vertical="center"/>
    </xf>
    <xf numFmtId="0" fontId="20" fillId="3" borderId="34" xfId="0" applyFont="1" applyFill="1" applyBorder="1" applyAlignment="1">
      <alignment horizontal="center" vertical="center" wrapText="1"/>
    </xf>
    <xf numFmtId="0" fontId="20" fillId="3" borderId="33" xfId="0" applyFont="1" applyFill="1" applyBorder="1" applyAlignment="1">
      <alignment horizontal="center" vertical="center" wrapText="1"/>
    </xf>
    <xf numFmtId="0" fontId="20" fillId="0" borderId="42" xfId="0" applyFont="1" applyBorder="1" applyAlignment="1">
      <alignment vertical="center"/>
    </xf>
    <xf numFmtId="10" fontId="22" fillId="0" borderId="33" xfId="2" applyNumberFormat="1" applyFont="1" applyBorder="1" applyAlignment="1">
      <alignment vertical="center"/>
    </xf>
    <xf numFmtId="0" fontId="22" fillId="0" borderId="42" xfId="0" applyFont="1" applyBorder="1" applyAlignment="1">
      <alignment vertical="center"/>
    </xf>
    <xf numFmtId="0" fontId="20" fillId="0" borderId="43" xfId="0" applyFont="1" applyBorder="1" applyAlignment="1">
      <alignment vertical="center"/>
    </xf>
    <xf numFmtId="10" fontId="22" fillId="0" borderId="44" xfId="2" applyNumberFormat="1" applyFont="1" applyBorder="1" applyAlignment="1">
      <alignment vertical="center"/>
    </xf>
    <xf numFmtId="41" fontId="11" fillId="0" borderId="0" xfId="0" applyNumberFormat="1" applyFont="1" applyBorder="1"/>
    <xf numFmtId="0" fontId="11" fillId="0" borderId="37" xfId="0" applyFont="1" applyBorder="1"/>
    <xf numFmtId="0" fontId="11" fillId="0" borderId="45" xfId="0" applyFont="1" applyBorder="1"/>
    <xf numFmtId="167" fontId="11" fillId="0" borderId="46" xfId="0" applyNumberFormat="1" applyFont="1" applyBorder="1"/>
    <xf numFmtId="0" fontId="16" fillId="0" borderId="42" xfId="0" applyFont="1" applyBorder="1"/>
    <xf numFmtId="0" fontId="16" fillId="0" borderId="47" xfId="0" applyFont="1" applyBorder="1"/>
    <xf numFmtId="0" fontId="16" fillId="0" borderId="45" xfId="0" applyFont="1" applyBorder="1" applyAlignment="1">
      <alignment horizontal="left" vertical="top" wrapText="1"/>
    </xf>
    <xf numFmtId="0" fontId="16" fillId="0" borderId="46" xfId="0" applyFont="1" applyBorder="1" applyAlignment="1">
      <alignment horizontal="left" vertical="top" wrapText="1"/>
    </xf>
    <xf numFmtId="0" fontId="16" fillId="0" borderId="36" xfId="0" applyFont="1" applyBorder="1" applyAlignment="1">
      <alignment horizontal="left" vertical="top" wrapText="1"/>
    </xf>
    <xf numFmtId="0" fontId="16" fillId="0" borderId="37" xfId="0" applyFont="1" applyBorder="1" applyAlignment="1">
      <alignment horizontal="left" vertical="top" wrapText="1"/>
    </xf>
    <xf numFmtId="0" fontId="16" fillId="0" borderId="48" xfId="0" applyFont="1" applyBorder="1" applyAlignment="1">
      <alignment horizontal="left" vertical="top" wrapText="1"/>
    </xf>
    <xf numFmtId="0" fontId="16" fillId="0" borderId="47" xfId="0" applyFont="1" applyBorder="1" applyAlignment="1">
      <alignment horizontal="left" vertical="top" wrapText="1"/>
    </xf>
    <xf numFmtId="0" fontId="11" fillId="0" borderId="3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49" xfId="0" applyFont="1" applyBorder="1"/>
    <xf numFmtId="0" fontId="13" fillId="0" borderId="50" xfId="0" applyFont="1" applyBorder="1"/>
    <xf numFmtId="0" fontId="11" fillId="0" borderId="50" xfId="0" applyFont="1" applyBorder="1"/>
    <xf numFmtId="0" fontId="11" fillId="0" borderId="51" xfId="0" applyFont="1" applyBorder="1"/>
    <xf numFmtId="0" fontId="15" fillId="0" borderId="15" xfId="0" applyFont="1" applyBorder="1" applyAlignment="1">
      <alignment horizontal="right"/>
    </xf>
    <xf numFmtId="0" fontId="15" fillId="0" borderId="52" xfId="0" applyFont="1" applyBorder="1" applyAlignment="1">
      <alignment horizontal="center"/>
    </xf>
    <xf numFmtId="0" fontId="15" fillId="0" borderId="30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right"/>
    </xf>
    <xf numFmtId="0" fontId="15" fillId="0" borderId="54" xfId="0" applyFont="1" applyBorder="1" applyAlignment="1">
      <alignment horizontal="right"/>
    </xf>
    <xf numFmtId="0" fontId="15" fillId="0" borderId="42" xfId="0" applyFont="1" applyBorder="1" applyAlignment="1">
      <alignment horizontal="center"/>
    </xf>
    <xf numFmtId="0" fontId="15" fillId="0" borderId="35" xfId="0" applyFont="1" applyBorder="1" applyAlignment="1">
      <alignment horizontal="right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/>
    <xf numFmtId="0" fontId="15" fillId="0" borderId="37" xfId="0" applyFont="1" applyBorder="1" applyAlignment="1">
      <alignment horizontal="center"/>
    </xf>
    <xf numFmtId="0" fontId="15" fillId="0" borderId="36" xfId="0" applyFont="1" applyBorder="1"/>
    <xf numFmtId="10" fontId="15" fillId="0" borderId="37" xfId="2" applyNumberFormat="1" applyFont="1" applyBorder="1"/>
    <xf numFmtId="0" fontId="15" fillId="4" borderId="55" xfId="0" applyFont="1" applyFill="1" applyBorder="1" applyAlignment="1">
      <alignment horizontal="center" vertical="center"/>
    </xf>
    <xf numFmtId="0" fontId="15" fillId="4" borderId="40" xfId="0" applyFont="1" applyFill="1" applyBorder="1" applyAlignment="1">
      <alignment horizontal="center" vertical="center"/>
    </xf>
    <xf numFmtId="0" fontId="24" fillId="3" borderId="42" xfId="0" applyFont="1" applyFill="1" applyBorder="1" applyAlignment="1">
      <alignment horizontal="center" vertical="center" wrapText="1"/>
    </xf>
    <xf numFmtId="0" fontId="24" fillId="3" borderId="33" xfId="0" applyFont="1" applyFill="1" applyBorder="1" applyAlignment="1">
      <alignment horizontal="center" vertical="center" wrapText="1"/>
    </xf>
    <xf numFmtId="0" fontId="15" fillId="0" borderId="42" xfId="0" applyFont="1" applyBorder="1" applyAlignment="1">
      <alignment vertical="center"/>
    </xf>
    <xf numFmtId="10" fontId="16" fillId="0" borderId="33" xfId="2" applyNumberFormat="1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5" fillId="0" borderId="43" xfId="0" applyFont="1" applyBorder="1" applyAlignment="1">
      <alignment vertical="center"/>
    </xf>
    <xf numFmtId="10" fontId="16" fillId="0" borderId="44" xfId="2" applyNumberFormat="1" applyFont="1" applyBorder="1" applyAlignment="1">
      <alignment vertical="center"/>
    </xf>
    <xf numFmtId="0" fontId="16" fillId="0" borderId="36" xfId="0" applyFont="1" applyBorder="1"/>
    <xf numFmtId="0" fontId="16" fillId="0" borderId="37" xfId="0" applyFont="1" applyBorder="1"/>
    <xf numFmtId="0" fontId="16" fillId="0" borderId="49" xfId="0" applyFont="1" applyBorder="1"/>
    <xf numFmtId="0" fontId="16" fillId="0" borderId="50" xfId="0" applyFont="1" applyBorder="1"/>
    <xf numFmtId="0" fontId="16" fillId="0" borderId="51" xfId="0" applyFont="1" applyBorder="1"/>
  </cellXfs>
  <cellStyles count="4">
    <cellStyle name="Millares [0]" xfId="1" builtinId="6"/>
    <cellStyle name="Millares 2" xfId="3" xr:uid="{00000000-0005-0000-0000-000001000000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FUNCIONAMIENTO 2015 - 2019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'EJECUCION PRESUPUESTAL GASTOS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ABC-4754-91B8-154485D18890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ABC-4754-91B8-154485D18890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ABC-4754-91B8-154485D18890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4ABC-4754-91B8-154485D18890}"/>
              </c:ext>
            </c:extLst>
          </c:dPt>
          <c:dLbls>
            <c:dLbl>
              <c:idx val="0"/>
              <c:layout>
                <c:manualLayout>
                  <c:x val="-4.1772695242606801E-17"/>
                  <c:y val="0.337946705006321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BC-4754-91B8-154485D18890}"/>
                </c:ext>
              </c:extLst>
            </c:dLbl>
            <c:dLbl>
              <c:idx val="1"/>
              <c:layout>
                <c:manualLayout>
                  <c:x val="0"/>
                  <c:y val="0.398777111907459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BC-4754-91B8-154485D18890}"/>
                </c:ext>
              </c:extLst>
            </c:dLbl>
            <c:dLbl>
              <c:idx val="2"/>
              <c:layout>
                <c:manualLayout>
                  <c:x val="4.5570739422922902E-3"/>
                  <c:y val="0.466366452908722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ABC-4754-91B8-154485D18890}"/>
                </c:ext>
              </c:extLst>
            </c:dLbl>
            <c:dLbl>
              <c:idx val="3"/>
              <c:layout>
                <c:manualLayout>
                  <c:x val="9.1141478845847505E-3"/>
                  <c:y val="0.388638710757269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ABC-4754-91B8-154485D18890}"/>
                </c:ext>
              </c:extLst>
            </c:dLbl>
            <c:dLbl>
              <c:idx val="4"/>
              <c:layout>
                <c:manualLayout>
                  <c:x val="0"/>
                  <c:y val="-3.0415203450569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ABC-4754-91B8-154485D188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'EJECUCION PRESUPUESTAL GASTOS '!$B$9:$U$11</c15:sqref>
                  </c15:fullRef>
                </c:ext>
              </c:extLst>
              <c:f>('EJECUCION PRESUPUESTAL GASTOS '!$D$9:$D$11,'EJECUCION PRESUPUESTAL GASTOS '!$H$9:$H$11,'EJECUCION PRESUPUESTAL GASTOS '!$L$9:$L$11,'EJECUCION PRESUPUESTAL GASTOS '!$P$9:$P$11,'EJECUCION PRESUPUESTAL GASTOS '!$T$9:$T$11)</c:f>
              <c:multiLvlStrCache>
                <c:ptCount val="5"/>
                <c:lvl>
                  <c:pt idx="0">
                    <c:v>REGISTRO</c:v>
                  </c:pt>
                  <c:pt idx="1">
                    <c:v>REGISTRO</c:v>
                  </c:pt>
                  <c:pt idx="2">
                    <c:v>REGISTRO</c:v>
                  </c:pt>
                  <c:pt idx="3">
                    <c:v>REGISTRO</c:v>
                  </c:pt>
                  <c:pt idx="4">
                    <c:v>REGISTRO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'EJECUCION PRESUPUESTAL GASTOS '!$B$12:$U$12</c15:sqref>
                  </c15:fullRef>
                </c:ext>
              </c:extLst>
              <c:f>('EJECUCION PRESUPUESTAL GASTOS '!$D$12,'EJECUCION PRESUPUESTAL GASTOS '!$H$12,'EJECUCION PRESUPUESTAL GASTOS '!$L$12,'EJECUCION PRESUPUESTAL GASTOS '!$P$12,'EJECUCION PRESUPUESTAL GASTOS '!$T$12)</c:f>
              <c:numCache>
                <c:formatCode>_(* #,##0_);_(* \(#,##0\);_(* "-"_);_(@_)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ABC-4754-91B8-154485D188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141701872"/>
        <c:axId val="2142851648"/>
        <c:axId val="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'EJECUCION PRESUPUESTAL GASTOS '!$A$16</c15:sqref>
                        </c15:formulaRef>
                      </c:ext>
                    </c:extLst>
                    <c:strCache>
                      <c:ptCount val="1"/>
                      <c:pt idx="0">
                        <c:v>SERVICIO DE LA DEUDA PUBLICA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ullRef>
                          <c15:sqref>'EJECUCION PRESUPUESTAL GASTOS '!$B$9:$U$11</c15:sqref>
                        </c15:fullRef>
                        <c15:formulaRef>
                          <c15:sqref>('EJECUCION PRESUPUESTAL GASTOS '!$D$9:$D$11,'EJECUCION PRESUPUESTAL GASTOS '!$H$9:$H$11,'EJECUCION PRESUPUESTAL GASTOS '!$L$9:$L$11,'EJECUCION PRESUPUESTAL GASTOS '!$P$9:$P$11,'EJECUCION PRESUPUESTAL GASTOS '!$T$9:$T$11)</c15:sqref>
                        </c15:formulaRef>
                      </c:ext>
                    </c:extLst>
                    <c:multiLvlStrCache>
                      <c:ptCount val="5"/>
                      <c:lvl>
                        <c:pt idx="0">
                          <c:v>REGISTRO</c:v>
                        </c:pt>
                        <c:pt idx="1">
                          <c:v>REGISTRO</c:v>
                        </c:pt>
                        <c:pt idx="2">
                          <c:v>REGISTRO</c:v>
                        </c:pt>
                        <c:pt idx="3">
                          <c:v>REGISTRO</c:v>
                        </c:pt>
                        <c:pt idx="4">
                          <c:v>REGISTRO</c:v>
                        </c:pt>
                      </c:lvl>
                      <c:lvl/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'EJECUCION PRESUPUESTAL GASTOS '!$B$16:$U$16</c15:sqref>
                        </c15:fullRef>
                        <c15:formulaRef>
                          <c15:sqref>('EJECUCION PRESUPUESTAL GASTOS '!$D$16,'EJECUCION PRESUPUESTAL GASTOS '!$H$16,'EJECUCION PRESUPUESTAL GASTOS '!$L$16,'EJECUCION PRESUPUESTAL GASTOS '!$P$16,'EJECUCION PRESUPUESTAL GASTOS '!$T$16)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4ABC-4754-91B8-154485D18890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'EJECUCION PRESUPUESTAL GASTOS '!$A$17</c15:sqref>
                        </c15:formulaRef>
                      </c:ext>
                    </c:extLst>
                    <c:strCache>
                      <c:ptCount val="1"/>
                      <c:pt idx="0">
                        <c:v>GASTOS DE INVERSIÓN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'EJECUCION PRESUPUESTAL GASTOS '!$B$9:$U$11</c15:sqref>
                        </c15:fullRef>
                        <c15:formulaRef>
                          <c15:sqref>('EJECUCION PRESUPUESTAL GASTOS '!$D$9:$D$11,'EJECUCION PRESUPUESTAL GASTOS '!$H$9:$H$11,'EJECUCION PRESUPUESTAL GASTOS '!$L$9:$L$11,'EJECUCION PRESUPUESTAL GASTOS '!$P$9:$P$11,'EJECUCION PRESUPUESTAL GASTOS '!$T$9:$T$11)</c15:sqref>
                        </c15:formulaRef>
                      </c:ext>
                    </c:extLst>
                    <c:multiLvlStrCache>
                      <c:ptCount val="5"/>
                      <c:lvl>
                        <c:pt idx="0">
                          <c:v>REGISTRO</c:v>
                        </c:pt>
                        <c:pt idx="1">
                          <c:v>REGISTRO</c:v>
                        </c:pt>
                        <c:pt idx="2">
                          <c:v>REGISTRO</c:v>
                        </c:pt>
                        <c:pt idx="3">
                          <c:v>REGISTRO</c:v>
                        </c:pt>
                        <c:pt idx="4">
                          <c:v>REGISTRO</c:v>
                        </c:pt>
                      </c:lvl>
                      <c:lvl/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'EJECUCION PRESUPUESTAL GASTOS '!$B$17:$U$17</c15:sqref>
                        </c15:fullRef>
                        <c15:formulaRef>
                          <c15:sqref>('EJECUCION PRESUPUESTAL GASTOS '!$D$17,'EJECUCION PRESUPUESTAL GASTOS '!$H$17,'EJECUCION PRESUPUESTAL GASTOS '!$L$17,'EJECUCION PRESUPUESTAL GASTOS '!$P$17,'EJECUCION PRESUPUESTAL GASTOS '!$T$17)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4ABC-4754-91B8-154485D18890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'EJECUCION PRESUPUESTAL GASTOS '!$A$18</c15:sqref>
                        </c15:formulaRef>
                      </c:ext>
                    </c:extLst>
                    <c:strCache>
                      <c:ptCount val="1"/>
                      <c:pt idx="0">
                        <c:v>TOTAL GASTOS VIGENCIA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'EJECUCION PRESUPUESTAL GASTOS '!$B$9:$U$11</c15:sqref>
                        </c15:fullRef>
                        <c15:formulaRef>
                          <c15:sqref>('EJECUCION PRESUPUESTAL GASTOS '!$D$9:$D$11,'EJECUCION PRESUPUESTAL GASTOS '!$H$9:$H$11,'EJECUCION PRESUPUESTAL GASTOS '!$L$9:$L$11,'EJECUCION PRESUPUESTAL GASTOS '!$P$9:$P$11,'EJECUCION PRESUPUESTAL GASTOS '!$T$9:$T$11)</c15:sqref>
                        </c15:formulaRef>
                      </c:ext>
                    </c:extLst>
                    <c:multiLvlStrCache>
                      <c:ptCount val="5"/>
                      <c:lvl>
                        <c:pt idx="0">
                          <c:v>REGISTRO</c:v>
                        </c:pt>
                        <c:pt idx="1">
                          <c:v>REGISTRO</c:v>
                        </c:pt>
                        <c:pt idx="2">
                          <c:v>REGISTRO</c:v>
                        </c:pt>
                        <c:pt idx="3">
                          <c:v>REGISTRO</c:v>
                        </c:pt>
                        <c:pt idx="4">
                          <c:v>REGISTRO</c:v>
                        </c:pt>
                      </c:lvl>
                      <c:lvl/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'EJECUCION PRESUPUESTAL GASTOS '!$B$18:$U$18</c15:sqref>
                        </c15:fullRef>
                        <c15:formulaRef>
                          <c15:sqref>('EJECUCION PRESUPUESTAL GASTOS '!$D$18,'EJECUCION PRESUPUESTAL GASTOS '!$H$18,'EJECUCION PRESUPUESTAL GASTOS '!$L$18,'EJECUCION PRESUPUESTAL GASTOS '!$P$18,'EJECUCION PRESUPUESTAL GASTOS '!$T$18)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4ABC-4754-91B8-154485D18890}"/>
                  </c:ext>
                </c:extLst>
              </c15:ser>
            </c15:filteredBarSeries>
          </c:ext>
        </c:extLst>
      </c:bar3DChart>
      <c:catAx>
        <c:axId val="21417018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142851648"/>
        <c:crosses val="autoZero"/>
        <c:auto val="1"/>
        <c:lblAlgn val="ctr"/>
        <c:lblOffset val="100"/>
        <c:noMultiLvlLbl val="0"/>
      </c:catAx>
      <c:valAx>
        <c:axId val="2142851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41701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SERVICIO DE LA DEUDA 2015 - 2019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1"/>
          <c:tx>
            <c:strRef>
              <c:f>'EJECUCION PRESUPUESTAL GASTOS '!$A$16</c:f>
              <c:strCache>
                <c:ptCount val="1"/>
                <c:pt idx="0">
                  <c:v>SERVICIO DE LA DEUDA PUBLICA</c:v>
                </c:pt>
              </c:strCache>
              <c:extLst xmlns:c15="http://schemas.microsoft.com/office/drawing/2012/chart"/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2CD7-464E-8EA5-305BAF5EC659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2CD7-464E-8EA5-305BAF5EC659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2CD7-464E-8EA5-305BAF5EC659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2CD7-464E-8EA5-305BAF5EC659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2CD7-464E-8EA5-305BAF5EC659}"/>
              </c:ext>
            </c:extLst>
          </c:dPt>
          <c:dLbls>
            <c:dLbl>
              <c:idx val="0"/>
              <c:layout>
                <c:manualLayout>
                  <c:x val="0"/>
                  <c:y val="0.212735465403034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D7-464E-8EA5-305BAF5EC659}"/>
                </c:ext>
              </c:extLst>
            </c:dLbl>
            <c:dLbl>
              <c:idx val="1"/>
              <c:layout>
                <c:manualLayout>
                  <c:x val="2.2437766117205599E-3"/>
                  <c:y val="0.256633259851278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D7-464E-8EA5-305BAF5EC659}"/>
                </c:ext>
              </c:extLst>
            </c:dLbl>
            <c:dLbl>
              <c:idx val="2"/>
              <c:layout>
                <c:manualLayout>
                  <c:x val="-2.2437766117206401E-3"/>
                  <c:y val="0.438977944482450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D7-464E-8EA5-305BAF5EC659}"/>
                </c:ext>
              </c:extLst>
            </c:dLbl>
            <c:dLbl>
              <c:idx val="3"/>
              <c:layout>
                <c:manualLayout>
                  <c:x val="-8.2270858696443601E-17"/>
                  <c:y val="0.2735170269467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CD7-464E-8EA5-305BAF5EC659}"/>
                </c:ext>
              </c:extLst>
            </c:dLbl>
            <c:dLbl>
              <c:idx val="4"/>
              <c:layout>
                <c:manualLayout>
                  <c:x val="4.4875532234412803E-3"/>
                  <c:y val="-4.3897794448245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CD7-464E-8EA5-305BAF5EC6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'EJECUCION PRESUPUESTAL GASTOS '!$B$9:$U$11</c15:sqref>
                  </c15:fullRef>
                </c:ext>
              </c:extLst>
              <c:f>('EJECUCION PRESUPUESTAL GASTOS '!$D$9:$D$11,'EJECUCION PRESUPUESTAL GASTOS '!$H$9:$H$11,'EJECUCION PRESUPUESTAL GASTOS '!$L$9:$L$11,'EJECUCION PRESUPUESTAL GASTOS '!$P$9:$P$11,'EJECUCION PRESUPUESTAL GASTOS '!$T$9:$T$11)</c:f>
              <c:multiLvlStrCache>
                <c:ptCount val="5"/>
                <c:lvl>
                  <c:pt idx="0">
                    <c:v>REGISTRO</c:v>
                  </c:pt>
                  <c:pt idx="1">
                    <c:v>REGISTRO</c:v>
                  </c:pt>
                  <c:pt idx="2">
                    <c:v>REGISTRO</c:v>
                  </c:pt>
                  <c:pt idx="3">
                    <c:v>REGISTRO</c:v>
                  </c:pt>
                  <c:pt idx="4">
                    <c:v>REGISTRO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'EJECUCION PRESUPUESTAL GASTOS '!$B$16:$U$16</c15:sqref>
                  </c15:fullRef>
                </c:ext>
              </c:extLst>
              <c:f>('EJECUCION PRESUPUESTAL GASTOS '!$D$16,'EJECUCION PRESUPUESTAL GASTOS '!$H$16,'EJECUCION PRESUPUESTAL GASTOS '!$L$16,'EJECUCION PRESUPUESTAL GASTOS '!$P$16,'EJECUCION PRESUPUESTAL GASTOS '!$T$16)</c:f>
              <c:numCache>
                <c:formatCode>_(* #,##0_);_(* \(#,##0\);_(* "-"_);_(@_)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A-2CD7-464E-8EA5-305BAF5EC6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068651232"/>
        <c:axId val="-2134361264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'EJECUCION PRESUPUESTAL GASTOS '!$A$12</c15:sqref>
                        </c15:formulaRef>
                      </c:ext>
                    </c:extLst>
                    <c:strCache>
                      <c:ptCount val="1"/>
                      <c:pt idx="0">
                        <c:v>GASTOS FUNCIONAMIENTO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0C-2CD7-464E-8EA5-305BAF5EC659}"/>
                    </c:ext>
                  </c:extLst>
                </c:dPt>
                <c:dPt>
                  <c:idx val="1"/>
                  <c:invertIfNegative val="0"/>
                  <c:bubble3D val="0"/>
                  <c:spPr>
                    <a:solidFill>
                      <a:srgbClr val="FFFF00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0E-2CD7-464E-8EA5-305BAF5EC659}"/>
                    </c:ext>
                  </c:extLst>
                </c:dPt>
                <c:dPt>
                  <c:idx val="2"/>
                  <c:invertIfNegative val="0"/>
                  <c:bubble3D val="0"/>
                  <c:spPr>
                    <a:solidFill>
                      <a:srgbClr val="FF0000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10-2CD7-464E-8EA5-305BAF5EC659}"/>
                    </c:ext>
                  </c:extLst>
                </c:dPt>
                <c:dPt>
                  <c:idx val="3"/>
                  <c:invertIfNegative val="0"/>
                  <c:bubble3D val="0"/>
                  <c:spPr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12-2CD7-464E-8EA5-305BAF5EC65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ullRef>
                          <c15:sqref>'EJECUCION PRESUPUESTAL GASTOS '!$B$9:$U$11</c15:sqref>
                        </c15:fullRef>
                        <c15:formulaRef>
                          <c15:sqref>('EJECUCION PRESUPUESTAL GASTOS '!$D$9:$D$11,'EJECUCION PRESUPUESTAL GASTOS '!$H$9:$H$11,'EJECUCION PRESUPUESTAL GASTOS '!$L$9:$L$11,'EJECUCION PRESUPUESTAL GASTOS '!$P$9:$P$11,'EJECUCION PRESUPUESTAL GASTOS '!$T$9:$T$11)</c15:sqref>
                        </c15:formulaRef>
                      </c:ext>
                    </c:extLst>
                    <c:multiLvlStrCache>
                      <c:ptCount val="5"/>
                      <c:lvl>
                        <c:pt idx="0">
                          <c:v>REGISTRO</c:v>
                        </c:pt>
                        <c:pt idx="1">
                          <c:v>REGISTRO</c:v>
                        </c:pt>
                        <c:pt idx="2">
                          <c:v>REGISTRO</c:v>
                        </c:pt>
                        <c:pt idx="3">
                          <c:v>REGISTRO</c:v>
                        </c:pt>
                        <c:pt idx="4">
                          <c:v>REGISTRO</c:v>
                        </c:pt>
                      </c:lvl>
                      <c:lvl/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'EJECUCION PRESUPUESTAL GASTOS '!$B$12:$U$12</c15:sqref>
                        </c15:fullRef>
                        <c15:formulaRef>
                          <c15:sqref>('EJECUCION PRESUPUESTAL GASTOS '!$D$12,'EJECUCION PRESUPUESTAL GASTOS '!$H$12,'EJECUCION PRESUPUESTAL GASTOS '!$L$12,'EJECUCION PRESUPUESTAL GASTOS '!$P$12,'EJECUCION PRESUPUESTAL GASTOS '!$T$12)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5"/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3-2CD7-464E-8EA5-305BAF5EC65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'EJECUCION PRESUPUESTAL GASTOS '!$A$17</c15:sqref>
                        </c15:formulaRef>
                      </c:ext>
                    </c:extLst>
                    <c:strCache>
                      <c:ptCount val="1"/>
                      <c:pt idx="0">
                        <c:v>GASTOS DE INVERSIÓN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'EJECUCION PRESUPUESTAL GASTOS '!$B$9:$U$11</c15:sqref>
                        </c15:fullRef>
                        <c15:formulaRef>
                          <c15:sqref>('EJECUCION PRESUPUESTAL GASTOS '!$D$9:$D$11,'EJECUCION PRESUPUESTAL GASTOS '!$H$9:$H$11,'EJECUCION PRESUPUESTAL GASTOS '!$L$9:$L$11,'EJECUCION PRESUPUESTAL GASTOS '!$P$9:$P$11,'EJECUCION PRESUPUESTAL GASTOS '!$T$9:$T$11)</c15:sqref>
                        </c15:formulaRef>
                      </c:ext>
                    </c:extLst>
                    <c:multiLvlStrCache>
                      <c:ptCount val="5"/>
                      <c:lvl>
                        <c:pt idx="0">
                          <c:v>REGISTRO</c:v>
                        </c:pt>
                        <c:pt idx="1">
                          <c:v>REGISTRO</c:v>
                        </c:pt>
                        <c:pt idx="2">
                          <c:v>REGISTRO</c:v>
                        </c:pt>
                        <c:pt idx="3">
                          <c:v>REGISTRO</c:v>
                        </c:pt>
                        <c:pt idx="4">
                          <c:v>REGISTRO</c:v>
                        </c:pt>
                      </c:lvl>
                      <c:lvl/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'EJECUCION PRESUPUESTAL GASTOS '!$B$17:$U$17</c15:sqref>
                        </c15:fullRef>
                        <c15:formulaRef>
                          <c15:sqref>('EJECUCION PRESUPUESTAL GASTOS '!$D$17,'EJECUCION PRESUPUESTAL GASTOS '!$H$17,'EJECUCION PRESUPUESTAL GASTOS '!$L$17,'EJECUCION PRESUPUESTAL GASTOS '!$P$17,'EJECUCION PRESUPUESTAL GASTOS '!$T$17)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2CD7-464E-8EA5-305BAF5EC65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'EJECUCION PRESUPUESTAL GASTOS '!$A$18</c15:sqref>
                        </c15:formulaRef>
                      </c:ext>
                    </c:extLst>
                    <c:strCache>
                      <c:ptCount val="1"/>
                      <c:pt idx="0">
                        <c:v>TOTAL GASTOS VIGENCIA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'EJECUCION PRESUPUESTAL GASTOS '!$B$9:$U$11</c15:sqref>
                        </c15:fullRef>
                        <c15:formulaRef>
                          <c15:sqref>('EJECUCION PRESUPUESTAL GASTOS '!$D$9:$D$11,'EJECUCION PRESUPUESTAL GASTOS '!$H$9:$H$11,'EJECUCION PRESUPUESTAL GASTOS '!$L$9:$L$11,'EJECUCION PRESUPUESTAL GASTOS '!$P$9:$P$11,'EJECUCION PRESUPUESTAL GASTOS '!$T$9:$T$11)</c15:sqref>
                        </c15:formulaRef>
                      </c:ext>
                    </c:extLst>
                    <c:multiLvlStrCache>
                      <c:ptCount val="5"/>
                      <c:lvl>
                        <c:pt idx="0">
                          <c:v>REGISTRO</c:v>
                        </c:pt>
                        <c:pt idx="1">
                          <c:v>REGISTRO</c:v>
                        </c:pt>
                        <c:pt idx="2">
                          <c:v>REGISTRO</c:v>
                        </c:pt>
                        <c:pt idx="3">
                          <c:v>REGISTRO</c:v>
                        </c:pt>
                        <c:pt idx="4">
                          <c:v>REGISTRO</c:v>
                        </c:pt>
                      </c:lvl>
                      <c:lvl/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'EJECUCION PRESUPUESTAL GASTOS '!$B$18:$U$18</c15:sqref>
                        </c15:fullRef>
                        <c15:formulaRef>
                          <c15:sqref>('EJECUCION PRESUPUESTAL GASTOS '!$D$18,'EJECUCION PRESUPUESTAL GASTOS '!$H$18,'EJECUCION PRESUPUESTAL GASTOS '!$L$18,'EJECUCION PRESUPUESTAL GASTOS '!$P$18,'EJECUCION PRESUPUESTAL GASTOS '!$T$18)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2CD7-464E-8EA5-305BAF5EC659}"/>
                  </c:ext>
                </c:extLst>
              </c15:ser>
            </c15:filteredBarSeries>
          </c:ext>
        </c:extLst>
      </c:bar3DChart>
      <c:catAx>
        <c:axId val="2068651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2134361264"/>
        <c:crosses val="autoZero"/>
        <c:auto val="1"/>
        <c:lblAlgn val="ctr"/>
        <c:lblOffset val="100"/>
        <c:noMultiLvlLbl val="0"/>
      </c:catAx>
      <c:valAx>
        <c:axId val="-2134361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68651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INVERSION 2015 - 2019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2"/>
          <c:order val="2"/>
          <c:tx>
            <c:strRef>
              <c:f>'EJECUCION PRESUPUESTAL GASTOS '!$A$17</c:f>
              <c:strCache>
                <c:ptCount val="1"/>
                <c:pt idx="0">
                  <c:v>GASTOS DE INVERSIÓN</c:v>
                </c:pt>
              </c:strCache>
              <c:extLst xmlns:c15="http://schemas.microsoft.com/office/drawing/2012/chart"/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DBF-4943-8EF3-89EF82A08A04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DBF-4943-8EF3-89EF82A08A04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DBF-4943-8EF3-89EF82A08A04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5DBF-4943-8EF3-89EF82A08A04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5DBF-4943-8EF3-89EF82A08A04}"/>
              </c:ext>
            </c:extLst>
          </c:dPt>
          <c:dLbls>
            <c:dLbl>
              <c:idx val="0"/>
              <c:layout>
                <c:manualLayout>
                  <c:x val="2.2255116179592102E-3"/>
                  <c:y val="0.365738565630118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BF-4943-8EF3-89EF82A08A04}"/>
                </c:ext>
              </c:extLst>
            </c:dLbl>
            <c:dLbl>
              <c:idx val="1"/>
              <c:layout>
                <c:manualLayout>
                  <c:x val="0"/>
                  <c:y val="0.334389545718966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BF-4943-8EF3-89EF82A08A04}"/>
                </c:ext>
              </c:extLst>
            </c:dLbl>
            <c:dLbl>
              <c:idx val="2"/>
              <c:layout>
                <c:manualLayout>
                  <c:x val="2.2255116179592102E-3"/>
                  <c:y val="0.463268849798150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BF-4943-8EF3-89EF82A08A04}"/>
                </c:ext>
              </c:extLst>
            </c:dLbl>
            <c:dLbl>
              <c:idx val="3"/>
              <c:layout>
                <c:manualLayout>
                  <c:x val="4.4510232359185097E-3"/>
                  <c:y val="0.463268849798150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DBF-4943-8EF3-89EF82A08A04}"/>
                </c:ext>
              </c:extLst>
            </c:dLbl>
            <c:dLbl>
              <c:idx val="4"/>
              <c:layout>
                <c:manualLayout>
                  <c:x val="1.3353069707755299E-2"/>
                  <c:y val="-2.4382571042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DBF-4943-8EF3-89EF82A08A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'EJECUCION PRESUPUESTAL GASTOS '!$B$9:$U$11</c15:sqref>
                  </c15:fullRef>
                </c:ext>
              </c:extLst>
              <c:f>('EJECUCION PRESUPUESTAL GASTOS '!$D$9:$D$11,'EJECUCION PRESUPUESTAL GASTOS '!$H$9:$H$11,'EJECUCION PRESUPUESTAL GASTOS '!$L$9:$L$11,'EJECUCION PRESUPUESTAL GASTOS '!$P$9:$P$11,'EJECUCION PRESUPUESTAL GASTOS '!$T$9:$T$11)</c:f>
              <c:multiLvlStrCache>
                <c:ptCount val="5"/>
                <c:lvl>
                  <c:pt idx="0">
                    <c:v>REGISTRO</c:v>
                  </c:pt>
                  <c:pt idx="1">
                    <c:v>REGISTRO</c:v>
                  </c:pt>
                  <c:pt idx="2">
                    <c:v>REGISTRO</c:v>
                  </c:pt>
                  <c:pt idx="3">
                    <c:v>REGISTRO</c:v>
                  </c:pt>
                  <c:pt idx="4">
                    <c:v>REGISTRO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'EJECUCION PRESUPUESTAL GASTOS '!$B$17:$U$17</c15:sqref>
                  </c15:fullRef>
                </c:ext>
              </c:extLst>
              <c:f>('EJECUCION PRESUPUESTAL GASTOS '!$D$17,'EJECUCION PRESUPUESTAL GASTOS '!$H$17,'EJECUCION PRESUPUESTAL GASTOS '!$L$17,'EJECUCION PRESUPUESTAL GASTOS '!$P$17,'EJECUCION PRESUPUESTAL GASTOS '!$T$17)</c:f>
              <c:numCache>
                <c:formatCode>_(* #,##0_);_(* \(#,##0\);_(* "-"_);_(@_)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A-5DBF-4943-8EF3-89EF82A08A0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122267120"/>
        <c:axId val="2121721872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'EJECUCION PRESUPUESTAL GASTOS '!$A$12</c15:sqref>
                        </c15:formulaRef>
                      </c:ext>
                    </c:extLst>
                    <c:strCache>
                      <c:ptCount val="1"/>
                      <c:pt idx="0">
                        <c:v>GASTOS FUNCIONAMIENTO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0C-5DBF-4943-8EF3-89EF82A08A04}"/>
                    </c:ext>
                  </c:extLst>
                </c:dPt>
                <c:dPt>
                  <c:idx val="1"/>
                  <c:invertIfNegative val="0"/>
                  <c:bubble3D val="0"/>
                  <c:spPr>
                    <a:solidFill>
                      <a:srgbClr val="FFFF00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0E-5DBF-4943-8EF3-89EF82A08A04}"/>
                    </c:ext>
                  </c:extLst>
                </c:dPt>
                <c:dPt>
                  <c:idx val="2"/>
                  <c:invertIfNegative val="0"/>
                  <c:bubble3D val="0"/>
                  <c:spPr>
                    <a:solidFill>
                      <a:srgbClr val="FF0000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10-5DBF-4943-8EF3-89EF82A08A04}"/>
                    </c:ext>
                  </c:extLst>
                </c:dPt>
                <c:dPt>
                  <c:idx val="3"/>
                  <c:invertIfNegative val="0"/>
                  <c:bubble3D val="0"/>
                  <c:spPr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12-5DBF-4943-8EF3-89EF82A08A0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ullRef>
                          <c15:sqref>'EJECUCION PRESUPUESTAL GASTOS '!$B$9:$U$11</c15:sqref>
                        </c15:fullRef>
                        <c15:formulaRef>
                          <c15:sqref>('EJECUCION PRESUPUESTAL GASTOS '!$D$9:$D$11,'EJECUCION PRESUPUESTAL GASTOS '!$H$9:$H$11,'EJECUCION PRESUPUESTAL GASTOS '!$L$9:$L$11,'EJECUCION PRESUPUESTAL GASTOS '!$P$9:$P$11,'EJECUCION PRESUPUESTAL GASTOS '!$T$9:$T$11)</c15:sqref>
                        </c15:formulaRef>
                      </c:ext>
                    </c:extLst>
                    <c:multiLvlStrCache>
                      <c:ptCount val="5"/>
                      <c:lvl>
                        <c:pt idx="0">
                          <c:v>REGISTRO</c:v>
                        </c:pt>
                        <c:pt idx="1">
                          <c:v>REGISTRO</c:v>
                        </c:pt>
                        <c:pt idx="2">
                          <c:v>REGISTRO</c:v>
                        </c:pt>
                        <c:pt idx="3">
                          <c:v>REGISTRO</c:v>
                        </c:pt>
                        <c:pt idx="4">
                          <c:v>REGISTRO</c:v>
                        </c:pt>
                      </c:lvl>
                      <c:lvl/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'EJECUCION PRESUPUESTAL GASTOS '!$B$12:$U$12</c15:sqref>
                        </c15:fullRef>
                        <c15:formulaRef>
                          <c15:sqref>('EJECUCION PRESUPUESTAL GASTOS '!$D$12,'EJECUCION PRESUPUESTAL GASTOS '!$H$12,'EJECUCION PRESUPUESTAL GASTOS '!$L$12,'EJECUCION PRESUPUESTAL GASTOS '!$P$12,'EJECUCION PRESUPUESTAL GASTOS '!$T$12)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5"/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3-5DBF-4943-8EF3-89EF82A08A04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'EJECUCION PRESUPUESTAL GASTOS '!$A$16</c15:sqref>
                        </c15:formulaRef>
                      </c:ext>
                    </c:extLst>
                    <c:strCache>
                      <c:ptCount val="1"/>
                      <c:pt idx="0">
                        <c:v>SERVICIO DE LA DEUDA PUBLICA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  <a:sp3d/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5DBF-4943-8EF3-89EF82A08A04}"/>
                    </c:ext>
                  </c:extLst>
                </c:dPt>
                <c:dPt>
                  <c:idx val="1"/>
                  <c:invertIfNegative val="0"/>
                  <c:bubble3D val="0"/>
                  <c:spPr>
                    <a:solidFill>
                      <a:srgbClr val="FFFF00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17-5DBF-4943-8EF3-89EF82A08A04}"/>
                    </c:ext>
                  </c:extLst>
                </c:dPt>
                <c:dPt>
                  <c:idx val="2"/>
                  <c:invertIfNegative val="0"/>
                  <c:bubble3D val="0"/>
                  <c:spPr>
                    <a:solidFill>
                      <a:srgbClr val="FF0000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19-5DBF-4943-8EF3-89EF82A08A04}"/>
                    </c:ext>
                  </c:extLst>
                </c:dPt>
                <c:dPt>
                  <c:idx val="3"/>
                  <c:invertIfNegative val="0"/>
                  <c:bubble3D val="0"/>
                  <c:spPr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1B-5DBF-4943-8EF3-89EF82A08A04}"/>
                    </c:ext>
                  </c:extLst>
                </c:dPt>
                <c:dPt>
                  <c:idx val="4"/>
                  <c:invertIfNegative val="0"/>
                  <c:bubble3D val="0"/>
                  <c:spPr>
                    <a:solidFill>
                      <a:schemeClr val="tx2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1D-5DBF-4943-8EF3-89EF82A08A0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'EJECUCION PRESUPUESTAL GASTOS '!$B$9:$U$11</c15:sqref>
                        </c15:fullRef>
                        <c15:formulaRef>
                          <c15:sqref>('EJECUCION PRESUPUESTAL GASTOS '!$D$9:$D$11,'EJECUCION PRESUPUESTAL GASTOS '!$H$9:$H$11,'EJECUCION PRESUPUESTAL GASTOS '!$L$9:$L$11,'EJECUCION PRESUPUESTAL GASTOS '!$P$9:$P$11,'EJECUCION PRESUPUESTAL GASTOS '!$T$9:$T$11)</c15:sqref>
                        </c15:formulaRef>
                      </c:ext>
                    </c:extLst>
                    <c:multiLvlStrCache>
                      <c:ptCount val="5"/>
                      <c:lvl>
                        <c:pt idx="0">
                          <c:v>REGISTRO</c:v>
                        </c:pt>
                        <c:pt idx="1">
                          <c:v>REGISTRO</c:v>
                        </c:pt>
                        <c:pt idx="2">
                          <c:v>REGISTRO</c:v>
                        </c:pt>
                        <c:pt idx="3">
                          <c:v>REGISTRO</c:v>
                        </c:pt>
                        <c:pt idx="4">
                          <c:v>REGISTRO</c:v>
                        </c:pt>
                      </c:lvl>
                      <c:lvl/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'EJECUCION PRESUPUESTAL GASTOS '!$B$16:$U$16</c15:sqref>
                        </c15:fullRef>
                        <c15:formulaRef>
                          <c15:sqref>('EJECUCION PRESUPUESTAL GASTOS '!$D$16,'EJECUCION PRESUPUESTAL GASTOS '!$H$16,'EJECUCION PRESUPUESTAL GASTOS '!$L$16,'EJECUCION PRESUPUESTAL GASTOS '!$P$16,'EJECUCION PRESUPUESTAL GASTOS '!$T$16)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E-5DBF-4943-8EF3-89EF82A08A04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'EJECUCION PRESUPUESTAL GASTOS '!$A$18</c15:sqref>
                        </c15:formulaRef>
                      </c:ext>
                    </c:extLst>
                    <c:strCache>
                      <c:ptCount val="1"/>
                      <c:pt idx="0">
                        <c:v>TOTAL GASTOS VIGENCIA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'EJECUCION PRESUPUESTAL GASTOS '!$B$9:$U$11</c15:sqref>
                        </c15:fullRef>
                        <c15:formulaRef>
                          <c15:sqref>('EJECUCION PRESUPUESTAL GASTOS '!$D$9:$D$11,'EJECUCION PRESUPUESTAL GASTOS '!$H$9:$H$11,'EJECUCION PRESUPUESTAL GASTOS '!$L$9:$L$11,'EJECUCION PRESUPUESTAL GASTOS '!$P$9:$P$11,'EJECUCION PRESUPUESTAL GASTOS '!$T$9:$T$11)</c15:sqref>
                        </c15:formulaRef>
                      </c:ext>
                    </c:extLst>
                    <c:multiLvlStrCache>
                      <c:ptCount val="5"/>
                      <c:lvl>
                        <c:pt idx="0">
                          <c:v>REGISTRO</c:v>
                        </c:pt>
                        <c:pt idx="1">
                          <c:v>REGISTRO</c:v>
                        </c:pt>
                        <c:pt idx="2">
                          <c:v>REGISTRO</c:v>
                        </c:pt>
                        <c:pt idx="3">
                          <c:v>REGISTRO</c:v>
                        </c:pt>
                        <c:pt idx="4">
                          <c:v>REGISTRO</c:v>
                        </c:pt>
                      </c:lvl>
                      <c:lvl/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'EJECUCION PRESUPUESTAL GASTOS '!$B$18:$U$18</c15:sqref>
                        </c15:fullRef>
                        <c15:formulaRef>
                          <c15:sqref>('EJECUCION PRESUPUESTAL GASTOS '!$D$18,'EJECUCION PRESUPUESTAL GASTOS '!$H$18,'EJECUCION PRESUPUESTAL GASTOS '!$L$18,'EJECUCION PRESUPUESTAL GASTOS '!$P$18,'EJECUCION PRESUPUESTAL GASTOS '!$T$18)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F-5DBF-4943-8EF3-89EF82A08A04}"/>
                  </c:ext>
                </c:extLst>
              </c15:ser>
            </c15:filteredBarSeries>
          </c:ext>
        </c:extLst>
      </c:bar3DChart>
      <c:catAx>
        <c:axId val="21222671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121721872"/>
        <c:crosses val="autoZero"/>
        <c:auto val="1"/>
        <c:lblAlgn val="ctr"/>
        <c:lblOffset val="100"/>
        <c:noMultiLvlLbl val="0"/>
      </c:catAx>
      <c:valAx>
        <c:axId val="2121721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22267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VARIACIÓN</a:t>
            </a:r>
            <a:r>
              <a:rPr lang="es-CO" baseline="0"/>
              <a:t> PRESUPUESTO inicial 2015-2019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cked"/>
        <c:varyColors val="0"/>
        <c:ser>
          <c:idx val="6"/>
          <c:order val="6"/>
          <c:tx>
            <c:strRef>
              <c:f>'VARIACION % PPTO'!$A$16</c:f>
              <c:strCache>
                <c:ptCount val="1"/>
                <c:pt idx="0">
                  <c:v>TOTAL GASTOS VIGENCIA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8481568940095301E-2"/>
                  <c:y val="4.941877008549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14-4743-BDC5-608F2F4BF22A}"/>
                </c:ext>
              </c:extLst>
            </c:dLbl>
            <c:dLbl>
              <c:idx val="1"/>
              <c:layout>
                <c:manualLayout>
                  <c:x val="-4.2211304289430603E-2"/>
                  <c:y val="4.941877008549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14-4743-BDC5-608F2F4BF22A}"/>
                </c:ext>
              </c:extLst>
            </c:dLbl>
            <c:dLbl>
              <c:idx val="2"/>
              <c:layout>
                <c:manualLayout>
                  <c:x val="-3.3508588474315003E-2"/>
                  <c:y val="4.6330096955151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14-4743-BDC5-608F2F4BF22A}"/>
                </c:ext>
              </c:extLst>
            </c:dLbl>
            <c:dLbl>
              <c:idx val="3"/>
              <c:layout>
                <c:manualLayout>
                  <c:x val="-3.4751833590759999E-2"/>
                  <c:y val="6.1773462606869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14-4743-BDC5-608F2F4BF22A}"/>
                </c:ext>
              </c:extLst>
            </c:dLbl>
            <c:dLbl>
              <c:idx val="4"/>
              <c:layout>
                <c:manualLayout>
                  <c:x val="-3.4751833590760103E-2"/>
                  <c:y val="3.706407756412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14-4743-BDC5-608F2F4BF2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spc="0" baseline="0">
                    <a:solidFill>
                      <a:schemeClr val="accent1">
                        <a:lumMod val="6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'VARIACION % PPTO'!$B$9:$M$9</c15:sqref>
                  </c15:fullRef>
                </c:ext>
              </c:extLst>
              <c:f>('VARIACION % PPTO'!$B$9:$C$9,'VARIACION % PPTO'!$F$9,'VARIACION % PPTO'!$K$9:$L$9)</c:f>
              <c:strCache>
                <c:ptCount val="5"/>
                <c:pt idx="0">
                  <c:v>APROPIACIÓN INICIAL 2015</c:v>
                </c:pt>
                <c:pt idx="1">
                  <c:v>APROPIACIÓN INICIAL 2016</c:v>
                </c:pt>
                <c:pt idx="2">
                  <c:v>APROPIACIÓN INICIAL 2017</c:v>
                </c:pt>
                <c:pt idx="3">
                  <c:v>APROPIACIÓN INICIAL 2018</c:v>
                </c:pt>
                <c:pt idx="4">
                  <c:v>APROPIACIÓN INICIAL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'VARIACION % PPTO'!$B$16:$M$16</c15:sqref>
                  </c15:fullRef>
                </c:ext>
              </c:extLst>
              <c:f>('VARIACION % PPTO'!$B$16:$C$16,'VARIACION % PPTO'!$F$16,'VARIACION % PPTO'!$K$16:$L$16)</c:f>
              <c:numCache>
                <c:formatCode>#,##0_ ;\-#,##0\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014-4743-BDC5-608F2F4BF22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2135631232"/>
        <c:axId val="212890252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'VARIACION % PPTO'!$A$10</c15:sqref>
                        </c15:formulaRef>
                      </c:ext>
                    </c:extLst>
                    <c:strCache>
                      <c:ptCount val="1"/>
                      <c:pt idx="0">
                        <c:v>GASTOS FUNCIONAMIENTO</c:v>
                      </c:pt>
                    </c:strCache>
                  </c:strRef>
                </c:tx>
                <c:spPr>
                  <a:ln w="28575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circle"/>
                  <c:size val="6"/>
                  <c:spPr>
                    <a:solidFill>
                      <a:schemeClr val="accent1"/>
                    </a:solidFill>
                    <a:ln w="9525">
                      <a:solidFill>
                        <a:schemeClr val="lt1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400" b="1" i="0" u="none" strike="noStrike" kern="1200" spc="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'VARIACION % PPTO'!$B$9:$M$9</c15:sqref>
                        </c15:fullRef>
                        <c15:formulaRef>
                          <c15:sqref>('VARIACION % PPTO'!$B$9:$C$9,'VARIACION % PPTO'!$F$9,'VARIACION % PPTO'!$K$9:$L$9)</c15:sqref>
                        </c15:formulaRef>
                      </c:ext>
                    </c:extLst>
                    <c:strCache>
                      <c:ptCount val="5"/>
                      <c:pt idx="0">
                        <c:v>APROPIACIÓN INICIAL 2015</c:v>
                      </c:pt>
                      <c:pt idx="1">
                        <c:v>APROPIACIÓN INICIAL 2016</c:v>
                      </c:pt>
                      <c:pt idx="2">
                        <c:v>APROPIACIÓN INICIAL 2017</c:v>
                      </c:pt>
                      <c:pt idx="3">
                        <c:v>APROPIACIÓN INICIAL 2018</c:v>
                      </c:pt>
                      <c:pt idx="4">
                        <c:v>APROPIACIÓN INICIAL 2019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'VARIACION % PPTO'!$B$10:$M$10</c15:sqref>
                        </c15:fullRef>
                        <c15:formulaRef>
                          <c15:sqref>('VARIACION % PPTO'!$B$10:$C$10,'VARIACION % PPTO'!$F$10,'VARIACION % PPTO'!$K$10:$L$10)</c15:sqref>
                        </c15:formulaRef>
                      </c:ext>
                    </c:extLst>
                    <c:numCache>
                      <c:formatCode>#,##0_ ;\-#,##0\ 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1014-4743-BDC5-608F2F4BF22A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'VARIACION % PPTO'!$A$11</c15:sqref>
                        </c15:formulaRef>
                      </c:ext>
                    </c:extLst>
                    <c:strCache>
                      <c:ptCount val="1"/>
                      <c:pt idx="0">
                        <c:v>     Gastos de personal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6"/>
                  <c:spPr>
                    <a:solidFill>
                      <a:schemeClr val="accent2"/>
                    </a:solidFill>
                    <a:ln w="9525">
                      <a:solidFill>
                        <a:schemeClr val="lt1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spc="0" baseline="0">
                          <a:solidFill>
                            <a:schemeClr val="accent2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'VARIACION % PPTO'!$B$9:$M$9</c15:sqref>
                        </c15:fullRef>
                        <c15:formulaRef>
                          <c15:sqref>('VARIACION % PPTO'!$B$9:$C$9,'VARIACION % PPTO'!$F$9,'VARIACION % PPTO'!$K$9:$L$9)</c15:sqref>
                        </c15:formulaRef>
                      </c:ext>
                    </c:extLst>
                    <c:strCache>
                      <c:ptCount val="5"/>
                      <c:pt idx="0">
                        <c:v>APROPIACIÓN INICIAL 2015</c:v>
                      </c:pt>
                      <c:pt idx="1">
                        <c:v>APROPIACIÓN INICIAL 2016</c:v>
                      </c:pt>
                      <c:pt idx="2">
                        <c:v>APROPIACIÓN INICIAL 2017</c:v>
                      </c:pt>
                      <c:pt idx="3">
                        <c:v>APROPIACIÓN INICIAL 2018</c:v>
                      </c:pt>
                      <c:pt idx="4">
                        <c:v>APROPIACIÓN INICIAL 2019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'VARIACION % PPTO'!$B$11:$M$11</c15:sqref>
                        </c15:fullRef>
                        <c15:formulaRef>
                          <c15:sqref>('VARIACION % PPTO'!$B$11:$C$11,'VARIACION % PPTO'!$F$11,'VARIACION % PPTO'!$K$11:$L$11)</c15:sqref>
                        </c15:formulaRef>
                      </c:ext>
                    </c:extLst>
                    <c:numCache>
                      <c:formatCode>#,##0_ ;\-#,##0\ 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1014-4743-BDC5-608F2F4BF22A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'VARIACION % PPTO'!$A$12</c15:sqref>
                        </c15:formulaRef>
                      </c:ext>
                    </c:extLst>
                    <c:strCache>
                      <c:ptCount val="1"/>
                      <c:pt idx="0">
                        <c:v>     Gastos Generales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6"/>
                  <c:spPr>
                    <a:solidFill>
                      <a:schemeClr val="accent3"/>
                    </a:solidFill>
                    <a:ln w="9525">
                      <a:solidFill>
                        <a:schemeClr val="lt1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spc="0" baseline="0">
                          <a:solidFill>
                            <a:schemeClr val="accent3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'VARIACION % PPTO'!$B$9:$M$9</c15:sqref>
                        </c15:fullRef>
                        <c15:formulaRef>
                          <c15:sqref>('VARIACION % PPTO'!$B$9:$C$9,'VARIACION % PPTO'!$F$9,'VARIACION % PPTO'!$K$9:$L$9)</c15:sqref>
                        </c15:formulaRef>
                      </c:ext>
                    </c:extLst>
                    <c:strCache>
                      <c:ptCount val="5"/>
                      <c:pt idx="0">
                        <c:v>APROPIACIÓN INICIAL 2015</c:v>
                      </c:pt>
                      <c:pt idx="1">
                        <c:v>APROPIACIÓN INICIAL 2016</c:v>
                      </c:pt>
                      <c:pt idx="2">
                        <c:v>APROPIACIÓN INICIAL 2017</c:v>
                      </c:pt>
                      <c:pt idx="3">
                        <c:v>APROPIACIÓN INICIAL 2018</c:v>
                      </c:pt>
                      <c:pt idx="4">
                        <c:v>APROPIACIÓN INICIAL 2019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'VARIACION % PPTO'!$B$12:$M$12</c15:sqref>
                        </c15:fullRef>
                        <c15:formulaRef>
                          <c15:sqref>('VARIACION % PPTO'!$B$12:$C$12,'VARIACION % PPTO'!$F$12,'VARIACION % PPTO'!$K$12:$L$12)</c15:sqref>
                        </c15:formulaRef>
                      </c:ext>
                    </c:extLst>
                    <c:numCache>
                      <c:formatCode>#,##0_ ;\-#,##0\ 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1014-4743-BDC5-608F2F4BF22A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'VARIACION % PPTO'!$A$13</c15:sqref>
                        </c15:formulaRef>
                      </c:ext>
                    </c:extLst>
                    <c:strCache>
                      <c:ptCount val="1"/>
                      <c:pt idx="0">
                        <c:v>     Transferencias Corrientes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6"/>
                  <c:spPr>
                    <a:solidFill>
                      <a:schemeClr val="accent4"/>
                    </a:solidFill>
                    <a:ln w="9525">
                      <a:solidFill>
                        <a:schemeClr val="lt1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spc="0" baseline="0">
                          <a:solidFill>
                            <a:schemeClr val="accent4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'VARIACION % PPTO'!$B$9:$M$9</c15:sqref>
                        </c15:fullRef>
                        <c15:formulaRef>
                          <c15:sqref>('VARIACION % PPTO'!$B$9:$C$9,'VARIACION % PPTO'!$F$9,'VARIACION % PPTO'!$K$9:$L$9)</c15:sqref>
                        </c15:formulaRef>
                      </c:ext>
                    </c:extLst>
                    <c:strCache>
                      <c:ptCount val="5"/>
                      <c:pt idx="0">
                        <c:v>APROPIACIÓN INICIAL 2015</c:v>
                      </c:pt>
                      <c:pt idx="1">
                        <c:v>APROPIACIÓN INICIAL 2016</c:v>
                      </c:pt>
                      <c:pt idx="2">
                        <c:v>APROPIACIÓN INICIAL 2017</c:v>
                      </c:pt>
                      <c:pt idx="3">
                        <c:v>APROPIACIÓN INICIAL 2018</c:v>
                      </c:pt>
                      <c:pt idx="4">
                        <c:v>APROPIACIÓN INICIAL 2019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'VARIACION % PPTO'!$B$13:$M$13</c15:sqref>
                        </c15:fullRef>
                        <c15:formulaRef>
                          <c15:sqref>('VARIACION % PPTO'!$B$13:$C$13,'VARIACION % PPTO'!$F$13,'VARIACION % PPTO'!$K$13:$L$13)</c15:sqref>
                        </c15:formulaRef>
                      </c:ext>
                    </c:extLst>
                    <c:numCache>
                      <c:formatCode>#,##0_ ;\-#,##0\ 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1014-4743-BDC5-608F2F4BF22A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'VARIACION % PPTO'!$A$14</c15:sqref>
                        </c15:formulaRef>
                      </c:ext>
                    </c:extLst>
                    <c:strCache>
                      <c:ptCount val="1"/>
                      <c:pt idx="0">
                        <c:v>SERVICIO DE LA DEUDA PUBLICA</c:v>
                      </c:pt>
                    </c:strCache>
                  </c:strRef>
                </c:tx>
                <c:spPr>
                  <a:ln w="28575" cap="rnd">
                    <a:solidFill>
                      <a:srgbClr val="FFFF00"/>
                    </a:solidFill>
                    <a:round/>
                  </a:ln>
                  <a:effectLst/>
                </c:spPr>
                <c:marker>
                  <c:symbol val="circle"/>
                  <c:size val="6"/>
                  <c:spPr>
                    <a:solidFill>
                      <a:schemeClr val="accent5"/>
                    </a:solidFill>
                    <a:ln w="9525">
                      <a:solidFill>
                        <a:schemeClr val="lt1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400" b="1" i="0" u="none" strike="noStrike" kern="1200" spc="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'VARIACION % PPTO'!$B$9:$M$9</c15:sqref>
                        </c15:fullRef>
                        <c15:formulaRef>
                          <c15:sqref>('VARIACION % PPTO'!$B$9:$C$9,'VARIACION % PPTO'!$F$9,'VARIACION % PPTO'!$K$9:$L$9)</c15:sqref>
                        </c15:formulaRef>
                      </c:ext>
                    </c:extLst>
                    <c:strCache>
                      <c:ptCount val="5"/>
                      <c:pt idx="0">
                        <c:v>APROPIACIÓN INICIAL 2015</c:v>
                      </c:pt>
                      <c:pt idx="1">
                        <c:v>APROPIACIÓN INICIAL 2016</c:v>
                      </c:pt>
                      <c:pt idx="2">
                        <c:v>APROPIACIÓN INICIAL 2017</c:v>
                      </c:pt>
                      <c:pt idx="3">
                        <c:v>APROPIACIÓN INICIAL 2018</c:v>
                      </c:pt>
                      <c:pt idx="4">
                        <c:v>APROPIACIÓN INICIAL 2019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'VARIACION % PPTO'!$B$14:$M$14</c15:sqref>
                        </c15:fullRef>
                        <c15:formulaRef>
                          <c15:sqref>('VARIACION % PPTO'!$B$14:$C$14,'VARIACION % PPTO'!$F$14,'VARIACION % PPTO'!$K$14:$L$14)</c15:sqref>
                        </c15:formulaRef>
                      </c:ext>
                    </c:extLst>
                    <c:numCache>
                      <c:formatCode>#,##0_ ;\-#,##0\ 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1014-4743-BDC5-608F2F4BF22A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'VARIACION % PPTO'!$A$15</c15:sqref>
                        </c15:formulaRef>
                      </c:ext>
                    </c:extLst>
                    <c:strCache>
                      <c:ptCount val="1"/>
                      <c:pt idx="0">
                        <c:v>GASTOS DE INVERSIÓN</c:v>
                      </c:pt>
                    </c:strCache>
                  </c:strRef>
                </c:tx>
                <c:spPr>
                  <a:ln w="28575" cap="rnd">
                    <a:solidFill>
                      <a:srgbClr val="00B0F0"/>
                    </a:solidFill>
                    <a:round/>
                  </a:ln>
                  <a:effectLst/>
                </c:spPr>
                <c:marker>
                  <c:symbol val="circle"/>
                  <c:size val="6"/>
                  <c:spPr>
                    <a:solidFill>
                      <a:schemeClr val="accent6"/>
                    </a:solidFill>
                    <a:ln w="9525">
                      <a:solidFill>
                        <a:schemeClr val="lt1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400" b="1" i="0" u="none" strike="noStrike" kern="1200" spc="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'VARIACION % PPTO'!$B$9:$M$9</c15:sqref>
                        </c15:fullRef>
                        <c15:formulaRef>
                          <c15:sqref>('VARIACION % PPTO'!$B$9:$C$9,'VARIACION % PPTO'!$F$9,'VARIACION % PPTO'!$K$9:$L$9)</c15:sqref>
                        </c15:formulaRef>
                      </c:ext>
                    </c:extLst>
                    <c:strCache>
                      <c:ptCount val="5"/>
                      <c:pt idx="0">
                        <c:v>APROPIACIÓN INICIAL 2015</c:v>
                      </c:pt>
                      <c:pt idx="1">
                        <c:v>APROPIACIÓN INICIAL 2016</c:v>
                      </c:pt>
                      <c:pt idx="2">
                        <c:v>APROPIACIÓN INICIAL 2017</c:v>
                      </c:pt>
                      <c:pt idx="3">
                        <c:v>APROPIACIÓN INICIAL 2018</c:v>
                      </c:pt>
                      <c:pt idx="4">
                        <c:v>APROPIACIÓN INICIAL 2019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'VARIACION % PPTO'!$B$15:$M$15</c15:sqref>
                        </c15:fullRef>
                        <c15:formulaRef>
                          <c15:sqref>('VARIACION % PPTO'!$B$15:$C$15,'VARIACION % PPTO'!$F$15,'VARIACION % PPTO'!$K$15:$L$15)</c15:sqref>
                        </c15:formulaRef>
                      </c:ext>
                    </c:extLst>
                    <c:numCache>
                      <c:formatCode>#,##0_ ;\-#,##0\ 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1014-4743-BDC5-608F2F4BF22A}"/>
                  </c:ext>
                </c:extLst>
              </c15:ser>
            </c15:filteredLineSeries>
          </c:ext>
        </c:extLst>
      </c:lineChart>
      <c:catAx>
        <c:axId val="-213563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28902528"/>
        <c:crosses val="autoZero"/>
        <c:auto val="1"/>
        <c:lblAlgn val="ctr"/>
        <c:lblOffset val="100"/>
        <c:noMultiLvlLbl val="0"/>
      </c:catAx>
      <c:valAx>
        <c:axId val="212890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213563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1178870</xdr:colOff>
      <xdr:row>20</xdr:row>
      <xdr:rowOff>149301</xdr:rowOff>
    </xdr:from>
    <xdr:to>
      <xdr:col>5</xdr:col>
      <xdr:colOff>757</xdr:colOff>
      <xdr:row>40</xdr:row>
      <xdr:rowOff>60042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4944</xdr:colOff>
      <xdr:row>21</xdr:row>
      <xdr:rowOff>34635</xdr:rowOff>
    </xdr:from>
    <xdr:to>
      <xdr:col>11</xdr:col>
      <xdr:colOff>184087</xdr:colOff>
      <xdr:row>40</xdr:row>
      <xdr:rowOff>118932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89061</xdr:colOff>
      <xdr:row>21</xdr:row>
      <xdr:rowOff>60614</xdr:rowOff>
    </xdr:from>
    <xdr:to>
      <xdr:col>18</xdr:col>
      <xdr:colOff>394379</xdr:colOff>
      <xdr:row>40</xdr:row>
      <xdr:rowOff>196669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503462</xdr:colOff>
      <xdr:row>1</xdr:row>
      <xdr:rowOff>108856</xdr:rowOff>
    </xdr:from>
    <xdr:to>
      <xdr:col>0</xdr:col>
      <xdr:colOff>2103434</xdr:colOff>
      <xdr:row>3</xdr:row>
      <xdr:rowOff>340177</xdr:rowOff>
    </xdr:to>
    <xdr:pic>
      <xdr:nvPicPr>
        <xdr:cNvPr id="6" name="Imagen 3">
          <a:extLst>
            <a:ext uri="{FF2B5EF4-FFF2-40B4-BE49-F238E27FC236}">
              <a16:creationId xmlns:a16="http://schemas.microsoft.com/office/drawing/2014/main" id="{034107BD-BDC2-4D27-9642-C3F6ED7DD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462" y="326570"/>
          <a:ext cx="1599972" cy="1129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2239662</xdr:colOff>
      <xdr:row>16</xdr:row>
      <xdr:rowOff>251558</xdr:rowOff>
    </xdr:from>
    <xdr:to>
      <xdr:col>11</xdr:col>
      <xdr:colOff>720811</xdr:colOff>
      <xdr:row>30</xdr:row>
      <xdr:rowOff>128716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435425</xdr:colOff>
      <xdr:row>0</xdr:row>
      <xdr:rowOff>40821</xdr:rowOff>
    </xdr:from>
    <xdr:to>
      <xdr:col>0</xdr:col>
      <xdr:colOff>2035397</xdr:colOff>
      <xdr:row>2</xdr:row>
      <xdr:rowOff>353785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33EEA8B-78B5-4C38-9F35-8530E999C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425" y="40821"/>
          <a:ext cx="1599972" cy="1129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9"/>
  <sheetViews>
    <sheetView workbookViewId="0">
      <selection activeCell="B4" sqref="B4"/>
    </sheetView>
  </sheetViews>
  <sheetFormatPr baseColWidth="10" defaultColWidth="10.85546875" defaultRowHeight="12.75" x14ac:dyDescent="0.2"/>
  <cols>
    <col min="1" max="1" width="45" style="1" customWidth="1"/>
    <col min="2" max="4" width="25.7109375" style="1" customWidth="1"/>
    <col min="5" max="16384" width="10.85546875" style="1"/>
  </cols>
  <sheetData>
    <row r="1" spans="1:4" ht="15.75" customHeight="1" thickTop="1" x14ac:dyDescent="0.2">
      <c r="A1" s="97" t="s">
        <v>77</v>
      </c>
      <c r="B1" s="98"/>
      <c r="C1" s="98"/>
      <c r="D1" s="99"/>
    </row>
    <row r="2" spans="1:4" x14ac:dyDescent="0.2">
      <c r="A2" s="43" t="s">
        <v>0</v>
      </c>
      <c r="B2" s="9" t="s">
        <v>2</v>
      </c>
      <c r="C2" s="9" t="s">
        <v>3</v>
      </c>
      <c r="D2" s="39" t="s">
        <v>4</v>
      </c>
    </row>
    <row r="3" spans="1:4" x14ac:dyDescent="0.2">
      <c r="A3" s="35" t="s">
        <v>8</v>
      </c>
      <c r="B3" s="5">
        <f>SUM(B4:B6)</f>
        <v>0</v>
      </c>
      <c r="C3" s="5">
        <f>SUM(C4:C6)</f>
        <v>0</v>
      </c>
      <c r="D3" s="40">
        <f>IFERROR(+C3/B3,0)</f>
        <v>0</v>
      </c>
    </row>
    <row r="4" spans="1:4" x14ac:dyDescent="0.2">
      <c r="A4" s="36" t="s">
        <v>9</v>
      </c>
      <c r="B4" s="7"/>
      <c r="C4" s="7"/>
      <c r="D4" s="40">
        <f t="shared" ref="D4:D9" si="0">IFERROR(+C4/B4,0)</f>
        <v>0</v>
      </c>
    </row>
    <row r="5" spans="1:4" x14ac:dyDescent="0.2">
      <c r="A5" s="36" t="s">
        <v>10</v>
      </c>
      <c r="B5" s="7"/>
      <c r="C5" s="7"/>
      <c r="D5" s="40">
        <f t="shared" si="0"/>
        <v>0</v>
      </c>
    </row>
    <row r="6" spans="1:4" x14ac:dyDescent="0.2">
      <c r="A6" s="36" t="s">
        <v>11</v>
      </c>
      <c r="B6" s="7"/>
      <c r="C6" s="7"/>
      <c r="D6" s="40">
        <f t="shared" si="0"/>
        <v>0</v>
      </c>
    </row>
    <row r="7" spans="1:4" x14ac:dyDescent="0.2">
      <c r="A7" s="35" t="s">
        <v>12</v>
      </c>
      <c r="B7" s="5"/>
      <c r="C7" s="5"/>
      <c r="D7" s="40">
        <f t="shared" si="0"/>
        <v>0</v>
      </c>
    </row>
    <row r="8" spans="1:4" x14ac:dyDescent="0.2">
      <c r="A8" s="35" t="s">
        <v>13</v>
      </c>
      <c r="B8" s="5"/>
      <c r="C8" s="5"/>
      <c r="D8" s="40">
        <f t="shared" si="0"/>
        <v>0</v>
      </c>
    </row>
    <row r="9" spans="1:4" ht="13.5" thickBot="1" x14ac:dyDescent="0.25">
      <c r="A9" s="37" t="s">
        <v>14</v>
      </c>
      <c r="B9" s="38">
        <f>+B3+B7+B8</f>
        <v>0</v>
      </c>
      <c r="C9" s="38">
        <f>+C3+C7+C8</f>
        <v>0</v>
      </c>
      <c r="D9" s="41">
        <f t="shared" si="0"/>
        <v>0</v>
      </c>
    </row>
    <row r="10" spans="1:4" ht="13.5" thickTop="1" x14ac:dyDescent="0.2"/>
    <row r="13" spans="1:4" ht="13.5" thickBot="1" x14ac:dyDescent="0.25"/>
    <row r="14" spans="1:4" ht="13.5" thickTop="1" x14ac:dyDescent="0.2">
      <c r="A14" s="97" t="s">
        <v>78</v>
      </c>
      <c r="B14" s="98"/>
      <c r="C14" s="98"/>
      <c r="D14" s="99"/>
    </row>
    <row r="15" spans="1:4" x14ac:dyDescent="0.2">
      <c r="A15" s="43" t="s">
        <v>0</v>
      </c>
      <c r="B15" s="9" t="s">
        <v>2</v>
      </c>
      <c r="C15" s="9" t="s">
        <v>3</v>
      </c>
      <c r="D15" s="39" t="s">
        <v>4</v>
      </c>
    </row>
    <row r="16" spans="1:4" x14ac:dyDescent="0.2">
      <c r="A16" s="35" t="s">
        <v>8</v>
      </c>
      <c r="B16" s="5">
        <f>SUM(B17:B19)</f>
        <v>0</v>
      </c>
      <c r="C16" s="5">
        <f>SUM(C17:C19)</f>
        <v>0</v>
      </c>
      <c r="D16" s="40">
        <f>IFERROR(+C16/B16,0)</f>
        <v>0</v>
      </c>
    </row>
    <row r="17" spans="1:4" x14ac:dyDescent="0.2">
      <c r="A17" s="36" t="s">
        <v>9</v>
      </c>
      <c r="B17" s="7"/>
      <c r="C17" s="7"/>
      <c r="D17" s="40">
        <f t="shared" ref="D17:D22" si="1">IFERROR(+C17/B17,0)</f>
        <v>0</v>
      </c>
    </row>
    <row r="18" spans="1:4" x14ac:dyDescent="0.2">
      <c r="A18" s="36" t="s">
        <v>10</v>
      </c>
      <c r="B18" s="7"/>
      <c r="C18" s="7"/>
      <c r="D18" s="40">
        <f t="shared" si="1"/>
        <v>0</v>
      </c>
    </row>
    <row r="19" spans="1:4" x14ac:dyDescent="0.2">
      <c r="A19" s="36" t="s">
        <v>11</v>
      </c>
      <c r="B19" s="7"/>
      <c r="C19" s="7"/>
      <c r="D19" s="40">
        <f t="shared" si="1"/>
        <v>0</v>
      </c>
    </row>
    <row r="20" spans="1:4" x14ac:dyDescent="0.2">
      <c r="A20" s="35" t="s">
        <v>12</v>
      </c>
      <c r="B20" s="5"/>
      <c r="C20" s="5"/>
      <c r="D20" s="40">
        <f t="shared" si="1"/>
        <v>0</v>
      </c>
    </row>
    <row r="21" spans="1:4" x14ac:dyDescent="0.2">
      <c r="A21" s="35" t="s">
        <v>13</v>
      </c>
      <c r="B21" s="5"/>
      <c r="C21" s="5"/>
      <c r="D21" s="40">
        <f t="shared" si="1"/>
        <v>0</v>
      </c>
    </row>
    <row r="22" spans="1:4" ht="13.5" thickBot="1" x14ac:dyDescent="0.25">
      <c r="A22" s="37" t="s">
        <v>14</v>
      </c>
      <c r="B22" s="38">
        <f>+B16+B20+B21</f>
        <v>0</v>
      </c>
      <c r="C22" s="38">
        <f>+C16+C20+C21</f>
        <v>0</v>
      </c>
      <c r="D22" s="41">
        <f t="shared" si="1"/>
        <v>0</v>
      </c>
    </row>
    <row r="23" spans="1:4" ht="13.5" thickTop="1" x14ac:dyDescent="0.2"/>
    <row r="26" spans="1:4" ht="13.5" thickBot="1" x14ac:dyDescent="0.25"/>
    <row r="27" spans="1:4" ht="13.5" thickTop="1" x14ac:dyDescent="0.2">
      <c r="A27" s="97" t="s">
        <v>79</v>
      </c>
      <c r="B27" s="98"/>
      <c r="C27" s="98"/>
      <c r="D27" s="99"/>
    </row>
    <row r="28" spans="1:4" x14ac:dyDescent="0.2">
      <c r="A28" s="43" t="s">
        <v>0</v>
      </c>
      <c r="B28" s="9" t="s">
        <v>2</v>
      </c>
      <c r="C28" s="9" t="s">
        <v>3</v>
      </c>
      <c r="D28" s="39" t="s">
        <v>4</v>
      </c>
    </row>
    <row r="29" spans="1:4" x14ac:dyDescent="0.2">
      <c r="A29" s="35" t="s">
        <v>8</v>
      </c>
      <c r="B29" s="5">
        <f>SUM(B30:B32)</f>
        <v>0</v>
      </c>
      <c r="C29" s="5">
        <f>SUM(C30:C32)</f>
        <v>0</v>
      </c>
      <c r="D29" s="40">
        <f>IFERROR(+C29/B29,0)</f>
        <v>0</v>
      </c>
    </row>
    <row r="30" spans="1:4" x14ac:dyDescent="0.2">
      <c r="A30" s="36" t="s">
        <v>9</v>
      </c>
      <c r="B30" s="7"/>
      <c r="C30" s="7"/>
      <c r="D30" s="40">
        <f t="shared" ref="D30:D35" si="2">IFERROR(+C30/B30,0)</f>
        <v>0</v>
      </c>
    </row>
    <row r="31" spans="1:4" x14ac:dyDescent="0.2">
      <c r="A31" s="36" t="s">
        <v>10</v>
      </c>
      <c r="B31" s="7"/>
      <c r="C31" s="7"/>
      <c r="D31" s="40">
        <f t="shared" si="2"/>
        <v>0</v>
      </c>
    </row>
    <row r="32" spans="1:4" x14ac:dyDescent="0.2">
      <c r="A32" s="36" t="s">
        <v>11</v>
      </c>
      <c r="B32" s="7"/>
      <c r="C32" s="7"/>
      <c r="D32" s="40">
        <f t="shared" si="2"/>
        <v>0</v>
      </c>
    </row>
    <row r="33" spans="1:4" x14ac:dyDescent="0.2">
      <c r="A33" s="35" t="s">
        <v>12</v>
      </c>
      <c r="B33" s="5"/>
      <c r="C33" s="5"/>
      <c r="D33" s="40">
        <f t="shared" si="2"/>
        <v>0</v>
      </c>
    </row>
    <row r="34" spans="1:4" x14ac:dyDescent="0.2">
      <c r="A34" s="35" t="s">
        <v>13</v>
      </c>
      <c r="B34" s="5"/>
      <c r="C34" s="5"/>
      <c r="D34" s="40">
        <f t="shared" si="2"/>
        <v>0</v>
      </c>
    </row>
    <row r="35" spans="1:4" ht="13.5" thickBot="1" x14ac:dyDescent="0.25">
      <c r="A35" s="37" t="s">
        <v>14</v>
      </c>
      <c r="B35" s="38">
        <f>+B29+B33+B34</f>
        <v>0</v>
      </c>
      <c r="C35" s="38">
        <f>+C29+C33+C34</f>
        <v>0</v>
      </c>
      <c r="D35" s="41">
        <f t="shared" si="2"/>
        <v>0</v>
      </c>
    </row>
    <row r="36" spans="1:4" ht="13.5" thickTop="1" x14ac:dyDescent="0.2"/>
    <row r="39" spans="1:4" ht="13.5" thickBot="1" x14ac:dyDescent="0.25"/>
    <row r="40" spans="1:4" ht="13.5" thickTop="1" x14ac:dyDescent="0.2">
      <c r="A40" s="97" t="s">
        <v>80</v>
      </c>
      <c r="B40" s="98"/>
      <c r="C40" s="98"/>
      <c r="D40" s="99"/>
    </row>
    <row r="41" spans="1:4" x14ac:dyDescent="0.2">
      <c r="A41" s="43" t="s">
        <v>0</v>
      </c>
      <c r="B41" s="9" t="s">
        <v>2</v>
      </c>
      <c r="C41" s="9" t="s">
        <v>3</v>
      </c>
      <c r="D41" s="39" t="s">
        <v>4</v>
      </c>
    </row>
    <row r="42" spans="1:4" x14ac:dyDescent="0.2">
      <c r="A42" s="35" t="s">
        <v>8</v>
      </c>
      <c r="B42" s="5">
        <f>SUM(B43:B45)</f>
        <v>0</v>
      </c>
      <c r="C42" s="5">
        <f>SUM(C43:C45)</f>
        <v>0</v>
      </c>
      <c r="D42" s="40">
        <f>IFERROR(+C42/B42,0)</f>
        <v>0</v>
      </c>
    </row>
    <row r="43" spans="1:4" x14ac:dyDescent="0.2">
      <c r="A43" s="36" t="s">
        <v>9</v>
      </c>
      <c r="B43" s="7"/>
      <c r="C43" s="7"/>
      <c r="D43" s="40">
        <f t="shared" ref="D43:D48" si="3">IFERROR(+C43/B43,0)</f>
        <v>0</v>
      </c>
    </row>
    <row r="44" spans="1:4" x14ac:dyDescent="0.2">
      <c r="A44" s="36" t="s">
        <v>10</v>
      </c>
      <c r="B44" s="7"/>
      <c r="C44" s="7"/>
      <c r="D44" s="40">
        <f t="shared" si="3"/>
        <v>0</v>
      </c>
    </row>
    <row r="45" spans="1:4" x14ac:dyDescent="0.2">
      <c r="A45" s="36" t="s">
        <v>11</v>
      </c>
      <c r="B45" s="7"/>
      <c r="C45" s="7"/>
      <c r="D45" s="40">
        <f t="shared" si="3"/>
        <v>0</v>
      </c>
    </row>
    <row r="46" spans="1:4" x14ac:dyDescent="0.2">
      <c r="A46" s="35" t="s">
        <v>12</v>
      </c>
      <c r="B46" s="5"/>
      <c r="C46" s="5"/>
      <c r="D46" s="40">
        <f t="shared" si="3"/>
        <v>0</v>
      </c>
    </row>
    <row r="47" spans="1:4" x14ac:dyDescent="0.2">
      <c r="A47" s="35" t="s">
        <v>13</v>
      </c>
      <c r="B47" s="5"/>
      <c r="C47" s="5"/>
      <c r="D47" s="40">
        <f t="shared" si="3"/>
        <v>0</v>
      </c>
    </row>
    <row r="48" spans="1:4" ht="13.5" thickBot="1" x14ac:dyDescent="0.25">
      <c r="A48" s="37" t="s">
        <v>14</v>
      </c>
      <c r="B48" s="38">
        <f>+B42+B46+B47</f>
        <v>0</v>
      </c>
      <c r="C48" s="38">
        <f>+C42+C46+C47</f>
        <v>0</v>
      </c>
      <c r="D48" s="41">
        <f t="shared" si="3"/>
        <v>0</v>
      </c>
    </row>
    <row r="49" ht="13.5" thickTop="1" x14ac:dyDescent="0.2"/>
  </sheetData>
  <mergeCells count="4">
    <mergeCell ref="A1:D1"/>
    <mergeCell ref="A14:D14"/>
    <mergeCell ref="A27:D27"/>
    <mergeCell ref="A40:D40"/>
  </mergeCells>
  <pageMargins left="0.51181102362204722" right="0.31496062992125984" top="0.35433070866141736" bottom="0.35433070866141736" header="0.31496062992125984" footer="0.31496062992125984"/>
  <pageSetup paperSize="14" scale="93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"/>
  <sheetViews>
    <sheetView workbookViewId="0">
      <selection activeCell="E1" sqref="A1:XFD9"/>
    </sheetView>
  </sheetViews>
  <sheetFormatPr baseColWidth="10" defaultColWidth="10.85546875" defaultRowHeight="12.75" x14ac:dyDescent="0.2"/>
  <cols>
    <col min="1" max="1" width="45" style="1" customWidth="1"/>
    <col min="2" max="4" width="25.7109375" style="1" customWidth="1"/>
    <col min="5" max="16384" width="10.85546875" style="1"/>
  </cols>
  <sheetData>
    <row r="1" spans="1:4" x14ac:dyDescent="0.2">
      <c r="A1" s="100" t="s">
        <v>0</v>
      </c>
      <c r="B1" s="101" t="s">
        <v>5</v>
      </c>
      <c r="C1" s="101"/>
      <c r="D1" s="101"/>
    </row>
    <row r="2" spans="1:4" x14ac:dyDescent="0.2">
      <c r="A2" s="100"/>
      <c r="B2" s="9" t="s">
        <v>2</v>
      </c>
      <c r="C2" s="9" t="s">
        <v>3</v>
      </c>
      <c r="D2" s="9" t="s">
        <v>4</v>
      </c>
    </row>
    <row r="3" spans="1:4" x14ac:dyDescent="0.2">
      <c r="A3" s="4" t="s">
        <v>8</v>
      </c>
      <c r="B3" s="5">
        <f>SUM(B4:B6)</f>
        <v>0</v>
      </c>
      <c r="C3" s="5">
        <f>SUM(C4:C6)</f>
        <v>0</v>
      </c>
      <c r="D3" s="5">
        <f>IFERROR(+C3/B3,0)</f>
        <v>0</v>
      </c>
    </row>
    <row r="4" spans="1:4" x14ac:dyDescent="0.2">
      <c r="A4" s="6" t="s">
        <v>9</v>
      </c>
      <c r="B4" s="7"/>
      <c r="C4" s="7"/>
      <c r="D4" s="5">
        <f t="shared" ref="D4:D9" si="0">IFERROR(+C4/B4,0)</f>
        <v>0</v>
      </c>
    </row>
    <row r="5" spans="1:4" x14ac:dyDescent="0.2">
      <c r="A5" s="6" t="s">
        <v>10</v>
      </c>
      <c r="B5" s="7"/>
      <c r="C5" s="7"/>
      <c r="D5" s="5">
        <f t="shared" si="0"/>
        <v>0</v>
      </c>
    </row>
    <row r="6" spans="1:4" x14ac:dyDescent="0.2">
      <c r="A6" s="6" t="s">
        <v>11</v>
      </c>
      <c r="B6" s="7"/>
      <c r="C6" s="7"/>
      <c r="D6" s="5">
        <f t="shared" si="0"/>
        <v>0</v>
      </c>
    </row>
    <row r="7" spans="1:4" x14ac:dyDescent="0.2">
      <c r="A7" s="4" t="s">
        <v>12</v>
      </c>
      <c r="B7" s="5"/>
      <c r="C7" s="5"/>
      <c r="D7" s="5">
        <f t="shared" si="0"/>
        <v>0</v>
      </c>
    </row>
    <row r="8" spans="1:4" x14ac:dyDescent="0.2">
      <c r="A8" s="4" t="s">
        <v>13</v>
      </c>
      <c r="B8" s="5"/>
      <c r="C8" s="5"/>
      <c r="D8" s="5">
        <f t="shared" si="0"/>
        <v>0</v>
      </c>
    </row>
    <row r="9" spans="1:4" x14ac:dyDescent="0.2">
      <c r="A9" s="4" t="s">
        <v>14</v>
      </c>
      <c r="B9" s="5">
        <f>+B3+B7+B8</f>
        <v>0</v>
      </c>
      <c r="C9" s="5">
        <f>+C3+C7+C8</f>
        <v>0</v>
      </c>
      <c r="D9" s="5">
        <f t="shared" si="0"/>
        <v>0</v>
      </c>
    </row>
  </sheetData>
  <mergeCells count="2">
    <mergeCell ref="A1:A2"/>
    <mergeCell ref="B1:D1"/>
  </mergeCells>
  <pageMargins left="0.7" right="0.7" top="0.75" bottom="0.75" header="0.3" footer="0.3"/>
  <pageSetup paperSize="14" scale="42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"/>
  <sheetViews>
    <sheetView workbookViewId="0">
      <selection activeCell="E1" sqref="A1:XFD9"/>
    </sheetView>
  </sheetViews>
  <sheetFormatPr baseColWidth="10" defaultColWidth="10.85546875" defaultRowHeight="12.75" x14ac:dyDescent="0.2"/>
  <cols>
    <col min="1" max="1" width="45" style="1" customWidth="1"/>
    <col min="2" max="4" width="25.7109375" style="1" customWidth="1"/>
    <col min="5" max="16384" width="10.85546875" style="1"/>
  </cols>
  <sheetData>
    <row r="1" spans="1:4" x14ac:dyDescent="0.2">
      <c r="A1" s="100" t="s">
        <v>0</v>
      </c>
      <c r="B1" s="101" t="s">
        <v>6</v>
      </c>
      <c r="C1" s="101"/>
      <c r="D1" s="101"/>
    </row>
    <row r="2" spans="1:4" x14ac:dyDescent="0.2">
      <c r="A2" s="100"/>
      <c r="B2" s="9" t="s">
        <v>2</v>
      </c>
      <c r="C2" s="9" t="s">
        <v>3</v>
      </c>
      <c r="D2" s="9" t="s">
        <v>4</v>
      </c>
    </row>
    <row r="3" spans="1:4" x14ac:dyDescent="0.2">
      <c r="A3" s="4" t="s">
        <v>8</v>
      </c>
      <c r="B3" s="5">
        <f>SUM(B4:B6)</f>
        <v>0</v>
      </c>
      <c r="C3" s="5">
        <f>SUM(C4:C6)</f>
        <v>0</v>
      </c>
      <c r="D3" s="5">
        <f>IFERROR(+C3/B3,0)</f>
        <v>0</v>
      </c>
    </row>
    <row r="4" spans="1:4" x14ac:dyDescent="0.2">
      <c r="A4" s="6" t="s">
        <v>9</v>
      </c>
      <c r="B4" s="7"/>
      <c r="C4" s="7"/>
      <c r="D4" s="5">
        <f t="shared" ref="D4:D9" si="0">IFERROR(+C4/B4,0)</f>
        <v>0</v>
      </c>
    </row>
    <row r="5" spans="1:4" x14ac:dyDescent="0.2">
      <c r="A5" s="6" t="s">
        <v>10</v>
      </c>
      <c r="B5" s="7"/>
      <c r="C5" s="7"/>
      <c r="D5" s="5">
        <f t="shared" si="0"/>
        <v>0</v>
      </c>
    </row>
    <row r="6" spans="1:4" x14ac:dyDescent="0.2">
      <c r="A6" s="6" t="s">
        <v>11</v>
      </c>
      <c r="B6" s="7"/>
      <c r="C6" s="7"/>
      <c r="D6" s="5">
        <f t="shared" si="0"/>
        <v>0</v>
      </c>
    </row>
    <row r="7" spans="1:4" x14ac:dyDescent="0.2">
      <c r="A7" s="4" t="s">
        <v>12</v>
      </c>
      <c r="B7" s="5"/>
      <c r="C7" s="5"/>
      <c r="D7" s="5">
        <f t="shared" si="0"/>
        <v>0</v>
      </c>
    </row>
    <row r="8" spans="1:4" x14ac:dyDescent="0.2">
      <c r="A8" s="4" t="s">
        <v>13</v>
      </c>
      <c r="B8" s="5"/>
      <c r="C8" s="5"/>
      <c r="D8" s="5">
        <f t="shared" si="0"/>
        <v>0</v>
      </c>
    </row>
    <row r="9" spans="1:4" x14ac:dyDescent="0.2">
      <c r="A9" s="4" t="s">
        <v>14</v>
      </c>
      <c r="B9" s="5">
        <f>+B3+B7+B8</f>
        <v>0</v>
      </c>
      <c r="C9" s="5">
        <f>+C3+C7+C8</f>
        <v>0</v>
      </c>
      <c r="D9" s="5">
        <f t="shared" si="0"/>
        <v>0</v>
      </c>
    </row>
  </sheetData>
  <mergeCells count="2">
    <mergeCell ref="A1:A2"/>
    <mergeCell ref="B1:D1"/>
  </mergeCells>
  <pageMargins left="0.7" right="0.7" top="0.75" bottom="0.75" header="0.3" footer="0.3"/>
  <pageSetup paperSize="14" scale="42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9"/>
  <sheetViews>
    <sheetView workbookViewId="0">
      <selection activeCell="E1" sqref="A1:XFD9"/>
    </sheetView>
  </sheetViews>
  <sheetFormatPr baseColWidth="10" defaultColWidth="10.85546875" defaultRowHeight="12.75" x14ac:dyDescent="0.2"/>
  <cols>
    <col min="1" max="1" width="45" style="1" customWidth="1"/>
    <col min="2" max="4" width="25.7109375" style="1" customWidth="1"/>
    <col min="5" max="16384" width="10.85546875" style="1"/>
  </cols>
  <sheetData>
    <row r="1" spans="1:4" x14ac:dyDescent="0.2">
      <c r="A1" s="102" t="s">
        <v>0</v>
      </c>
      <c r="B1" s="103" t="s">
        <v>7</v>
      </c>
      <c r="C1" s="103"/>
      <c r="D1" s="103"/>
    </row>
    <row r="2" spans="1:4" x14ac:dyDescent="0.2">
      <c r="A2" s="102"/>
      <c r="B2" s="8" t="s">
        <v>2</v>
      </c>
      <c r="C2" s="8" t="s">
        <v>3</v>
      </c>
      <c r="D2" s="8" t="s">
        <v>4</v>
      </c>
    </row>
    <row r="3" spans="1:4" x14ac:dyDescent="0.2">
      <c r="A3" s="4" t="s">
        <v>8</v>
      </c>
      <c r="B3" s="5">
        <f>SUM(B4:B6)</f>
        <v>0</v>
      </c>
      <c r="C3" s="5">
        <f>SUM(C4:C6)</f>
        <v>0</v>
      </c>
      <c r="D3" s="5">
        <f>IFERROR(+C3/B3,0)</f>
        <v>0</v>
      </c>
    </row>
    <row r="4" spans="1:4" x14ac:dyDescent="0.2">
      <c r="A4" s="6" t="s">
        <v>9</v>
      </c>
      <c r="B4" s="7"/>
      <c r="C4" s="7"/>
      <c r="D4" s="5">
        <f t="shared" ref="D4:D9" si="0">IFERROR(+C4/B4,0)</f>
        <v>0</v>
      </c>
    </row>
    <row r="5" spans="1:4" x14ac:dyDescent="0.2">
      <c r="A5" s="6" t="s">
        <v>10</v>
      </c>
      <c r="B5" s="7"/>
      <c r="C5" s="7"/>
      <c r="D5" s="5">
        <f t="shared" si="0"/>
        <v>0</v>
      </c>
    </row>
    <row r="6" spans="1:4" x14ac:dyDescent="0.2">
      <c r="A6" s="6" t="s">
        <v>11</v>
      </c>
      <c r="B6" s="7"/>
      <c r="C6" s="7"/>
      <c r="D6" s="5">
        <f t="shared" si="0"/>
        <v>0</v>
      </c>
    </row>
    <row r="7" spans="1:4" x14ac:dyDescent="0.2">
      <c r="A7" s="4" t="s">
        <v>12</v>
      </c>
      <c r="B7" s="5"/>
      <c r="C7" s="5"/>
      <c r="D7" s="5">
        <f t="shared" si="0"/>
        <v>0</v>
      </c>
    </row>
    <row r="8" spans="1:4" x14ac:dyDescent="0.2">
      <c r="A8" s="4" t="s">
        <v>13</v>
      </c>
      <c r="B8" s="5"/>
      <c r="C8" s="5"/>
      <c r="D8" s="5">
        <f t="shared" si="0"/>
        <v>0</v>
      </c>
    </row>
    <row r="9" spans="1:4" x14ac:dyDescent="0.2">
      <c r="A9" s="4" t="s">
        <v>14</v>
      </c>
      <c r="B9" s="5">
        <f>+B3+B7+B8</f>
        <v>0</v>
      </c>
      <c r="C9" s="5">
        <f>+C3+C7+C8</f>
        <v>0</v>
      </c>
      <c r="D9" s="5">
        <f t="shared" si="0"/>
        <v>0</v>
      </c>
    </row>
  </sheetData>
  <mergeCells count="2">
    <mergeCell ref="A1:A2"/>
    <mergeCell ref="B1:D1"/>
  </mergeCells>
  <pageMargins left="0.7" right="0.7" top="0.75" bottom="0.75" header="0.3" footer="0.3"/>
  <pageSetup paperSize="14" scale="42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55"/>
  <sheetViews>
    <sheetView showGridLines="0" view="pageBreakPreview" zoomScale="24" zoomScaleNormal="66" zoomScaleSheetLayoutView="24" zoomScalePageLayoutView="70" workbookViewId="0">
      <selection activeCell="A44" sqref="A44:U48"/>
    </sheetView>
  </sheetViews>
  <sheetFormatPr baseColWidth="10" defaultColWidth="10.85546875" defaultRowHeight="17.25" x14ac:dyDescent="0.3"/>
  <cols>
    <col min="1" max="1" width="38.85546875" style="52" customWidth="1"/>
    <col min="2" max="3" width="18.42578125" style="53" customWidth="1"/>
    <col min="4" max="4" width="13.7109375" style="53" customWidth="1"/>
    <col min="5" max="5" width="11.85546875" style="53" customWidth="1"/>
    <col min="6" max="7" width="18.42578125" style="52" customWidth="1"/>
    <col min="8" max="8" width="15" style="52" bestFit="1" customWidth="1"/>
    <col min="9" max="9" width="11.85546875" style="52" customWidth="1"/>
    <col min="10" max="11" width="18.42578125" style="52" customWidth="1"/>
    <col min="12" max="12" width="15" style="52" bestFit="1" customWidth="1"/>
    <col min="13" max="13" width="10.42578125" style="52" customWidth="1"/>
    <col min="14" max="15" width="18.42578125" style="52" customWidth="1"/>
    <col min="16" max="16" width="14.7109375" style="52" bestFit="1" customWidth="1"/>
    <col min="17" max="17" width="10.7109375" style="52" customWidth="1"/>
    <col min="18" max="19" width="18.42578125" style="52" customWidth="1"/>
    <col min="20" max="20" width="13.7109375" style="52" customWidth="1"/>
    <col min="21" max="21" width="11.85546875" style="52" customWidth="1"/>
    <col min="22" max="16384" width="10.85546875" style="52"/>
  </cols>
  <sheetData>
    <row r="1" spans="1:24" ht="18" thickBot="1" x14ac:dyDescent="0.35"/>
    <row r="2" spans="1:24" ht="35.25" customHeight="1" x14ac:dyDescent="0.3">
      <c r="A2" s="144"/>
      <c r="B2" s="145" t="s">
        <v>610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7"/>
      <c r="S2" s="148" t="s">
        <v>617</v>
      </c>
      <c r="T2" s="148"/>
      <c r="U2" s="149"/>
    </row>
    <row r="3" spans="1:24" ht="35.25" customHeight="1" x14ac:dyDescent="0.3">
      <c r="A3" s="150"/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10"/>
      <c r="S3" s="104" t="s">
        <v>618</v>
      </c>
      <c r="T3" s="104"/>
      <c r="U3" s="151"/>
    </row>
    <row r="4" spans="1:24" ht="35.25" customHeight="1" x14ac:dyDescent="0.3">
      <c r="A4" s="152"/>
      <c r="B4" s="111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3"/>
      <c r="S4" s="114" t="s">
        <v>619</v>
      </c>
      <c r="T4" s="115"/>
      <c r="U4" s="153"/>
    </row>
    <row r="5" spans="1:24" x14ac:dyDescent="0.3">
      <c r="A5" s="154"/>
      <c r="B5" s="155"/>
      <c r="C5" s="155"/>
      <c r="D5" s="155"/>
      <c r="E5" s="155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7"/>
    </row>
    <row r="6" spans="1:24" s="61" customFormat="1" ht="27" customHeight="1" x14ac:dyDescent="0.2">
      <c r="A6" s="158" t="s">
        <v>595</v>
      </c>
      <c r="B6" s="60"/>
      <c r="C6" s="63" t="s">
        <v>596</v>
      </c>
      <c r="D6" s="62"/>
      <c r="E6" s="159"/>
      <c r="F6" s="64"/>
      <c r="G6" s="65" t="s">
        <v>597</v>
      </c>
      <c r="H6" s="66" t="s">
        <v>598</v>
      </c>
      <c r="I6" s="67" t="s">
        <v>599</v>
      </c>
      <c r="J6" s="68" t="s">
        <v>598</v>
      </c>
      <c r="K6" s="159"/>
      <c r="L6" s="159"/>
      <c r="M6" s="60"/>
      <c r="N6" s="60"/>
      <c r="O6" s="69"/>
      <c r="P6" s="60"/>
      <c r="Q6" s="69"/>
      <c r="R6" s="60"/>
      <c r="S6" s="60"/>
      <c r="T6" s="60" t="s">
        <v>600</v>
      </c>
      <c r="U6" s="160" t="s">
        <v>616</v>
      </c>
      <c r="V6" s="60"/>
      <c r="W6" s="60"/>
      <c r="X6" s="60"/>
    </row>
    <row r="7" spans="1:24" s="61" customFormat="1" ht="27" customHeight="1" x14ac:dyDescent="0.2">
      <c r="A7" s="158" t="s">
        <v>602</v>
      </c>
      <c r="B7" s="60"/>
      <c r="C7" s="70"/>
      <c r="D7" s="62"/>
      <c r="E7" s="159"/>
      <c r="F7" s="64"/>
      <c r="G7" s="65"/>
      <c r="H7" s="64"/>
      <c r="I7" s="67"/>
      <c r="J7" s="71"/>
      <c r="K7" s="159"/>
      <c r="L7" s="159"/>
      <c r="M7" s="60"/>
      <c r="N7" s="60"/>
      <c r="O7" s="69"/>
      <c r="P7" s="60"/>
      <c r="Q7" s="69"/>
      <c r="R7" s="60"/>
      <c r="S7" s="60"/>
      <c r="T7" s="60"/>
      <c r="U7" s="160"/>
      <c r="V7" s="60"/>
      <c r="W7" s="60"/>
      <c r="X7" s="60"/>
    </row>
    <row r="8" spans="1:24" ht="18" thickBot="1" x14ac:dyDescent="0.35">
      <c r="A8" s="161"/>
      <c r="B8" s="54"/>
      <c r="C8" s="54"/>
      <c r="D8" s="54"/>
      <c r="E8" s="54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122"/>
      <c r="T8" s="122"/>
      <c r="U8" s="162"/>
    </row>
    <row r="9" spans="1:24" ht="30" customHeight="1" thickTop="1" x14ac:dyDescent="0.3">
      <c r="A9" s="163" t="s">
        <v>604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72"/>
      <c r="T9" s="72"/>
      <c r="U9" s="164"/>
    </row>
    <row r="10" spans="1:24" ht="27" customHeight="1" x14ac:dyDescent="0.3">
      <c r="A10" s="165" t="s">
        <v>0</v>
      </c>
      <c r="B10" s="119" t="s">
        <v>85</v>
      </c>
      <c r="C10" s="120"/>
      <c r="D10" s="120"/>
      <c r="E10" s="121"/>
      <c r="F10" s="116" t="s">
        <v>1</v>
      </c>
      <c r="G10" s="117"/>
      <c r="H10" s="117"/>
      <c r="I10" s="118"/>
      <c r="J10" s="116" t="s">
        <v>5</v>
      </c>
      <c r="K10" s="117"/>
      <c r="L10" s="117"/>
      <c r="M10" s="118"/>
      <c r="N10" s="116" t="s">
        <v>6</v>
      </c>
      <c r="O10" s="117"/>
      <c r="P10" s="117"/>
      <c r="Q10" s="118"/>
      <c r="R10" s="116" t="s">
        <v>589</v>
      </c>
      <c r="S10" s="117"/>
      <c r="T10" s="117"/>
      <c r="U10" s="166"/>
    </row>
    <row r="11" spans="1:24" ht="30" customHeight="1" x14ac:dyDescent="0.3">
      <c r="A11" s="167"/>
      <c r="B11" s="73" t="s">
        <v>590</v>
      </c>
      <c r="C11" s="74" t="s">
        <v>2</v>
      </c>
      <c r="D11" s="74" t="s">
        <v>3</v>
      </c>
      <c r="E11" s="74" t="s">
        <v>84</v>
      </c>
      <c r="F11" s="75" t="s">
        <v>16</v>
      </c>
      <c r="G11" s="76" t="s">
        <v>2</v>
      </c>
      <c r="H11" s="76" t="s">
        <v>3</v>
      </c>
      <c r="I11" s="76" t="s">
        <v>84</v>
      </c>
      <c r="J11" s="75" t="s">
        <v>17</v>
      </c>
      <c r="K11" s="76" t="s">
        <v>2</v>
      </c>
      <c r="L11" s="76" t="s">
        <v>3</v>
      </c>
      <c r="M11" s="76" t="s">
        <v>84</v>
      </c>
      <c r="N11" s="75" t="s">
        <v>18</v>
      </c>
      <c r="O11" s="76" t="s">
        <v>2</v>
      </c>
      <c r="P11" s="76" t="s">
        <v>3</v>
      </c>
      <c r="Q11" s="76" t="s">
        <v>84</v>
      </c>
      <c r="R11" s="75" t="s">
        <v>19</v>
      </c>
      <c r="S11" s="76" t="s">
        <v>2</v>
      </c>
      <c r="T11" s="76" t="s">
        <v>3</v>
      </c>
      <c r="U11" s="168" t="s">
        <v>84</v>
      </c>
    </row>
    <row r="12" spans="1:24" ht="21.75" customHeight="1" x14ac:dyDescent="0.3">
      <c r="A12" s="169" t="s">
        <v>8</v>
      </c>
      <c r="B12" s="90"/>
      <c r="C12" s="90"/>
      <c r="D12" s="90"/>
      <c r="E12" s="91" t="e">
        <f>+D12/C12</f>
        <v>#DIV/0!</v>
      </c>
      <c r="F12" s="90">
        <f>+F13+F14+F15</f>
        <v>0</v>
      </c>
      <c r="G12" s="90">
        <f t="shared" ref="G12:H12" si="0">+G13+G14+G15</f>
        <v>0</v>
      </c>
      <c r="H12" s="90">
        <f t="shared" si="0"/>
        <v>0</v>
      </c>
      <c r="I12" s="91" t="e">
        <f>+H12/G12</f>
        <v>#DIV/0!</v>
      </c>
      <c r="J12" s="90">
        <f>+J13+J14+J15</f>
        <v>0</v>
      </c>
      <c r="K12" s="90">
        <f t="shared" ref="K12:L12" si="1">+K13+K14+K15</f>
        <v>0</v>
      </c>
      <c r="L12" s="90">
        <f t="shared" si="1"/>
        <v>0</v>
      </c>
      <c r="M12" s="91" t="e">
        <f>+L12/K12</f>
        <v>#DIV/0!</v>
      </c>
      <c r="N12" s="90">
        <f>+N13+N14+N15</f>
        <v>0</v>
      </c>
      <c r="O12" s="90">
        <f t="shared" ref="O12:P12" si="2">+O13+O14+O15</f>
        <v>0</v>
      </c>
      <c r="P12" s="90">
        <f t="shared" si="2"/>
        <v>0</v>
      </c>
      <c r="Q12" s="91" t="e">
        <f>+P12/O12</f>
        <v>#DIV/0!</v>
      </c>
      <c r="R12" s="90">
        <f>+R13+R14+R15</f>
        <v>0</v>
      </c>
      <c r="S12" s="90">
        <f t="shared" ref="S12:T12" si="3">+S13+S14+S15</f>
        <v>0</v>
      </c>
      <c r="T12" s="90">
        <f t="shared" si="3"/>
        <v>0</v>
      </c>
      <c r="U12" s="170" t="e">
        <f>+T12/S12</f>
        <v>#DIV/0!</v>
      </c>
    </row>
    <row r="13" spans="1:24" ht="21.75" customHeight="1" x14ac:dyDescent="0.3">
      <c r="A13" s="171" t="s">
        <v>612</v>
      </c>
      <c r="B13" s="90"/>
      <c r="C13" s="90"/>
      <c r="D13" s="90"/>
      <c r="E13" s="91" t="e">
        <f t="shared" ref="E13:E15" si="4">+D13/C13</f>
        <v>#DIV/0!</v>
      </c>
      <c r="F13" s="90"/>
      <c r="G13" s="90"/>
      <c r="H13" s="90"/>
      <c r="I13" s="91" t="e">
        <f t="shared" ref="I13:I15" si="5">+H13/G13</f>
        <v>#DIV/0!</v>
      </c>
      <c r="J13" s="90"/>
      <c r="K13" s="90"/>
      <c r="L13" s="90"/>
      <c r="M13" s="91" t="e">
        <f t="shared" ref="M13:M15" si="6">+L13/K13</f>
        <v>#DIV/0!</v>
      </c>
      <c r="N13" s="90"/>
      <c r="O13" s="90"/>
      <c r="P13" s="90"/>
      <c r="Q13" s="91" t="e">
        <f t="shared" ref="Q13:Q15" si="7">+P13/O13</f>
        <v>#DIV/0!</v>
      </c>
      <c r="R13" s="90"/>
      <c r="S13" s="90"/>
      <c r="T13" s="90"/>
      <c r="U13" s="170" t="e">
        <f t="shared" ref="U13:U15" si="8">+T13/S13</f>
        <v>#DIV/0!</v>
      </c>
    </row>
    <row r="14" spans="1:24" ht="21.75" customHeight="1" x14ac:dyDescent="0.3">
      <c r="A14" s="171" t="s">
        <v>613</v>
      </c>
      <c r="B14" s="90"/>
      <c r="C14" s="90"/>
      <c r="D14" s="90"/>
      <c r="E14" s="91" t="e">
        <f t="shared" si="4"/>
        <v>#DIV/0!</v>
      </c>
      <c r="F14" s="90"/>
      <c r="G14" s="90"/>
      <c r="H14" s="90"/>
      <c r="I14" s="91" t="e">
        <f t="shared" si="5"/>
        <v>#DIV/0!</v>
      </c>
      <c r="J14" s="90"/>
      <c r="K14" s="90"/>
      <c r="L14" s="90"/>
      <c r="M14" s="91" t="e">
        <f t="shared" si="6"/>
        <v>#DIV/0!</v>
      </c>
      <c r="N14" s="90"/>
      <c r="O14" s="90"/>
      <c r="P14" s="90"/>
      <c r="Q14" s="91" t="e">
        <f t="shared" si="7"/>
        <v>#DIV/0!</v>
      </c>
      <c r="R14" s="90"/>
      <c r="S14" s="90"/>
      <c r="T14" s="90"/>
      <c r="U14" s="170" t="e">
        <f t="shared" si="8"/>
        <v>#DIV/0!</v>
      </c>
    </row>
    <row r="15" spans="1:24" ht="21.75" customHeight="1" x14ac:dyDescent="0.3">
      <c r="A15" s="171" t="s">
        <v>614</v>
      </c>
      <c r="B15" s="90"/>
      <c r="C15" s="90"/>
      <c r="D15" s="90"/>
      <c r="E15" s="91" t="e">
        <f t="shared" si="4"/>
        <v>#DIV/0!</v>
      </c>
      <c r="F15" s="90"/>
      <c r="G15" s="90"/>
      <c r="H15" s="90"/>
      <c r="I15" s="91" t="e">
        <f t="shared" si="5"/>
        <v>#DIV/0!</v>
      </c>
      <c r="J15" s="90"/>
      <c r="K15" s="90"/>
      <c r="L15" s="90"/>
      <c r="M15" s="91" t="e">
        <f t="shared" si="6"/>
        <v>#DIV/0!</v>
      </c>
      <c r="N15" s="90"/>
      <c r="O15" s="90"/>
      <c r="P15" s="90"/>
      <c r="Q15" s="91" t="e">
        <f t="shared" si="7"/>
        <v>#DIV/0!</v>
      </c>
      <c r="R15" s="90"/>
      <c r="S15" s="90"/>
      <c r="T15" s="90"/>
      <c r="U15" s="170" t="e">
        <f t="shared" si="8"/>
        <v>#DIV/0!</v>
      </c>
    </row>
    <row r="16" spans="1:24" x14ac:dyDescent="0.3">
      <c r="A16" s="169" t="s">
        <v>12</v>
      </c>
      <c r="B16" s="90"/>
      <c r="C16" s="90"/>
      <c r="D16" s="90"/>
      <c r="E16" s="91" t="e">
        <f t="shared" ref="E16:E18" si="9">+D16/C16</f>
        <v>#DIV/0!</v>
      </c>
      <c r="F16" s="90"/>
      <c r="G16" s="90"/>
      <c r="H16" s="90"/>
      <c r="I16" s="91" t="e">
        <f t="shared" ref="I16:I18" si="10">+H16/G16</f>
        <v>#DIV/0!</v>
      </c>
      <c r="J16" s="90"/>
      <c r="K16" s="90"/>
      <c r="L16" s="90"/>
      <c r="M16" s="91" t="e">
        <f t="shared" ref="M16:M18" si="11">+L16/K16</f>
        <v>#DIV/0!</v>
      </c>
      <c r="N16" s="90"/>
      <c r="O16" s="90"/>
      <c r="P16" s="90"/>
      <c r="Q16" s="91" t="e">
        <f t="shared" ref="Q16:Q18" si="12">+P16/O16</f>
        <v>#DIV/0!</v>
      </c>
      <c r="R16" s="90"/>
      <c r="S16" s="90"/>
      <c r="T16" s="90"/>
      <c r="U16" s="170" t="e">
        <f t="shared" ref="U16:U18" si="13">+T16/S16</f>
        <v>#DIV/0!</v>
      </c>
    </row>
    <row r="17" spans="1:21" x14ac:dyDescent="0.3">
      <c r="A17" s="169" t="s">
        <v>13</v>
      </c>
      <c r="B17" s="90"/>
      <c r="C17" s="90"/>
      <c r="D17" s="90"/>
      <c r="E17" s="91" t="e">
        <f t="shared" si="9"/>
        <v>#DIV/0!</v>
      </c>
      <c r="F17" s="90"/>
      <c r="G17" s="90"/>
      <c r="H17" s="90"/>
      <c r="I17" s="91" t="e">
        <f t="shared" si="10"/>
        <v>#DIV/0!</v>
      </c>
      <c r="J17" s="90"/>
      <c r="K17" s="90"/>
      <c r="L17" s="90"/>
      <c r="M17" s="91" t="e">
        <f t="shared" si="11"/>
        <v>#DIV/0!</v>
      </c>
      <c r="N17" s="90"/>
      <c r="O17" s="90"/>
      <c r="P17" s="90"/>
      <c r="Q17" s="91" t="e">
        <f t="shared" si="12"/>
        <v>#DIV/0!</v>
      </c>
      <c r="R17" s="90"/>
      <c r="S17" s="90"/>
      <c r="T17" s="90"/>
      <c r="U17" s="170" t="e">
        <f t="shared" si="13"/>
        <v>#DIV/0!</v>
      </c>
    </row>
    <row r="18" spans="1:21" ht="18" thickBot="1" x14ac:dyDescent="0.35">
      <c r="A18" s="172" t="s">
        <v>14</v>
      </c>
      <c r="B18" s="92">
        <f>+B12+B16+B17</f>
        <v>0</v>
      </c>
      <c r="C18" s="92">
        <f t="shared" ref="C18:D18" si="14">+C12+C16+C17</f>
        <v>0</v>
      </c>
      <c r="D18" s="92">
        <f t="shared" si="14"/>
        <v>0</v>
      </c>
      <c r="E18" s="93" t="e">
        <f t="shared" si="9"/>
        <v>#DIV/0!</v>
      </c>
      <c r="F18" s="92">
        <f>+F12+F16+F17</f>
        <v>0</v>
      </c>
      <c r="G18" s="92">
        <f t="shared" ref="G18:T18" si="15">+G12+G16+G17</f>
        <v>0</v>
      </c>
      <c r="H18" s="92">
        <f t="shared" si="15"/>
        <v>0</v>
      </c>
      <c r="I18" s="93" t="e">
        <f t="shared" si="10"/>
        <v>#DIV/0!</v>
      </c>
      <c r="J18" s="92">
        <f t="shared" si="15"/>
        <v>0</v>
      </c>
      <c r="K18" s="92">
        <f t="shared" si="15"/>
        <v>0</v>
      </c>
      <c r="L18" s="92">
        <f t="shared" si="15"/>
        <v>0</v>
      </c>
      <c r="M18" s="93" t="e">
        <f t="shared" si="11"/>
        <v>#DIV/0!</v>
      </c>
      <c r="N18" s="92">
        <f t="shared" si="15"/>
        <v>0</v>
      </c>
      <c r="O18" s="92">
        <f t="shared" si="15"/>
        <v>0</v>
      </c>
      <c r="P18" s="92">
        <f t="shared" si="15"/>
        <v>0</v>
      </c>
      <c r="Q18" s="93" t="e">
        <f t="shared" si="12"/>
        <v>#DIV/0!</v>
      </c>
      <c r="R18" s="92">
        <f t="shared" si="15"/>
        <v>0</v>
      </c>
      <c r="S18" s="92">
        <f t="shared" si="15"/>
        <v>0</v>
      </c>
      <c r="T18" s="92">
        <f t="shared" si="15"/>
        <v>0</v>
      </c>
      <c r="U18" s="173" t="e">
        <f t="shared" si="13"/>
        <v>#DIV/0!</v>
      </c>
    </row>
    <row r="19" spans="1:21" ht="18" thickTop="1" x14ac:dyDescent="0.3">
      <c r="A19" s="161"/>
      <c r="B19" s="54"/>
      <c r="C19" s="54"/>
      <c r="D19" s="54"/>
      <c r="E19" s="54"/>
      <c r="F19" s="55"/>
      <c r="G19" s="55"/>
      <c r="H19" s="55"/>
      <c r="I19" s="55"/>
      <c r="J19" s="174"/>
      <c r="K19" s="174"/>
      <c r="L19" s="174"/>
      <c r="M19" s="55"/>
      <c r="N19" s="55"/>
      <c r="O19" s="55"/>
      <c r="P19" s="55"/>
      <c r="Q19" s="55"/>
      <c r="R19" s="55"/>
      <c r="S19" s="55"/>
      <c r="T19" s="55"/>
      <c r="U19" s="175"/>
    </row>
    <row r="20" spans="1:21" x14ac:dyDescent="0.3">
      <c r="A20" s="17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177"/>
    </row>
    <row r="21" spans="1:21" x14ac:dyDescent="0.3">
      <c r="A21" s="161"/>
      <c r="B21" s="54"/>
      <c r="C21" s="54"/>
      <c r="D21" s="54"/>
      <c r="E21" s="54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175"/>
    </row>
    <row r="22" spans="1:21" x14ac:dyDescent="0.3">
      <c r="A22" s="161"/>
      <c r="B22" s="54"/>
      <c r="C22" s="54"/>
      <c r="D22" s="54"/>
      <c r="E22" s="54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175"/>
    </row>
    <row r="23" spans="1:21" x14ac:dyDescent="0.3">
      <c r="A23" s="161"/>
      <c r="B23" s="54"/>
      <c r="C23" s="54"/>
      <c r="D23" s="54"/>
      <c r="E23" s="54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175"/>
    </row>
    <row r="24" spans="1:21" x14ac:dyDescent="0.3">
      <c r="A24" s="161"/>
      <c r="B24" s="54"/>
      <c r="C24" s="54"/>
      <c r="D24" s="54"/>
      <c r="E24" s="54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175"/>
    </row>
    <row r="25" spans="1:21" x14ac:dyDescent="0.3">
      <c r="A25" s="161"/>
      <c r="B25" s="54"/>
      <c r="C25" s="54"/>
      <c r="D25" s="54"/>
      <c r="E25" s="54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175"/>
    </row>
    <row r="26" spans="1:21" x14ac:dyDescent="0.3">
      <c r="A26" s="161"/>
      <c r="B26" s="54"/>
      <c r="C26" s="54"/>
      <c r="D26" s="54"/>
      <c r="E26" s="54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175"/>
    </row>
    <row r="27" spans="1:21" x14ac:dyDescent="0.3">
      <c r="A27" s="161"/>
      <c r="B27" s="54"/>
      <c r="C27" s="54"/>
      <c r="D27" s="54"/>
      <c r="E27" s="54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175"/>
    </row>
    <row r="28" spans="1:21" x14ac:dyDescent="0.3">
      <c r="A28" s="161"/>
      <c r="B28" s="54"/>
      <c r="C28" s="54"/>
      <c r="D28" s="54"/>
      <c r="E28" s="54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175"/>
    </row>
    <row r="29" spans="1:21" x14ac:dyDescent="0.3">
      <c r="A29" s="161"/>
      <c r="B29" s="54"/>
      <c r="C29" s="54"/>
      <c r="D29" s="54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175"/>
    </row>
    <row r="30" spans="1:21" x14ac:dyDescent="0.3">
      <c r="A30" s="161"/>
      <c r="B30" s="54"/>
      <c r="C30" s="54"/>
      <c r="D30" s="54"/>
      <c r="E30" s="54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175"/>
    </row>
    <row r="31" spans="1:21" x14ac:dyDescent="0.3">
      <c r="A31" s="161"/>
      <c r="B31" s="54"/>
      <c r="C31" s="54"/>
      <c r="D31" s="54"/>
      <c r="E31" s="54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175"/>
    </row>
    <row r="32" spans="1:21" x14ac:dyDescent="0.3">
      <c r="A32" s="161"/>
      <c r="B32" s="54"/>
      <c r="C32" s="54"/>
      <c r="D32" s="54"/>
      <c r="E32" s="54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175"/>
    </row>
    <row r="33" spans="1:21" x14ac:dyDescent="0.3">
      <c r="A33" s="161"/>
      <c r="B33" s="54"/>
      <c r="C33" s="54"/>
      <c r="D33" s="54"/>
      <c r="E33" s="54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175"/>
    </row>
    <row r="34" spans="1:21" x14ac:dyDescent="0.3">
      <c r="A34" s="161"/>
      <c r="B34" s="54"/>
      <c r="C34" s="54"/>
      <c r="D34" s="54"/>
      <c r="E34" s="54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175"/>
    </row>
    <row r="35" spans="1:21" x14ac:dyDescent="0.3">
      <c r="A35" s="161"/>
      <c r="B35" s="54"/>
      <c r="C35" s="54"/>
      <c r="D35" s="54"/>
      <c r="E35" s="54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175"/>
    </row>
    <row r="36" spans="1:21" x14ac:dyDescent="0.3">
      <c r="A36" s="161"/>
      <c r="B36" s="54"/>
      <c r="C36" s="54"/>
      <c r="D36" s="54"/>
      <c r="E36" s="54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175"/>
    </row>
    <row r="37" spans="1:21" x14ac:dyDescent="0.3">
      <c r="A37" s="161"/>
      <c r="B37" s="54"/>
      <c r="C37" s="54"/>
      <c r="D37" s="54"/>
      <c r="E37" s="54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175"/>
    </row>
    <row r="38" spans="1:21" x14ac:dyDescent="0.3">
      <c r="A38" s="161"/>
      <c r="B38" s="54"/>
      <c r="C38" s="54"/>
      <c r="D38" s="54"/>
      <c r="E38" s="54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175"/>
    </row>
    <row r="39" spans="1:21" x14ac:dyDescent="0.3">
      <c r="A39" s="161"/>
      <c r="B39" s="54"/>
      <c r="C39" s="54"/>
      <c r="D39" s="54"/>
      <c r="E39" s="54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175"/>
    </row>
    <row r="40" spans="1:21" x14ac:dyDescent="0.3">
      <c r="A40" s="161"/>
      <c r="B40" s="54"/>
      <c r="C40" s="54"/>
      <c r="D40" s="54"/>
      <c r="E40" s="54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175"/>
    </row>
    <row r="41" spans="1:21" x14ac:dyDescent="0.3">
      <c r="A41" s="161"/>
      <c r="B41" s="54"/>
      <c r="C41" s="54"/>
      <c r="D41" s="54"/>
      <c r="E41" s="54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175"/>
    </row>
    <row r="42" spans="1:21" x14ac:dyDescent="0.3">
      <c r="A42" s="161"/>
      <c r="B42" s="54"/>
      <c r="C42" s="54"/>
      <c r="D42" s="54"/>
      <c r="E42" s="54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175"/>
    </row>
    <row r="43" spans="1:21" x14ac:dyDescent="0.3">
      <c r="A43" s="178" t="s">
        <v>601</v>
      </c>
      <c r="B43" s="77"/>
      <c r="C43" s="77"/>
      <c r="D43" s="77"/>
      <c r="E43" s="77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179"/>
    </row>
    <row r="44" spans="1:21" ht="12.75" customHeight="1" x14ac:dyDescent="0.3">
      <c r="A44" s="180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81"/>
    </row>
    <row r="45" spans="1:21" x14ac:dyDescent="0.3">
      <c r="A45" s="182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83"/>
    </row>
    <row r="46" spans="1:21" x14ac:dyDescent="0.3">
      <c r="A46" s="182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83"/>
    </row>
    <row r="47" spans="1:21" x14ac:dyDescent="0.3">
      <c r="A47" s="182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83"/>
    </row>
    <row r="48" spans="1:21" x14ac:dyDescent="0.3">
      <c r="A48" s="184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85"/>
    </row>
    <row r="49" spans="1:21" x14ac:dyDescent="0.3">
      <c r="A49" s="161"/>
      <c r="B49" s="54"/>
      <c r="C49" s="54"/>
      <c r="D49" s="54"/>
      <c r="E49" s="54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175"/>
    </row>
    <row r="50" spans="1:21" ht="50.25" customHeight="1" x14ac:dyDescent="0.3">
      <c r="A50" s="161"/>
      <c r="B50" s="159" t="s">
        <v>605</v>
      </c>
      <c r="C50" s="159"/>
      <c r="D50" s="159"/>
      <c r="E50" s="159"/>
      <c r="F50" s="159" t="s">
        <v>606</v>
      </c>
      <c r="G50" s="159"/>
      <c r="H50" s="159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175"/>
    </row>
    <row r="51" spans="1:21" ht="45.75" customHeight="1" x14ac:dyDescent="0.3">
      <c r="A51" s="161"/>
      <c r="B51" s="95" t="s">
        <v>607</v>
      </c>
      <c r="C51" s="106"/>
      <c r="D51" s="106"/>
      <c r="E51" s="159"/>
      <c r="F51" s="95" t="s">
        <v>607</v>
      </c>
      <c r="G51" s="107"/>
      <c r="H51" s="107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175"/>
    </row>
    <row r="52" spans="1:21" s="96" customFormat="1" ht="27" customHeight="1" x14ac:dyDescent="0.25">
      <c r="A52" s="186"/>
      <c r="B52" s="95" t="s">
        <v>608</v>
      </c>
      <c r="C52" s="107"/>
      <c r="D52" s="107"/>
      <c r="E52" s="59"/>
      <c r="F52" s="95" t="s">
        <v>608</v>
      </c>
      <c r="G52" s="123"/>
      <c r="H52" s="123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8"/>
    </row>
    <row r="53" spans="1:21" s="96" customFormat="1" ht="27" customHeight="1" x14ac:dyDescent="0.25">
      <c r="A53" s="186"/>
      <c r="B53" s="95" t="s">
        <v>609</v>
      </c>
      <c r="C53" s="107"/>
      <c r="D53" s="107"/>
      <c r="E53" s="59"/>
      <c r="F53" s="95" t="s">
        <v>609</v>
      </c>
      <c r="G53" s="123"/>
      <c r="H53" s="123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8"/>
    </row>
    <row r="54" spans="1:21" x14ac:dyDescent="0.3">
      <c r="A54" s="161"/>
      <c r="B54" s="54"/>
      <c r="C54" s="54"/>
      <c r="D54" s="54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175"/>
    </row>
    <row r="55" spans="1:21" ht="18" thickBot="1" x14ac:dyDescent="0.35">
      <c r="A55" s="189"/>
      <c r="B55" s="190"/>
      <c r="C55" s="190"/>
      <c r="D55" s="190"/>
      <c r="E55" s="190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2"/>
    </row>
  </sheetData>
  <mergeCells count="20">
    <mergeCell ref="C52:D52"/>
    <mergeCell ref="G52:H52"/>
    <mergeCell ref="C53:D53"/>
    <mergeCell ref="G53:H53"/>
    <mergeCell ref="A44:U48"/>
    <mergeCell ref="S2:U2"/>
    <mergeCell ref="A9:R9"/>
    <mergeCell ref="C51:D51"/>
    <mergeCell ref="G51:H51"/>
    <mergeCell ref="A2:A4"/>
    <mergeCell ref="B2:R4"/>
    <mergeCell ref="S4:U4"/>
    <mergeCell ref="R10:U10"/>
    <mergeCell ref="N10:Q10"/>
    <mergeCell ref="J10:M10"/>
    <mergeCell ref="F10:I10"/>
    <mergeCell ref="B10:E10"/>
    <mergeCell ref="A10:A11"/>
    <mergeCell ref="S8:U8"/>
    <mergeCell ref="S3:U3"/>
  </mergeCells>
  <pageMargins left="0.31496062992125984" right="0.31496062992125984" top="0.35433070866141736" bottom="0.35433070866141736" header="0.31496062992125984" footer="0.31496062992125984"/>
  <pageSetup paperSize="14" scale="4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837"/>
  <sheetViews>
    <sheetView topLeftCell="H1" workbookViewId="0">
      <selection activeCell="D827" sqref="D827"/>
    </sheetView>
  </sheetViews>
  <sheetFormatPr baseColWidth="10" defaultColWidth="10.85546875" defaultRowHeight="11.25" x14ac:dyDescent="0.2"/>
  <cols>
    <col min="1" max="3" width="10.85546875" style="57"/>
    <col min="4" max="4" width="50.28515625" style="57" bestFit="1" customWidth="1"/>
    <col min="5" max="5" width="13.85546875" style="57" bestFit="1" customWidth="1"/>
    <col min="6" max="6" width="13.42578125" style="57" bestFit="1" customWidth="1"/>
    <col min="7" max="7" width="14.140625" style="57" bestFit="1" customWidth="1"/>
    <col min="8" max="8" width="13.7109375" style="57" bestFit="1" customWidth="1"/>
    <col min="9" max="10" width="12.42578125" style="57" bestFit="1" customWidth="1"/>
    <col min="11" max="11" width="14.140625" style="57" bestFit="1" customWidth="1"/>
    <col min="12" max="12" width="13.85546875" style="57" bestFit="1" customWidth="1"/>
    <col min="13" max="13" width="13.42578125" style="57" bestFit="1" customWidth="1"/>
    <col min="14" max="15" width="12.42578125" style="57" bestFit="1" customWidth="1"/>
    <col min="16" max="16" width="13.7109375" style="57" bestFit="1" customWidth="1"/>
    <col min="17" max="17" width="12.42578125" style="57" bestFit="1" customWidth="1"/>
    <col min="18" max="18" width="14.85546875" style="57" bestFit="1" customWidth="1"/>
    <col min="19" max="19" width="14.42578125" style="57" bestFit="1" customWidth="1"/>
    <col min="20" max="20" width="14" style="57" bestFit="1" customWidth="1"/>
    <col min="21" max="21" width="10.140625" style="57" bestFit="1" customWidth="1"/>
    <col min="22" max="16384" width="10.85546875" style="57"/>
  </cols>
  <sheetData>
    <row r="1" spans="1:21" x14ac:dyDescent="0.2">
      <c r="A1" s="57" t="s">
        <v>578</v>
      </c>
      <c r="B1" s="57" t="s">
        <v>581</v>
      </c>
      <c r="C1" s="57" t="s">
        <v>582</v>
      </c>
      <c r="D1" s="57" t="s">
        <v>86</v>
      </c>
      <c r="E1" s="57" t="s">
        <v>87</v>
      </c>
      <c r="F1" s="57" t="s">
        <v>88</v>
      </c>
      <c r="G1" s="57" t="s">
        <v>89</v>
      </c>
      <c r="H1" s="57" t="s">
        <v>90</v>
      </c>
      <c r="I1" s="57" t="s">
        <v>91</v>
      </c>
      <c r="J1" s="57" t="s">
        <v>92</v>
      </c>
      <c r="K1" s="57" t="s">
        <v>93</v>
      </c>
      <c r="L1" s="57" t="s">
        <v>94</v>
      </c>
      <c r="M1" s="57" t="s">
        <v>95</v>
      </c>
      <c r="N1" s="57" t="s">
        <v>96</v>
      </c>
      <c r="O1" s="57" t="s">
        <v>97</v>
      </c>
      <c r="P1" s="57" t="s">
        <v>98</v>
      </c>
      <c r="Q1" s="57" t="s">
        <v>99</v>
      </c>
      <c r="R1" s="57" t="s">
        <v>100</v>
      </c>
      <c r="S1" s="57" t="s">
        <v>101</v>
      </c>
      <c r="T1" s="57" t="s">
        <v>102</v>
      </c>
      <c r="U1" s="57" t="s">
        <v>103</v>
      </c>
    </row>
    <row r="2" spans="1:21" x14ac:dyDescent="0.2">
      <c r="A2" s="57" t="s">
        <v>580</v>
      </c>
      <c r="B2" s="57" t="str">
        <f>MID(D2,1,4)</f>
        <v>GRAN</v>
      </c>
      <c r="C2" s="57" t="str">
        <f>MID(D2,1,6)</f>
        <v>GRAN T</v>
      </c>
      <c r="D2" s="57" t="s">
        <v>104</v>
      </c>
      <c r="E2" s="58">
        <v>2242657738563</v>
      </c>
      <c r="F2" s="58">
        <v>165165169766</v>
      </c>
      <c r="G2" s="58">
        <v>2407822908329</v>
      </c>
      <c r="H2" s="58">
        <v>0</v>
      </c>
      <c r="I2" s="58">
        <v>904183499782</v>
      </c>
      <c r="J2" s="58">
        <v>904183499782</v>
      </c>
      <c r="K2" s="58">
        <v>617478984673</v>
      </c>
      <c r="L2" s="58">
        <v>0</v>
      </c>
      <c r="M2" s="58">
        <v>617478984673</v>
      </c>
      <c r="N2" s="58">
        <v>227896847005</v>
      </c>
      <c r="O2" s="58">
        <v>286704515109</v>
      </c>
      <c r="P2" s="58">
        <v>389582137668</v>
      </c>
      <c r="Q2" s="58">
        <v>350073909474</v>
      </c>
      <c r="R2" s="58">
        <v>39508228194</v>
      </c>
      <c r="S2" s="58">
        <v>1503639408547</v>
      </c>
      <c r="T2" s="57">
        <v>25.64</v>
      </c>
      <c r="U2" s="57">
        <v>0</v>
      </c>
    </row>
    <row r="3" spans="1:21" x14ac:dyDescent="0.2">
      <c r="A3" s="57" t="s">
        <v>580</v>
      </c>
      <c r="B3" s="57" t="str">
        <f t="shared" ref="B3:B19" si="0">MID(D3,1,4)</f>
        <v>1101</v>
      </c>
      <c r="C3" s="57" t="str">
        <f t="shared" ref="C3:C19" si="1">MID(D3,1,6)</f>
        <v xml:space="preserve">1101  </v>
      </c>
      <c r="D3" s="57" t="s">
        <v>105</v>
      </c>
      <c r="E3" s="58">
        <v>7984636000</v>
      </c>
      <c r="F3" s="58">
        <v>0</v>
      </c>
      <c r="G3" s="58">
        <v>7984636000</v>
      </c>
      <c r="H3" s="58">
        <v>0</v>
      </c>
      <c r="I3" s="58">
        <v>2196756255</v>
      </c>
      <c r="J3" s="58">
        <v>2196756255</v>
      </c>
      <c r="K3" s="58">
        <v>2196756255</v>
      </c>
      <c r="L3" s="58">
        <v>0</v>
      </c>
      <c r="M3" s="58">
        <v>2196756255</v>
      </c>
      <c r="N3" s="58">
        <v>0</v>
      </c>
      <c r="O3" s="58">
        <v>0</v>
      </c>
      <c r="P3" s="58">
        <v>2196756255</v>
      </c>
      <c r="Q3" s="58">
        <v>2196756255</v>
      </c>
      <c r="R3" s="58">
        <v>0</v>
      </c>
      <c r="S3" s="58">
        <v>5787879745</v>
      </c>
      <c r="T3" s="57">
        <v>27.51</v>
      </c>
      <c r="U3" s="57">
        <v>0</v>
      </c>
    </row>
    <row r="4" spans="1:21" x14ac:dyDescent="0.2">
      <c r="A4" s="57" t="s">
        <v>580</v>
      </c>
      <c r="B4" s="57" t="str">
        <f t="shared" si="0"/>
        <v>GR:1</v>
      </c>
      <c r="C4" s="57" t="str">
        <f t="shared" si="1"/>
        <v>GR:1:1</v>
      </c>
      <c r="D4" s="57" t="s">
        <v>106</v>
      </c>
      <c r="E4" s="58">
        <v>228000000</v>
      </c>
      <c r="F4" s="58">
        <v>-48000000</v>
      </c>
      <c r="G4" s="58">
        <v>180000000</v>
      </c>
      <c r="H4" s="58">
        <v>0</v>
      </c>
      <c r="I4" s="58">
        <v>57000000</v>
      </c>
      <c r="J4" s="58">
        <v>57000000</v>
      </c>
      <c r="K4" s="58">
        <v>57000000</v>
      </c>
      <c r="L4" s="58">
        <v>0</v>
      </c>
      <c r="M4" s="58">
        <v>57000000</v>
      </c>
      <c r="N4" s="58">
        <v>0</v>
      </c>
      <c r="O4" s="58">
        <v>0</v>
      </c>
      <c r="P4" s="58">
        <v>57000000</v>
      </c>
      <c r="Q4" s="58">
        <v>57000000</v>
      </c>
      <c r="R4" s="58">
        <v>0</v>
      </c>
      <c r="S4" s="58">
        <v>123000000</v>
      </c>
      <c r="T4" s="57">
        <v>31.67</v>
      </c>
      <c r="U4" s="57">
        <v>0</v>
      </c>
    </row>
    <row r="5" spans="1:21" x14ac:dyDescent="0.2">
      <c r="A5" s="57" t="s">
        <v>580</v>
      </c>
      <c r="B5" s="57" t="str">
        <f t="shared" si="0"/>
        <v>GR:1</v>
      </c>
      <c r="C5" s="57" t="str">
        <f t="shared" si="1"/>
        <v>GR:1:1</v>
      </c>
      <c r="D5" s="57" t="s">
        <v>107</v>
      </c>
      <c r="E5" s="58">
        <v>289339000</v>
      </c>
      <c r="F5" s="58">
        <v>0</v>
      </c>
      <c r="G5" s="58">
        <v>289339000</v>
      </c>
      <c r="H5" s="58">
        <v>0</v>
      </c>
      <c r="I5" s="58">
        <v>289339000</v>
      </c>
      <c r="J5" s="58">
        <v>289339000</v>
      </c>
      <c r="K5" s="58">
        <v>289339000</v>
      </c>
      <c r="L5" s="58">
        <v>0</v>
      </c>
      <c r="M5" s="58">
        <v>289339000</v>
      </c>
      <c r="N5" s="58">
        <v>0</v>
      </c>
      <c r="O5" s="58">
        <v>0</v>
      </c>
      <c r="P5" s="58">
        <v>289339000</v>
      </c>
      <c r="Q5" s="58">
        <v>289339000</v>
      </c>
      <c r="R5" s="58">
        <v>0</v>
      </c>
      <c r="S5" s="58">
        <v>0</v>
      </c>
      <c r="T5" s="57">
        <v>100</v>
      </c>
      <c r="U5" s="57">
        <v>0</v>
      </c>
    </row>
    <row r="6" spans="1:21" x14ac:dyDescent="0.2">
      <c r="A6" s="57" t="s">
        <v>580</v>
      </c>
      <c r="B6" s="57" t="str">
        <f t="shared" si="0"/>
        <v>GR:1</v>
      </c>
      <c r="C6" s="57" t="str">
        <f t="shared" si="1"/>
        <v>GR:1:1</v>
      </c>
      <c r="D6" s="57" t="s">
        <v>108</v>
      </c>
      <c r="E6" s="58">
        <v>1267000</v>
      </c>
      <c r="F6" s="58">
        <v>0</v>
      </c>
      <c r="G6" s="58">
        <v>1267000</v>
      </c>
      <c r="H6" s="58">
        <v>0</v>
      </c>
      <c r="I6" s="58">
        <v>1267000</v>
      </c>
      <c r="J6" s="58">
        <v>1267000</v>
      </c>
      <c r="K6" s="58">
        <v>1267000</v>
      </c>
      <c r="L6" s="58">
        <v>0</v>
      </c>
      <c r="M6" s="58">
        <v>1267000</v>
      </c>
      <c r="N6" s="58">
        <v>0</v>
      </c>
      <c r="O6" s="58">
        <v>0</v>
      </c>
      <c r="P6" s="58">
        <v>1267000</v>
      </c>
      <c r="Q6" s="58">
        <v>1267000</v>
      </c>
      <c r="R6" s="58">
        <v>0</v>
      </c>
      <c r="S6" s="58">
        <v>0</v>
      </c>
      <c r="T6" s="57">
        <v>100</v>
      </c>
      <c r="U6" s="57">
        <v>0</v>
      </c>
    </row>
    <row r="7" spans="1:21" x14ac:dyDescent="0.2">
      <c r="A7" s="57" t="s">
        <v>580</v>
      </c>
      <c r="B7" s="57" t="str">
        <f t="shared" si="0"/>
        <v>GR:1</v>
      </c>
      <c r="C7" s="57" t="str">
        <f t="shared" si="1"/>
        <v>GR:1:1</v>
      </c>
      <c r="D7" s="57" t="s">
        <v>109</v>
      </c>
      <c r="E7" s="58">
        <v>9500000</v>
      </c>
      <c r="F7" s="58">
        <v>-2000000</v>
      </c>
      <c r="G7" s="58">
        <v>7500000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58">
        <v>0</v>
      </c>
      <c r="R7" s="58">
        <v>0</v>
      </c>
      <c r="S7" s="58">
        <v>7500000</v>
      </c>
      <c r="T7" s="57">
        <v>0</v>
      </c>
      <c r="U7" s="57">
        <v>0</v>
      </c>
    </row>
    <row r="8" spans="1:21" x14ac:dyDescent="0.2">
      <c r="A8" s="57" t="s">
        <v>580</v>
      </c>
      <c r="B8" s="57" t="str">
        <f t="shared" si="0"/>
        <v>GR:1</v>
      </c>
      <c r="C8" s="57" t="str">
        <f t="shared" si="1"/>
        <v>GR:1:1</v>
      </c>
      <c r="D8" s="57" t="s">
        <v>110</v>
      </c>
      <c r="E8" s="58">
        <v>206671000</v>
      </c>
      <c r="F8" s="58">
        <v>0</v>
      </c>
      <c r="G8" s="58">
        <v>206671000</v>
      </c>
      <c r="H8" s="58">
        <v>0</v>
      </c>
      <c r="I8" s="58">
        <v>206671000</v>
      </c>
      <c r="J8" s="58">
        <v>206671000</v>
      </c>
      <c r="K8" s="58">
        <v>206671000</v>
      </c>
      <c r="L8" s="58">
        <v>0</v>
      </c>
      <c r="M8" s="58">
        <v>206671000</v>
      </c>
      <c r="N8" s="58">
        <v>0</v>
      </c>
      <c r="O8" s="58">
        <v>0</v>
      </c>
      <c r="P8" s="58">
        <v>206671000</v>
      </c>
      <c r="Q8" s="58">
        <v>206671000</v>
      </c>
      <c r="R8" s="58">
        <v>0</v>
      </c>
      <c r="S8" s="58">
        <v>0</v>
      </c>
      <c r="T8" s="57">
        <v>100</v>
      </c>
      <c r="U8" s="57">
        <v>0</v>
      </c>
    </row>
    <row r="9" spans="1:21" x14ac:dyDescent="0.2">
      <c r="A9" s="57" t="s">
        <v>580</v>
      </c>
      <c r="B9" s="57" t="str">
        <f t="shared" si="0"/>
        <v>GR:1</v>
      </c>
      <c r="C9" s="57" t="str">
        <f t="shared" si="1"/>
        <v>GR:1:1</v>
      </c>
      <c r="D9" s="57" t="s">
        <v>111</v>
      </c>
      <c r="E9" s="58">
        <v>430564000</v>
      </c>
      <c r="F9" s="58">
        <v>-4460000</v>
      </c>
      <c r="G9" s="58">
        <v>426104000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426104000</v>
      </c>
      <c r="T9" s="57">
        <v>0</v>
      </c>
      <c r="U9" s="57">
        <v>0</v>
      </c>
    </row>
    <row r="10" spans="1:21" x14ac:dyDescent="0.2">
      <c r="A10" s="57" t="s">
        <v>580</v>
      </c>
      <c r="B10" s="57" t="str">
        <f t="shared" si="0"/>
        <v>GR:1</v>
      </c>
      <c r="C10" s="57" t="str">
        <f t="shared" si="1"/>
        <v>GR:1:1</v>
      </c>
      <c r="D10" s="57" t="s">
        <v>112</v>
      </c>
      <c r="E10" s="58">
        <v>6650000</v>
      </c>
      <c r="F10" s="58">
        <v>0</v>
      </c>
      <c r="G10" s="58">
        <v>6650000</v>
      </c>
      <c r="H10" s="58">
        <v>0</v>
      </c>
      <c r="I10" s="58">
        <v>6650000</v>
      </c>
      <c r="J10" s="58">
        <v>6650000</v>
      </c>
      <c r="K10" s="58">
        <v>6650000</v>
      </c>
      <c r="L10" s="58">
        <v>0</v>
      </c>
      <c r="M10" s="58">
        <v>6650000</v>
      </c>
      <c r="N10" s="58">
        <v>0</v>
      </c>
      <c r="O10" s="58">
        <v>0</v>
      </c>
      <c r="P10" s="58">
        <v>6650000</v>
      </c>
      <c r="Q10" s="58">
        <v>6650000</v>
      </c>
      <c r="R10" s="58">
        <v>0</v>
      </c>
      <c r="S10" s="58">
        <v>0</v>
      </c>
      <c r="T10" s="57">
        <v>100</v>
      </c>
      <c r="U10" s="57">
        <v>0</v>
      </c>
    </row>
    <row r="11" spans="1:21" x14ac:dyDescent="0.2">
      <c r="A11" s="57" t="s">
        <v>580</v>
      </c>
      <c r="B11" s="57" t="str">
        <f t="shared" si="0"/>
        <v>GR:1</v>
      </c>
      <c r="C11" s="57" t="str">
        <f t="shared" si="1"/>
        <v>GR:1:1</v>
      </c>
      <c r="D11" s="57" t="s">
        <v>113</v>
      </c>
      <c r="E11" s="58">
        <v>1571985000</v>
      </c>
      <c r="F11" s="58">
        <v>0</v>
      </c>
      <c r="G11" s="58">
        <v>1571985000</v>
      </c>
      <c r="H11" s="58">
        <v>0</v>
      </c>
      <c r="I11" s="58">
        <v>392996250</v>
      </c>
      <c r="J11" s="58">
        <v>392996250</v>
      </c>
      <c r="K11" s="58">
        <v>392996250</v>
      </c>
      <c r="L11" s="58">
        <v>0</v>
      </c>
      <c r="M11" s="58">
        <v>392996250</v>
      </c>
      <c r="N11" s="58">
        <v>0</v>
      </c>
      <c r="O11" s="58">
        <v>0</v>
      </c>
      <c r="P11" s="58">
        <v>392996250</v>
      </c>
      <c r="Q11" s="58">
        <v>392996250</v>
      </c>
      <c r="R11" s="58">
        <v>0</v>
      </c>
      <c r="S11" s="58">
        <v>1178988750</v>
      </c>
      <c r="T11" s="57">
        <v>25</v>
      </c>
      <c r="U11" s="57">
        <v>0</v>
      </c>
    </row>
    <row r="12" spans="1:21" x14ac:dyDescent="0.2">
      <c r="A12" s="57" t="s">
        <v>580</v>
      </c>
      <c r="B12" s="57" t="str">
        <f t="shared" si="0"/>
        <v>GR:1</v>
      </c>
      <c r="C12" s="57" t="str">
        <f t="shared" si="1"/>
        <v>GR:1:1</v>
      </c>
      <c r="D12" s="57" t="s">
        <v>114</v>
      </c>
      <c r="E12" s="58">
        <v>3143968000</v>
      </c>
      <c r="F12" s="58">
        <v>0</v>
      </c>
      <c r="G12" s="58">
        <v>3143968000</v>
      </c>
      <c r="H12" s="58">
        <v>0</v>
      </c>
      <c r="I12" s="58">
        <v>785992000</v>
      </c>
      <c r="J12" s="58">
        <v>785992000</v>
      </c>
      <c r="K12" s="58">
        <v>785992000</v>
      </c>
      <c r="L12" s="58">
        <v>0</v>
      </c>
      <c r="M12" s="58">
        <v>785992000</v>
      </c>
      <c r="N12" s="58">
        <v>0</v>
      </c>
      <c r="O12" s="58">
        <v>0</v>
      </c>
      <c r="P12" s="58">
        <v>785992000</v>
      </c>
      <c r="Q12" s="58">
        <v>785992000</v>
      </c>
      <c r="R12" s="58">
        <v>0</v>
      </c>
      <c r="S12" s="58">
        <v>2357976000</v>
      </c>
      <c r="T12" s="57">
        <v>25</v>
      </c>
      <c r="U12" s="57">
        <v>0</v>
      </c>
    </row>
    <row r="13" spans="1:21" x14ac:dyDescent="0.2">
      <c r="A13" s="57" t="s">
        <v>580</v>
      </c>
      <c r="B13" s="57" t="str">
        <f t="shared" si="0"/>
        <v>GR:1</v>
      </c>
      <c r="C13" s="57" t="str">
        <f t="shared" si="1"/>
        <v>GR:1:1</v>
      </c>
      <c r="D13" s="57" t="s">
        <v>115</v>
      </c>
      <c r="E13" s="58">
        <v>348386000</v>
      </c>
      <c r="F13" s="58">
        <v>175724000</v>
      </c>
      <c r="G13" s="58">
        <v>524110000</v>
      </c>
      <c r="H13" s="58">
        <v>0</v>
      </c>
      <c r="I13" s="58">
        <v>97096501</v>
      </c>
      <c r="J13" s="58">
        <v>97096501</v>
      </c>
      <c r="K13" s="58">
        <v>97096501</v>
      </c>
      <c r="L13" s="58">
        <v>0</v>
      </c>
      <c r="M13" s="58">
        <v>97096501</v>
      </c>
      <c r="N13" s="58">
        <v>0</v>
      </c>
      <c r="O13" s="58">
        <v>0</v>
      </c>
      <c r="P13" s="58">
        <v>97096501</v>
      </c>
      <c r="Q13" s="58">
        <v>97096501</v>
      </c>
      <c r="R13" s="58">
        <v>0</v>
      </c>
      <c r="S13" s="58">
        <v>427013499</v>
      </c>
      <c r="T13" s="57">
        <v>18.53</v>
      </c>
      <c r="U13" s="57">
        <v>0</v>
      </c>
    </row>
    <row r="14" spans="1:21" x14ac:dyDescent="0.2">
      <c r="A14" s="57" t="s">
        <v>580</v>
      </c>
      <c r="B14" s="57" t="str">
        <f t="shared" si="0"/>
        <v>GR:1</v>
      </c>
      <c r="C14" s="57" t="str">
        <f t="shared" si="1"/>
        <v>GR:1:1</v>
      </c>
      <c r="D14" s="57" t="s">
        <v>116</v>
      </c>
      <c r="E14" s="58">
        <v>520890000</v>
      </c>
      <c r="F14" s="58">
        <v>-5412000</v>
      </c>
      <c r="G14" s="58">
        <v>515478000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515478000</v>
      </c>
      <c r="T14" s="57">
        <v>0</v>
      </c>
      <c r="U14" s="57">
        <v>0</v>
      </c>
    </row>
    <row r="15" spans="1:21" x14ac:dyDescent="0.2">
      <c r="A15" s="57" t="s">
        <v>580</v>
      </c>
      <c r="B15" s="57" t="str">
        <f t="shared" si="0"/>
        <v>GR:1</v>
      </c>
      <c r="C15" s="57" t="str">
        <f t="shared" si="1"/>
        <v>GR:1:1</v>
      </c>
      <c r="D15" s="57" t="s">
        <v>117</v>
      </c>
      <c r="E15" s="58">
        <v>286617000</v>
      </c>
      <c r="F15" s="58">
        <v>-4080000</v>
      </c>
      <c r="G15" s="58">
        <v>282537000</v>
      </c>
      <c r="H15" s="58">
        <v>0</v>
      </c>
      <c r="I15" s="58">
        <v>70634250</v>
      </c>
      <c r="J15" s="58">
        <v>70634250</v>
      </c>
      <c r="K15" s="58">
        <v>70634250</v>
      </c>
      <c r="L15" s="58">
        <v>0</v>
      </c>
      <c r="M15" s="58">
        <v>70634250</v>
      </c>
      <c r="N15" s="58">
        <v>0</v>
      </c>
      <c r="O15" s="58">
        <v>0</v>
      </c>
      <c r="P15" s="58">
        <v>70634250</v>
      </c>
      <c r="Q15" s="58">
        <v>70634250</v>
      </c>
      <c r="R15" s="58">
        <v>0</v>
      </c>
      <c r="S15" s="58">
        <v>211902750</v>
      </c>
      <c r="T15" s="57">
        <v>25</v>
      </c>
      <c r="U15" s="57">
        <v>0</v>
      </c>
    </row>
    <row r="16" spans="1:21" x14ac:dyDescent="0.2">
      <c r="A16" s="57" t="s">
        <v>580</v>
      </c>
      <c r="B16" s="57" t="str">
        <f t="shared" si="0"/>
        <v>GR:1</v>
      </c>
      <c r="C16" s="57" t="str">
        <f t="shared" si="1"/>
        <v>GR:1:1</v>
      </c>
      <c r="D16" s="57" t="s">
        <v>118</v>
      </c>
      <c r="E16" s="58">
        <v>404636000</v>
      </c>
      <c r="F16" s="58">
        <v>-5760000</v>
      </c>
      <c r="G16" s="58">
        <v>398876000</v>
      </c>
      <c r="H16" s="58">
        <v>0</v>
      </c>
      <c r="I16" s="58">
        <v>100679001</v>
      </c>
      <c r="J16" s="58">
        <v>100679001</v>
      </c>
      <c r="K16" s="58">
        <v>100679001</v>
      </c>
      <c r="L16" s="58">
        <v>0</v>
      </c>
      <c r="M16" s="58">
        <v>100679001</v>
      </c>
      <c r="N16" s="58">
        <v>0</v>
      </c>
      <c r="O16" s="58">
        <v>0</v>
      </c>
      <c r="P16" s="58">
        <v>100679001</v>
      </c>
      <c r="Q16" s="58">
        <v>100679001</v>
      </c>
      <c r="R16" s="58">
        <v>0</v>
      </c>
      <c r="S16" s="58">
        <v>298196999</v>
      </c>
      <c r="T16" s="57">
        <v>25.24</v>
      </c>
      <c r="U16" s="57">
        <v>0</v>
      </c>
    </row>
    <row r="17" spans="1:21" x14ac:dyDescent="0.2">
      <c r="A17" s="57" t="s">
        <v>580</v>
      </c>
      <c r="B17" s="57" t="str">
        <f t="shared" si="0"/>
        <v>GR:1</v>
      </c>
      <c r="C17" s="57" t="str">
        <f t="shared" si="1"/>
        <v>GR:1:1</v>
      </c>
      <c r="D17" s="57" t="s">
        <v>119</v>
      </c>
      <c r="E17" s="58">
        <v>23469000</v>
      </c>
      <c r="F17" s="58">
        <v>-334000</v>
      </c>
      <c r="G17" s="58">
        <v>23135000</v>
      </c>
      <c r="H17" s="58">
        <v>0</v>
      </c>
      <c r="I17" s="58">
        <v>5783751</v>
      </c>
      <c r="J17" s="58">
        <v>5783751</v>
      </c>
      <c r="K17" s="58">
        <v>5783751</v>
      </c>
      <c r="L17" s="58">
        <v>0</v>
      </c>
      <c r="M17" s="58">
        <v>5783751</v>
      </c>
      <c r="N17" s="58">
        <v>0</v>
      </c>
      <c r="O17" s="58">
        <v>0</v>
      </c>
      <c r="P17" s="58">
        <v>5783751</v>
      </c>
      <c r="Q17" s="58">
        <v>5783751</v>
      </c>
      <c r="R17" s="58">
        <v>0</v>
      </c>
      <c r="S17" s="58">
        <v>17351249</v>
      </c>
      <c r="T17" s="57">
        <v>25</v>
      </c>
      <c r="U17" s="57">
        <v>0</v>
      </c>
    </row>
    <row r="18" spans="1:21" x14ac:dyDescent="0.2">
      <c r="A18" s="57" t="s">
        <v>580</v>
      </c>
      <c r="B18" s="57" t="str">
        <f t="shared" si="0"/>
        <v>GR:1</v>
      </c>
      <c r="C18" s="57" t="str">
        <f t="shared" si="1"/>
        <v>GR:1:1</v>
      </c>
      <c r="D18" s="57" t="s">
        <v>120</v>
      </c>
      <c r="E18" s="58">
        <v>16860000</v>
      </c>
      <c r="F18" s="58">
        <v>-240000</v>
      </c>
      <c r="G18" s="58">
        <v>16620000</v>
      </c>
      <c r="H18" s="58">
        <v>0</v>
      </c>
      <c r="I18" s="58">
        <v>4155000</v>
      </c>
      <c r="J18" s="58">
        <v>4155000</v>
      </c>
      <c r="K18" s="58">
        <v>4155000</v>
      </c>
      <c r="L18" s="58">
        <v>0</v>
      </c>
      <c r="M18" s="58">
        <v>4155000</v>
      </c>
      <c r="N18" s="58">
        <v>0</v>
      </c>
      <c r="O18" s="58">
        <v>0</v>
      </c>
      <c r="P18" s="58">
        <v>4155000</v>
      </c>
      <c r="Q18" s="58">
        <v>4155000</v>
      </c>
      <c r="R18" s="58">
        <v>0</v>
      </c>
      <c r="S18" s="58">
        <v>12465000</v>
      </c>
      <c r="T18" s="57">
        <v>25</v>
      </c>
      <c r="U18" s="57">
        <v>0</v>
      </c>
    </row>
    <row r="19" spans="1:21" x14ac:dyDescent="0.2">
      <c r="A19" s="57" t="s">
        <v>580</v>
      </c>
      <c r="B19" s="57" t="str">
        <f t="shared" si="0"/>
        <v>GR:1</v>
      </c>
      <c r="C19" s="57" t="str">
        <f t="shared" si="1"/>
        <v>GR:1:1</v>
      </c>
      <c r="D19" s="57" t="s">
        <v>121</v>
      </c>
      <c r="E19" s="58">
        <v>101159000</v>
      </c>
      <c r="F19" s="58">
        <v>-1440000</v>
      </c>
      <c r="G19" s="58">
        <v>99719000</v>
      </c>
      <c r="H19" s="58">
        <v>0</v>
      </c>
      <c r="I19" s="58">
        <v>24929751</v>
      </c>
      <c r="J19" s="58">
        <v>24929751</v>
      </c>
      <c r="K19" s="58">
        <v>24929751</v>
      </c>
      <c r="L19" s="58">
        <v>0</v>
      </c>
      <c r="M19" s="58">
        <v>24929751</v>
      </c>
      <c r="N19" s="58">
        <v>0</v>
      </c>
      <c r="O19" s="58">
        <v>0</v>
      </c>
      <c r="P19" s="58">
        <v>24929751</v>
      </c>
      <c r="Q19" s="58">
        <v>24929751</v>
      </c>
      <c r="R19" s="58">
        <v>0</v>
      </c>
      <c r="S19" s="58">
        <v>74789249</v>
      </c>
      <c r="T19" s="57">
        <v>25</v>
      </c>
      <c r="U19" s="57">
        <v>0</v>
      </c>
    </row>
    <row r="20" spans="1:21" x14ac:dyDescent="0.2">
      <c r="A20" s="57" t="s">
        <v>580</v>
      </c>
      <c r="B20" s="57" t="str">
        <f t="shared" ref="B20:B36" si="2">MID(D20,1,4)</f>
        <v>GR:1</v>
      </c>
      <c r="C20" s="57" t="str">
        <f t="shared" ref="C20:C36" si="3">MID(D20,1,6)</f>
        <v>GR:1:1</v>
      </c>
      <c r="D20" s="57" t="s">
        <v>122</v>
      </c>
      <c r="E20" s="58">
        <v>16860000</v>
      </c>
      <c r="F20" s="58">
        <v>-240000</v>
      </c>
      <c r="G20" s="58">
        <v>16620000</v>
      </c>
      <c r="H20" s="58">
        <v>0</v>
      </c>
      <c r="I20" s="58">
        <v>4155000</v>
      </c>
      <c r="J20" s="58">
        <v>4155000</v>
      </c>
      <c r="K20" s="58">
        <v>4155000</v>
      </c>
      <c r="L20" s="58">
        <v>0</v>
      </c>
      <c r="M20" s="58">
        <v>4155000</v>
      </c>
      <c r="N20" s="58">
        <v>0</v>
      </c>
      <c r="O20" s="58">
        <v>0</v>
      </c>
      <c r="P20" s="58">
        <v>4155000</v>
      </c>
      <c r="Q20" s="58">
        <v>4155000</v>
      </c>
      <c r="R20" s="58">
        <v>0</v>
      </c>
      <c r="S20" s="58">
        <v>12465000</v>
      </c>
      <c r="T20" s="57">
        <v>25</v>
      </c>
      <c r="U20" s="57">
        <v>0</v>
      </c>
    </row>
    <row r="21" spans="1:21" x14ac:dyDescent="0.2">
      <c r="A21" s="57" t="s">
        <v>580</v>
      </c>
      <c r="B21" s="57" t="str">
        <f t="shared" si="2"/>
        <v>GR:1</v>
      </c>
      <c r="C21" s="57" t="str">
        <f t="shared" si="3"/>
        <v>GR:1:1</v>
      </c>
      <c r="D21" s="57" t="s">
        <v>123</v>
      </c>
      <c r="E21" s="58">
        <v>134879000</v>
      </c>
      <c r="F21" s="58">
        <v>-1920000</v>
      </c>
      <c r="G21" s="58">
        <v>132959000</v>
      </c>
      <c r="H21" s="58">
        <v>0</v>
      </c>
      <c r="I21" s="58">
        <v>33239751</v>
      </c>
      <c r="J21" s="58">
        <v>33239751</v>
      </c>
      <c r="K21" s="58">
        <v>33239751</v>
      </c>
      <c r="L21" s="58">
        <v>0</v>
      </c>
      <c r="M21" s="58">
        <v>33239751</v>
      </c>
      <c r="N21" s="58">
        <v>0</v>
      </c>
      <c r="O21" s="58">
        <v>0</v>
      </c>
      <c r="P21" s="58">
        <v>33239751</v>
      </c>
      <c r="Q21" s="58">
        <v>33239751</v>
      </c>
      <c r="R21" s="58">
        <v>0</v>
      </c>
      <c r="S21" s="58">
        <v>99719249</v>
      </c>
      <c r="T21" s="57">
        <v>25</v>
      </c>
      <c r="U21" s="57">
        <v>0</v>
      </c>
    </row>
    <row r="22" spans="1:21" x14ac:dyDescent="0.2">
      <c r="A22" s="57" t="s">
        <v>580</v>
      </c>
      <c r="B22" s="57" t="str">
        <f t="shared" si="2"/>
        <v>GR:1</v>
      </c>
      <c r="C22" s="57" t="str">
        <f t="shared" si="3"/>
        <v>GR:1:1</v>
      </c>
      <c r="D22" s="57" t="s">
        <v>124</v>
      </c>
      <c r="E22" s="58">
        <v>33720000</v>
      </c>
      <c r="F22" s="58">
        <v>-480000</v>
      </c>
      <c r="G22" s="58">
        <v>33240000</v>
      </c>
      <c r="H22" s="58">
        <v>0</v>
      </c>
      <c r="I22" s="58">
        <v>8310000</v>
      </c>
      <c r="J22" s="58">
        <v>8310000</v>
      </c>
      <c r="K22" s="58">
        <v>8310000</v>
      </c>
      <c r="L22" s="58">
        <v>0</v>
      </c>
      <c r="M22" s="58">
        <v>8310000</v>
      </c>
      <c r="N22" s="58">
        <v>0</v>
      </c>
      <c r="O22" s="58">
        <v>0</v>
      </c>
      <c r="P22" s="58">
        <v>8310000</v>
      </c>
      <c r="Q22" s="58">
        <v>8310000</v>
      </c>
      <c r="R22" s="58">
        <v>0</v>
      </c>
      <c r="S22" s="58">
        <v>24930000</v>
      </c>
      <c r="T22" s="57">
        <v>25</v>
      </c>
      <c r="U22" s="57">
        <v>0</v>
      </c>
    </row>
    <row r="23" spans="1:21" x14ac:dyDescent="0.2">
      <c r="A23" s="57" t="s">
        <v>580</v>
      </c>
      <c r="B23" s="57" t="str">
        <f t="shared" si="2"/>
        <v>GR:1</v>
      </c>
      <c r="C23" s="57" t="str">
        <f t="shared" si="3"/>
        <v>GR:1:2</v>
      </c>
      <c r="D23" s="57" t="s">
        <v>125</v>
      </c>
      <c r="E23" s="58">
        <v>20000000</v>
      </c>
      <c r="F23" s="58">
        <v>0</v>
      </c>
      <c r="G23" s="58">
        <v>20000000</v>
      </c>
      <c r="H23" s="58">
        <v>0</v>
      </c>
      <c r="I23" s="58">
        <v>20000000</v>
      </c>
      <c r="J23" s="58">
        <v>20000000</v>
      </c>
      <c r="K23" s="58">
        <v>20000000</v>
      </c>
      <c r="L23" s="58">
        <v>0</v>
      </c>
      <c r="M23" s="58">
        <v>20000000</v>
      </c>
      <c r="N23" s="58">
        <v>0</v>
      </c>
      <c r="O23" s="58">
        <v>0</v>
      </c>
      <c r="P23" s="58">
        <v>20000000</v>
      </c>
      <c r="Q23" s="58">
        <v>20000000</v>
      </c>
      <c r="R23" s="58">
        <v>0</v>
      </c>
      <c r="S23" s="58">
        <v>0</v>
      </c>
      <c r="T23" s="57">
        <v>100</v>
      </c>
      <c r="U23" s="57">
        <v>0</v>
      </c>
    </row>
    <row r="24" spans="1:21" x14ac:dyDescent="0.2">
      <c r="A24" s="57" t="s">
        <v>580</v>
      </c>
      <c r="B24" s="57" t="str">
        <f t="shared" si="2"/>
        <v>GR:1</v>
      </c>
      <c r="C24" s="57" t="str">
        <f t="shared" si="3"/>
        <v>GR:1:2</v>
      </c>
      <c r="D24" s="57" t="s">
        <v>126</v>
      </c>
      <c r="E24" s="58">
        <v>25000000</v>
      </c>
      <c r="F24" s="58">
        <v>0</v>
      </c>
      <c r="G24" s="58">
        <v>25000000</v>
      </c>
      <c r="H24" s="58">
        <v>0</v>
      </c>
      <c r="I24" s="58">
        <v>25000000</v>
      </c>
      <c r="J24" s="58">
        <v>25000000</v>
      </c>
      <c r="K24" s="58">
        <v>25000000</v>
      </c>
      <c r="L24" s="58">
        <v>0</v>
      </c>
      <c r="M24" s="58">
        <v>25000000</v>
      </c>
      <c r="N24" s="58">
        <v>0</v>
      </c>
      <c r="O24" s="58">
        <v>0</v>
      </c>
      <c r="P24" s="58">
        <v>25000000</v>
      </c>
      <c r="Q24" s="58">
        <v>25000000</v>
      </c>
      <c r="R24" s="58">
        <v>0</v>
      </c>
      <c r="S24" s="58">
        <v>0</v>
      </c>
      <c r="T24" s="57">
        <v>100</v>
      </c>
      <c r="U24" s="57">
        <v>0</v>
      </c>
    </row>
    <row r="25" spans="1:21" x14ac:dyDescent="0.2">
      <c r="A25" s="57" t="s">
        <v>580</v>
      </c>
      <c r="B25" s="57" t="str">
        <f t="shared" si="2"/>
        <v>GR:1</v>
      </c>
      <c r="C25" s="57" t="str">
        <f t="shared" si="3"/>
        <v>GR:1:2</v>
      </c>
      <c r="D25" s="57" t="s">
        <v>127</v>
      </c>
      <c r="E25" s="58">
        <v>12000000</v>
      </c>
      <c r="F25" s="58">
        <v>0</v>
      </c>
      <c r="G25" s="58">
        <v>12000000</v>
      </c>
      <c r="H25" s="58">
        <v>0</v>
      </c>
      <c r="I25" s="58">
        <v>12000000</v>
      </c>
      <c r="J25" s="58">
        <v>12000000</v>
      </c>
      <c r="K25" s="58">
        <v>12000000</v>
      </c>
      <c r="L25" s="58">
        <v>0</v>
      </c>
      <c r="M25" s="58">
        <v>12000000</v>
      </c>
      <c r="N25" s="58">
        <v>0</v>
      </c>
      <c r="O25" s="58">
        <v>0</v>
      </c>
      <c r="P25" s="58">
        <v>12000000</v>
      </c>
      <c r="Q25" s="58">
        <v>12000000</v>
      </c>
      <c r="R25" s="58">
        <v>0</v>
      </c>
      <c r="S25" s="58">
        <v>0</v>
      </c>
      <c r="T25" s="57">
        <v>100</v>
      </c>
      <c r="U25" s="57">
        <v>0</v>
      </c>
    </row>
    <row r="26" spans="1:21" x14ac:dyDescent="0.2">
      <c r="A26" s="57" t="s">
        <v>580</v>
      </c>
      <c r="B26" s="57" t="str">
        <f t="shared" si="2"/>
        <v>GR:1</v>
      </c>
      <c r="C26" s="57" t="str">
        <f t="shared" si="3"/>
        <v>GR:1:2</v>
      </c>
      <c r="D26" s="57" t="s">
        <v>128</v>
      </c>
      <c r="E26" s="58">
        <v>42716000</v>
      </c>
      <c r="F26" s="58">
        <v>-21358000</v>
      </c>
      <c r="G26" s="58">
        <v>21358000</v>
      </c>
      <c r="H26" s="58">
        <v>0</v>
      </c>
      <c r="I26" s="58">
        <v>21358000</v>
      </c>
      <c r="J26" s="58">
        <v>21358000</v>
      </c>
      <c r="K26" s="58">
        <v>21358000</v>
      </c>
      <c r="L26" s="58">
        <v>0</v>
      </c>
      <c r="M26" s="58">
        <v>21358000</v>
      </c>
      <c r="N26" s="58">
        <v>0</v>
      </c>
      <c r="O26" s="58">
        <v>0</v>
      </c>
      <c r="P26" s="58">
        <v>21358000</v>
      </c>
      <c r="Q26" s="58">
        <v>21358000</v>
      </c>
      <c r="R26" s="58">
        <v>0</v>
      </c>
      <c r="S26" s="58">
        <v>0</v>
      </c>
      <c r="T26" s="57">
        <v>100</v>
      </c>
      <c r="U26" s="57">
        <v>0</v>
      </c>
    </row>
    <row r="27" spans="1:21" x14ac:dyDescent="0.2">
      <c r="A27" s="57" t="s">
        <v>580</v>
      </c>
      <c r="B27" s="57" t="str">
        <f t="shared" si="2"/>
        <v>GR:1</v>
      </c>
      <c r="C27" s="57" t="str">
        <f t="shared" si="3"/>
        <v>GR:1:2</v>
      </c>
      <c r="D27" s="57" t="s">
        <v>129</v>
      </c>
      <c r="E27" s="58">
        <v>15000000</v>
      </c>
      <c r="F27" s="58">
        <v>0</v>
      </c>
      <c r="G27" s="58">
        <v>15000000</v>
      </c>
      <c r="H27" s="58">
        <v>0</v>
      </c>
      <c r="I27" s="58">
        <v>15000000</v>
      </c>
      <c r="J27" s="58">
        <v>15000000</v>
      </c>
      <c r="K27" s="58">
        <v>15000000</v>
      </c>
      <c r="L27" s="58">
        <v>0</v>
      </c>
      <c r="M27" s="58">
        <v>15000000</v>
      </c>
      <c r="N27" s="58">
        <v>0</v>
      </c>
      <c r="O27" s="58">
        <v>0</v>
      </c>
      <c r="P27" s="58">
        <v>15000000</v>
      </c>
      <c r="Q27" s="58">
        <v>15000000</v>
      </c>
      <c r="R27" s="58">
        <v>0</v>
      </c>
      <c r="S27" s="58">
        <v>0</v>
      </c>
      <c r="T27" s="57">
        <v>100</v>
      </c>
      <c r="U27" s="57">
        <v>0</v>
      </c>
    </row>
    <row r="28" spans="1:21" x14ac:dyDescent="0.2">
      <c r="A28" s="57" t="s">
        <v>580</v>
      </c>
      <c r="B28" s="57" t="str">
        <f t="shared" si="2"/>
        <v>GR:1</v>
      </c>
      <c r="C28" s="57" t="str">
        <f t="shared" si="3"/>
        <v>GR:1:2</v>
      </c>
      <c r="D28" s="57" t="s">
        <v>130</v>
      </c>
      <c r="E28" s="58">
        <v>5000000</v>
      </c>
      <c r="F28" s="58">
        <v>0</v>
      </c>
      <c r="G28" s="58">
        <v>5000000</v>
      </c>
      <c r="H28" s="58">
        <v>0</v>
      </c>
      <c r="I28" s="58">
        <v>5000000</v>
      </c>
      <c r="J28" s="58">
        <v>5000000</v>
      </c>
      <c r="K28" s="58">
        <v>5000000</v>
      </c>
      <c r="L28" s="58">
        <v>0</v>
      </c>
      <c r="M28" s="58">
        <v>5000000</v>
      </c>
      <c r="N28" s="58">
        <v>0</v>
      </c>
      <c r="O28" s="58">
        <v>0</v>
      </c>
      <c r="P28" s="58">
        <v>5000000</v>
      </c>
      <c r="Q28" s="58">
        <v>5000000</v>
      </c>
      <c r="R28" s="58">
        <v>0</v>
      </c>
      <c r="S28" s="58">
        <v>0</v>
      </c>
      <c r="T28" s="57">
        <v>100</v>
      </c>
      <c r="U28" s="57">
        <v>0</v>
      </c>
    </row>
    <row r="29" spans="1:21" x14ac:dyDescent="0.2">
      <c r="A29" s="57" t="s">
        <v>580</v>
      </c>
      <c r="B29" s="57" t="str">
        <f t="shared" si="2"/>
        <v>GR:1</v>
      </c>
      <c r="C29" s="57" t="str">
        <f t="shared" si="3"/>
        <v>GR:1:2</v>
      </c>
      <c r="D29" s="57" t="s">
        <v>131</v>
      </c>
      <c r="E29" s="58">
        <v>3500000</v>
      </c>
      <c r="F29" s="58">
        <v>0</v>
      </c>
      <c r="G29" s="58">
        <v>3500000</v>
      </c>
      <c r="H29" s="58">
        <v>0</v>
      </c>
      <c r="I29" s="58">
        <v>3500000</v>
      </c>
      <c r="J29" s="58">
        <v>3500000</v>
      </c>
      <c r="K29" s="58">
        <v>3500000</v>
      </c>
      <c r="L29" s="58">
        <v>0</v>
      </c>
      <c r="M29" s="58">
        <v>3500000</v>
      </c>
      <c r="N29" s="58">
        <v>0</v>
      </c>
      <c r="O29" s="58">
        <v>0</v>
      </c>
      <c r="P29" s="58">
        <v>3500000</v>
      </c>
      <c r="Q29" s="58">
        <v>3500000</v>
      </c>
      <c r="R29" s="58">
        <v>0</v>
      </c>
      <c r="S29" s="58">
        <v>0</v>
      </c>
      <c r="T29" s="57">
        <v>100</v>
      </c>
      <c r="U29" s="57">
        <v>0</v>
      </c>
    </row>
    <row r="30" spans="1:21" x14ac:dyDescent="0.2">
      <c r="A30" s="57" t="s">
        <v>580</v>
      </c>
      <c r="B30" s="57" t="str">
        <f t="shared" si="2"/>
        <v>GR:1</v>
      </c>
      <c r="C30" s="57" t="str">
        <f t="shared" si="3"/>
        <v>GR:1:2</v>
      </c>
      <c r="D30" s="57" t="s">
        <v>132</v>
      </c>
      <c r="E30" s="58">
        <v>5000000</v>
      </c>
      <c r="F30" s="58">
        <v>0</v>
      </c>
      <c r="G30" s="58">
        <v>5000000</v>
      </c>
      <c r="H30" s="58">
        <v>0</v>
      </c>
      <c r="I30" s="58">
        <v>5000000</v>
      </c>
      <c r="J30" s="58">
        <v>5000000</v>
      </c>
      <c r="K30" s="58">
        <v>5000000</v>
      </c>
      <c r="L30" s="58">
        <v>0</v>
      </c>
      <c r="M30" s="58">
        <v>5000000</v>
      </c>
      <c r="N30" s="58">
        <v>0</v>
      </c>
      <c r="O30" s="58">
        <v>0</v>
      </c>
      <c r="P30" s="58">
        <v>5000000</v>
      </c>
      <c r="Q30" s="58">
        <v>5000000</v>
      </c>
      <c r="R30" s="58">
        <v>0</v>
      </c>
      <c r="S30" s="58">
        <v>0</v>
      </c>
      <c r="T30" s="57">
        <v>100</v>
      </c>
      <c r="U30" s="57">
        <v>0</v>
      </c>
    </row>
    <row r="31" spans="1:21" x14ac:dyDescent="0.2">
      <c r="A31" s="57" t="s">
        <v>580</v>
      </c>
      <c r="B31" s="57" t="str">
        <f t="shared" si="2"/>
        <v>GR:1</v>
      </c>
      <c r="C31" s="57" t="str">
        <f t="shared" si="3"/>
        <v>GR:1:2</v>
      </c>
      <c r="D31" s="57" t="s">
        <v>133</v>
      </c>
      <c r="E31" s="58">
        <v>80000000</v>
      </c>
      <c r="F31" s="58">
        <v>-80000000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0</v>
      </c>
      <c r="T31" s="57">
        <v>0</v>
      </c>
      <c r="U31" s="57">
        <v>0</v>
      </c>
    </row>
    <row r="32" spans="1:21" x14ac:dyDescent="0.2">
      <c r="A32" s="57" t="s">
        <v>580</v>
      </c>
      <c r="B32" s="57" t="str">
        <f t="shared" si="2"/>
        <v>GR:1</v>
      </c>
      <c r="C32" s="57" t="str">
        <f t="shared" si="3"/>
        <v>GR:1:2</v>
      </c>
      <c r="D32" s="57" t="s">
        <v>134</v>
      </c>
      <c r="E32" s="58">
        <v>1000000</v>
      </c>
      <c r="F32" s="58">
        <v>0</v>
      </c>
      <c r="G32" s="58">
        <v>1000000</v>
      </c>
      <c r="H32" s="58">
        <v>0</v>
      </c>
      <c r="I32" s="58">
        <v>1000000</v>
      </c>
      <c r="J32" s="58">
        <v>1000000</v>
      </c>
      <c r="K32" s="58">
        <v>1000000</v>
      </c>
      <c r="L32" s="58">
        <v>0</v>
      </c>
      <c r="M32" s="58">
        <v>1000000</v>
      </c>
      <c r="N32" s="58">
        <v>0</v>
      </c>
      <c r="O32" s="58">
        <v>0</v>
      </c>
      <c r="P32" s="58">
        <v>1000000</v>
      </c>
      <c r="Q32" s="58">
        <v>1000000</v>
      </c>
      <c r="R32" s="58">
        <v>0</v>
      </c>
      <c r="S32" s="58">
        <v>0</v>
      </c>
      <c r="T32" s="57">
        <v>100</v>
      </c>
      <c r="U32" s="57">
        <v>0</v>
      </c>
    </row>
    <row r="33" spans="1:21" x14ac:dyDescent="0.2">
      <c r="A33" s="57" t="s">
        <v>580</v>
      </c>
      <c r="B33" s="57" t="str">
        <f t="shared" si="2"/>
        <v>1102</v>
      </c>
      <c r="C33" s="57" t="str">
        <f t="shared" si="3"/>
        <v xml:space="preserve">1102  </v>
      </c>
      <c r="D33" s="57" t="s">
        <v>135</v>
      </c>
      <c r="E33" s="58">
        <v>392195517</v>
      </c>
      <c r="F33" s="58">
        <v>0</v>
      </c>
      <c r="G33" s="58">
        <v>392195517</v>
      </c>
      <c r="H33" s="58">
        <v>0</v>
      </c>
      <c r="I33" s="58">
        <v>392000000</v>
      </c>
      <c r="J33" s="58">
        <v>392000000</v>
      </c>
      <c r="K33" s="58">
        <v>0</v>
      </c>
      <c r="L33" s="58">
        <v>0</v>
      </c>
      <c r="M33" s="58">
        <v>0</v>
      </c>
      <c r="N33" s="58">
        <v>0</v>
      </c>
      <c r="O33" s="58">
        <v>392000000</v>
      </c>
      <c r="P33" s="58">
        <v>0</v>
      </c>
      <c r="Q33" s="58">
        <v>0</v>
      </c>
      <c r="R33" s="58">
        <v>0</v>
      </c>
      <c r="S33" s="58">
        <v>195517</v>
      </c>
      <c r="T33" s="57">
        <v>0</v>
      </c>
      <c r="U33" s="57">
        <v>0</v>
      </c>
    </row>
    <row r="34" spans="1:21" x14ac:dyDescent="0.2">
      <c r="A34" s="57" t="s">
        <v>580</v>
      </c>
      <c r="B34" s="57" t="str">
        <f t="shared" si="2"/>
        <v>GR:1</v>
      </c>
      <c r="C34" s="57" t="str">
        <f t="shared" si="3"/>
        <v>GR:1:2</v>
      </c>
      <c r="D34" s="57" t="s">
        <v>136</v>
      </c>
      <c r="E34" s="58">
        <v>142195517</v>
      </c>
      <c r="F34" s="58">
        <v>0</v>
      </c>
      <c r="G34" s="58">
        <v>142195517</v>
      </c>
      <c r="H34" s="58">
        <v>0</v>
      </c>
      <c r="I34" s="58">
        <v>142000000</v>
      </c>
      <c r="J34" s="58">
        <v>142000000</v>
      </c>
      <c r="K34" s="58">
        <v>0</v>
      </c>
      <c r="L34" s="58">
        <v>0</v>
      </c>
      <c r="M34" s="58">
        <v>0</v>
      </c>
      <c r="N34" s="58">
        <v>0</v>
      </c>
      <c r="O34" s="58">
        <v>142000000</v>
      </c>
      <c r="P34" s="58">
        <v>0</v>
      </c>
      <c r="Q34" s="58">
        <v>0</v>
      </c>
      <c r="R34" s="58">
        <v>0</v>
      </c>
      <c r="S34" s="58">
        <v>195517</v>
      </c>
      <c r="T34" s="57">
        <v>0</v>
      </c>
      <c r="U34" s="57">
        <v>0</v>
      </c>
    </row>
    <row r="35" spans="1:21" x14ac:dyDescent="0.2">
      <c r="A35" s="57" t="s">
        <v>580</v>
      </c>
      <c r="B35" s="57" t="str">
        <f t="shared" si="2"/>
        <v>GR:4</v>
      </c>
      <c r="C35" s="57" t="str">
        <f t="shared" si="3"/>
        <v>GR:4:4</v>
      </c>
      <c r="D35" s="57" t="s">
        <v>137</v>
      </c>
      <c r="E35" s="58">
        <v>100000000</v>
      </c>
      <c r="F35" s="58">
        <v>0</v>
      </c>
      <c r="G35" s="58">
        <v>100000000</v>
      </c>
      <c r="H35" s="58">
        <v>0</v>
      </c>
      <c r="I35" s="58">
        <v>100000000</v>
      </c>
      <c r="J35" s="58">
        <v>100000000</v>
      </c>
      <c r="K35" s="58">
        <v>0</v>
      </c>
      <c r="L35" s="58">
        <v>0</v>
      </c>
      <c r="M35" s="58">
        <v>0</v>
      </c>
      <c r="N35" s="58">
        <v>0</v>
      </c>
      <c r="O35" s="58">
        <v>100000000</v>
      </c>
      <c r="P35" s="58">
        <v>0</v>
      </c>
      <c r="Q35" s="58">
        <v>0</v>
      </c>
      <c r="R35" s="58">
        <v>0</v>
      </c>
      <c r="S35" s="58">
        <v>0</v>
      </c>
      <c r="T35" s="57">
        <v>0</v>
      </c>
      <c r="U35" s="57">
        <v>0</v>
      </c>
    </row>
    <row r="36" spans="1:21" x14ac:dyDescent="0.2">
      <c r="A36" s="57" t="s">
        <v>580</v>
      </c>
      <c r="B36" s="57" t="str">
        <f t="shared" si="2"/>
        <v>GR:4</v>
      </c>
      <c r="C36" s="57" t="str">
        <f t="shared" si="3"/>
        <v>GR:4:4</v>
      </c>
      <c r="D36" s="57" t="s">
        <v>138</v>
      </c>
      <c r="E36" s="58">
        <v>150000000</v>
      </c>
      <c r="F36" s="58">
        <v>0</v>
      </c>
      <c r="G36" s="58">
        <v>150000000</v>
      </c>
      <c r="H36" s="58">
        <v>0</v>
      </c>
      <c r="I36" s="58">
        <v>150000000</v>
      </c>
      <c r="J36" s="58">
        <v>150000000</v>
      </c>
      <c r="K36" s="58">
        <v>0</v>
      </c>
      <c r="L36" s="58">
        <v>0</v>
      </c>
      <c r="M36" s="58">
        <v>0</v>
      </c>
      <c r="N36" s="58">
        <v>0</v>
      </c>
      <c r="O36" s="58">
        <v>150000000</v>
      </c>
      <c r="P36" s="58">
        <v>0</v>
      </c>
      <c r="Q36" s="58">
        <v>0</v>
      </c>
      <c r="R36" s="58">
        <v>0</v>
      </c>
      <c r="S36" s="58">
        <v>0</v>
      </c>
      <c r="T36" s="57">
        <v>0</v>
      </c>
      <c r="U36" s="57">
        <v>0</v>
      </c>
    </row>
    <row r="37" spans="1:21" x14ac:dyDescent="0.2">
      <c r="A37" s="57" t="s">
        <v>580</v>
      </c>
      <c r="B37" s="57" t="str">
        <f t="shared" ref="B37:B49" si="4">MID(D37,1,4)</f>
        <v>1103</v>
      </c>
      <c r="C37" s="57" t="str">
        <f t="shared" ref="C37:C49" si="5">MID(D37,1,6)</f>
        <v xml:space="preserve">1103  </v>
      </c>
      <c r="D37" s="57" t="s">
        <v>139</v>
      </c>
      <c r="E37" s="58">
        <v>28167899608</v>
      </c>
      <c r="F37" s="58">
        <v>2000000000</v>
      </c>
      <c r="G37" s="58">
        <v>30167899608</v>
      </c>
      <c r="H37" s="58">
        <v>0</v>
      </c>
      <c r="I37" s="58">
        <v>28239765433</v>
      </c>
      <c r="J37" s="58">
        <v>28239765433</v>
      </c>
      <c r="K37" s="58">
        <v>12490048760</v>
      </c>
      <c r="L37" s="58">
        <v>0</v>
      </c>
      <c r="M37" s="58">
        <v>12490048760</v>
      </c>
      <c r="N37" s="58">
        <v>10223123142</v>
      </c>
      <c r="O37" s="58">
        <v>15749716673</v>
      </c>
      <c r="P37" s="58">
        <v>2266925618</v>
      </c>
      <c r="Q37" s="58">
        <v>1983015647</v>
      </c>
      <c r="R37" s="58">
        <v>283909971</v>
      </c>
      <c r="S37" s="58">
        <v>1928134175</v>
      </c>
      <c r="T37" s="57">
        <v>41.4</v>
      </c>
      <c r="U37" s="57">
        <v>0</v>
      </c>
    </row>
    <row r="38" spans="1:21" x14ac:dyDescent="0.2">
      <c r="A38" s="57" t="s">
        <v>580</v>
      </c>
      <c r="B38" s="57" t="str">
        <f t="shared" si="4"/>
        <v>GR:1</v>
      </c>
      <c r="C38" s="57" t="str">
        <f t="shared" si="5"/>
        <v>GR:1:1</v>
      </c>
      <c r="D38" s="57" t="s">
        <v>115</v>
      </c>
      <c r="E38" s="58">
        <v>3580000000</v>
      </c>
      <c r="F38" s="58">
        <v>1000000000</v>
      </c>
      <c r="G38" s="58">
        <v>4580000000</v>
      </c>
      <c r="H38" s="58">
        <v>0</v>
      </c>
      <c r="I38" s="58">
        <v>4139784039</v>
      </c>
      <c r="J38" s="58">
        <v>4139784039</v>
      </c>
      <c r="K38" s="58">
        <v>3524565572</v>
      </c>
      <c r="L38" s="58">
        <v>0</v>
      </c>
      <c r="M38" s="58">
        <v>3524565572</v>
      </c>
      <c r="N38" s="58">
        <v>3210955495</v>
      </c>
      <c r="O38" s="58">
        <v>615218467</v>
      </c>
      <c r="P38" s="58">
        <v>313610077</v>
      </c>
      <c r="Q38" s="58">
        <v>200538077</v>
      </c>
      <c r="R38" s="58">
        <v>113072000</v>
      </c>
      <c r="S38" s="58">
        <v>440215961</v>
      </c>
      <c r="T38" s="57">
        <v>76.959999999999994</v>
      </c>
      <c r="U38" s="57">
        <v>0</v>
      </c>
    </row>
    <row r="39" spans="1:21" x14ac:dyDescent="0.2">
      <c r="A39" s="57" t="s">
        <v>580</v>
      </c>
      <c r="B39" s="57" t="str">
        <f t="shared" si="4"/>
        <v>GR:1</v>
      </c>
      <c r="C39" s="57" t="str">
        <f t="shared" si="5"/>
        <v>GR:1:2</v>
      </c>
      <c r="D39" s="57" t="s">
        <v>125</v>
      </c>
      <c r="E39" s="58">
        <v>400000000</v>
      </c>
      <c r="F39" s="58">
        <v>0</v>
      </c>
      <c r="G39" s="58">
        <v>400000000</v>
      </c>
      <c r="H39" s="58">
        <v>0</v>
      </c>
      <c r="I39" s="58">
        <v>165680893</v>
      </c>
      <c r="J39" s="58">
        <v>165680893</v>
      </c>
      <c r="K39" s="58">
        <v>0</v>
      </c>
      <c r="L39" s="58">
        <v>0</v>
      </c>
      <c r="M39" s="58">
        <v>0</v>
      </c>
      <c r="N39" s="58">
        <v>0</v>
      </c>
      <c r="O39" s="58">
        <v>165680893</v>
      </c>
      <c r="P39" s="58">
        <v>0</v>
      </c>
      <c r="Q39" s="58">
        <v>0</v>
      </c>
      <c r="R39" s="58">
        <v>0</v>
      </c>
      <c r="S39" s="58">
        <v>234319107</v>
      </c>
      <c r="T39" s="57">
        <v>0</v>
      </c>
      <c r="U39" s="57">
        <v>0</v>
      </c>
    </row>
    <row r="40" spans="1:21" x14ac:dyDescent="0.2">
      <c r="A40" s="57" t="s">
        <v>580</v>
      </c>
      <c r="B40" s="57" t="str">
        <f t="shared" si="4"/>
        <v>GR:1</v>
      </c>
      <c r="C40" s="57" t="str">
        <f t="shared" si="5"/>
        <v>GR:1:2</v>
      </c>
      <c r="D40" s="57" t="s">
        <v>126</v>
      </c>
      <c r="E40" s="58">
        <v>1004250000</v>
      </c>
      <c r="F40" s="58">
        <v>0</v>
      </c>
      <c r="G40" s="58">
        <v>1004250000</v>
      </c>
      <c r="H40" s="58">
        <v>0</v>
      </c>
      <c r="I40" s="58">
        <v>1004250000</v>
      </c>
      <c r="J40" s="58">
        <v>1004250000</v>
      </c>
      <c r="K40" s="58">
        <v>0</v>
      </c>
      <c r="L40" s="58">
        <v>0</v>
      </c>
      <c r="M40" s="58">
        <v>0</v>
      </c>
      <c r="N40" s="58">
        <v>0</v>
      </c>
      <c r="O40" s="58">
        <v>1004250000</v>
      </c>
      <c r="P40" s="58">
        <v>0</v>
      </c>
      <c r="Q40" s="58">
        <v>0</v>
      </c>
      <c r="R40" s="58">
        <v>0</v>
      </c>
      <c r="S40" s="58">
        <v>0</v>
      </c>
      <c r="T40" s="57">
        <v>0</v>
      </c>
      <c r="U40" s="57">
        <v>0</v>
      </c>
    </row>
    <row r="41" spans="1:21" x14ac:dyDescent="0.2">
      <c r="A41" s="57" t="s">
        <v>580</v>
      </c>
      <c r="B41" s="57" t="str">
        <f t="shared" si="4"/>
        <v>GR:1</v>
      </c>
      <c r="C41" s="57" t="str">
        <f t="shared" si="5"/>
        <v>GR:1:2</v>
      </c>
      <c r="D41" s="57" t="s">
        <v>140</v>
      </c>
      <c r="E41" s="58">
        <v>21000000</v>
      </c>
      <c r="F41" s="58">
        <v>0</v>
      </c>
      <c r="G41" s="58">
        <v>21000000</v>
      </c>
      <c r="H41" s="58">
        <v>0</v>
      </c>
      <c r="I41" s="58">
        <v>1180893</v>
      </c>
      <c r="J41" s="58">
        <v>1180893</v>
      </c>
      <c r="K41" s="58">
        <v>0</v>
      </c>
      <c r="L41" s="58">
        <v>0</v>
      </c>
      <c r="M41" s="58">
        <v>0</v>
      </c>
      <c r="N41" s="58">
        <v>0</v>
      </c>
      <c r="O41" s="58">
        <v>1180893</v>
      </c>
      <c r="P41" s="58">
        <v>0</v>
      </c>
      <c r="Q41" s="58">
        <v>0</v>
      </c>
      <c r="R41" s="58">
        <v>0</v>
      </c>
      <c r="S41" s="58">
        <v>19819107</v>
      </c>
      <c r="T41" s="57">
        <v>0</v>
      </c>
      <c r="U41" s="57">
        <v>0</v>
      </c>
    </row>
    <row r="42" spans="1:21" x14ac:dyDescent="0.2">
      <c r="A42" s="57" t="s">
        <v>580</v>
      </c>
      <c r="B42" s="57" t="str">
        <f t="shared" si="4"/>
        <v>GR:1</v>
      </c>
      <c r="C42" s="57" t="str">
        <f t="shared" si="5"/>
        <v>GR:1:2</v>
      </c>
      <c r="D42" s="57" t="s">
        <v>127</v>
      </c>
      <c r="E42" s="58">
        <v>5051200354</v>
      </c>
      <c r="F42" s="58">
        <v>0</v>
      </c>
      <c r="G42" s="58">
        <v>5051200354</v>
      </c>
      <c r="H42" s="58">
        <v>0</v>
      </c>
      <c r="I42" s="58">
        <v>5051200354</v>
      </c>
      <c r="J42" s="58">
        <v>5051200354</v>
      </c>
      <c r="K42" s="58">
        <v>2508411928</v>
      </c>
      <c r="L42" s="58">
        <v>0</v>
      </c>
      <c r="M42" s="58">
        <v>2508411928</v>
      </c>
      <c r="N42" s="58">
        <v>1959920190</v>
      </c>
      <c r="O42" s="58">
        <v>2542788426</v>
      </c>
      <c r="P42" s="58">
        <v>548491738</v>
      </c>
      <c r="Q42" s="58">
        <v>464997615</v>
      </c>
      <c r="R42" s="58">
        <v>83494123</v>
      </c>
      <c r="S42" s="58">
        <v>0</v>
      </c>
      <c r="T42" s="57">
        <v>49.66</v>
      </c>
      <c r="U42" s="57">
        <v>0</v>
      </c>
    </row>
    <row r="43" spans="1:21" x14ac:dyDescent="0.2">
      <c r="A43" s="57" t="s">
        <v>580</v>
      </c>
      <c r="B43" s="57" t="str">
        <f t="shared" si="4"/>
        <v>GR:1</v>
      </c>
      <c r="C43" s="57" t="str">
        <f t="shared" si="5"/>
        <v>GR:1:2</v>
      </c>
      <c r="D43" s="57" t="s">
        <v>141</v>
      </c>
      <c r="E43" s="58">
        <v>830000000</v>
      </c>
      <c r="F43" s="58">
        <v>0</v>
      </c>
      <c r="G43" s="58">
        <v>830000000</v>
      </c>
      <c r="H43" s="58">
        <v>0</v>
      </c>
      <c r="I43" s="58">
        <v>830000000</v>
      </c>
      <c r="J43" s="58">
        <v>830000000</v>
      </c>
      <c r="K43" s="58">
        <v>298583847</v>
      </c>
      <c r="L43" s="58">
        <v>0</v>
      </c>
      <c r="M43" s="58">
        <v>298583847</v>
      </c>
      <c r="N43" s="58">
        <v>298583847</v>
      </c>
      <c r="O43" s="58">
        <v>531416153</v>
      </c>
      <c r="P43" s="58">
        <v>0</v>
      </c>
      <c r="Q43" s="58">
        <v>0</v>
      </c>
      <c r="R43" s="58">
        <v>0</v>
      </c>
      <c r="S43" s="58">
        <v>0</v>
      </c>
      <c r="T43" s="57">
        <v>35.97</v>
      </c>
      <c r="U43" s="57">
        <v>0</v>
      </c>
    </row>
    <row r="44" spans="1:21" x14ac:dyDescent="0.2">
      <c r="A44" s="57" t="s">
        <v>580</v>
      </c>
      <c r="B44" s="57" t="str">
        <f t="shared" si="4"/>
        <v>GR:1</v>
      </c>
      <c r="C44" s="57" t="str">
        <f t="shared" si="5"/>
        <v>GR:1:2</v>
      </c>
      <c r="D44" s="57" t="s">
        <v>142</v>
      </c>
      <c r="E44" s="58">
        <v>5033528799</v>
      </c>
      <c r="F44" s="58">
        <v>0</v>
      </c>
      <c r="G44" s="58">
        <v>5033528799</v>
      </c>
      <c r="H44" s="58">
        <v>0</v>
      </c>
      <c r="I44" s="58">
        <v>5033528799</v>
      </c>
      <c r="J44" s="58">
        <v>5033528799</v>
      </c>
      <c r="K44" s="58">
        <v>0</v>
      </c>
      <c r="L44" s="58">
        <v>0</v>
      </c>
      <c r="M44" s="58">
        <v>0</v>
      </c>
      <c r="N44" s="58">
        <v>0</v>
      </c>
      <c r="O44" s="58">
        <v>5033528799</v>
      </c>
      <c r="P44" s="58">
        <v>0</v>
      </c>
      <c r="Q44" s="58">
        <v>0</v>
      </c>
      <c r="R44" s="58">
        <v>0</v>
      </c>
      <c r="S44" s="58">
        <v>0</v>
      </c>
      <c r="T44" s="57">
        <v>0</v>
      </c>
      <c r="U44" s="57">
        <v>0</v>
      </c>
    </row>
    <row r="45" spans="1:21" x14ac:dyDescent="0.2">
      <c r="A45" s="57" t="s">
        <v>580</v>
      </c>
      <c r="B45" s="57" t="str">
        <f t="shared" si="4"/>
        <v>GR:1</v>
      </c>
      <c r="C45" s="57" t="str">
        <f t="shared" si="5"/>
        <v>GR:1:2</v>
      </c>
      <c r="D45" s="57" t="s">
        <v>143</v>
      </c>
      <c r="E45" s="58">
        <v>4358144164</v>
      </c>
      <c r="F45" s="58">
        <v>0</v>
      </c>
      <c r="G45" s="58">
        <v>4358144164</v>
      </c>
      <c r="H45" s="58">
        <v>0</v>
      </c>
      <c r="I45" s="58">
        <v>4344364164</v>
      </c>
      <c r="J45" s="58">
        <v>4344364164</v>
      </c>
      <c r="K45" s="58">
        <v>4326592199</v>
      </c>
      <c r="L45" s="58">
        <v>0</v>
      </c>
      <c r="M45" s="58">
        <v>4326592199</v>
      </c>
      <c r="N45" s="58">
        <v>3617022451</v>
      </c>
      <c r="O45" s="58">
        <v>17771965</v>
      </c>
      <c r="P45" s="58">
        <v>709569748</v>
      </c>
      <c r="Q45" s="58">
        <v>695249740</v>
      </c>
      <c r="R45" s="58">
        <v>14320008</v>
      </c>
      <c r="S45" s="58">
        <v>13780000</v>
      </c>
      <c r="T45" s="57">
        <v>99.28</v>
      </c>
      <c r="U45" s="57">
        <v>0</v>
      </c>
    </row>
    <row r="46" spans="1:21" x14ac:dyDescent="0.2">
      <c r="A46" s="57" t="s">
        <v>580</v>
      </c>
      <c r="B46" s="57" t="str">
        <f t="shared" si="4"/>
        <v>GR:1</v>
      </c>
      <c r="C46" s="57" t="str">
        <f t="shared" si="5"/>
        <v>GR:1:2</v>
      </c>
      <c r="D46" s="57" t="s">
        <v>129</v>
      </c>
      <c r="E46" s="58">
        <v>371300888</v>
      </c>
      <c r="F46" s="58">
        <v>0</v>
      </c>
      <c r="G46" s="58">
        <v>371300888</v>
      </c>
      <c r="H46" s="58">
        <v>0</v>
      </c>
      <c r="I46" s="58">
        <v>371300888</v>
      </c>
      <c r="J46" s="58">
        <v>371300888</v>
      </c>
      <c r="K46" s="58">
        <v>36888888</v>
      </c>
      <c r="L46" s="58">
        <v>0</v>
      </c>
      <c r="M46" s="58">
        <v>36888888</v>
      </c>
      <c r="N46" s="58">
        <v>36888888</v>
      </c>
      <c r="O46" s="58">
        <v>334412000</v>
      </c>
      <c r="P46" s="58">
        <v>0</v>
      </c>
      <c r="Q46" s="58">
        <v>0</v>
      </c>
      <c r="R46" s="58">
        <v>0</v>
      </c>
      <c r="S46" s="58">
        <v>0</v>
      </c>
      <c r="T46" s="57">
        <v>9.94</v>
      </c>
      <c r="U46" s="57">
        <v>0</v>
      </c>
    </row>
    <row r="47" spans="1:21" x14ac:dyDescent="0.2">
      <c r="A47" s="57" t="s">
        <v>580</v>
      </c>
      <c r="B47" s="57" t="str">
        <f t="shared" si="4"/>
        <v>GR:1</v>
      </c>
      <c r="C47" s="57" t="str">
        <f t="shared" si="5"/>
        <v>GR:1:2</v>
      </c>
      <c r="D47" s="57" t="s">
        <v>144</v>
      </c>
      <c r="E47" s="58">
        <v>941038244</v>
      </c>
      <c r="F47" s="58">
        <v>0</v>
      </c>
      <c r="G47" s="58">
        <v>941038244</v>
      </c>
      <c r="H47" s="58">
        <v>0</v>
      </c>
      <c r="I47" s="58">
        <v>941038244</v>
      </c>
      <c r="J47" s="58">
        <v>941038244</v>
      </c>
      <c r="K47" s="58">
        <v>921038244</v>
      </c>
      <c r="L47" s="58">
        <v>0</v>
      </c>
      <c r="M47" s="58">
        <v>921038244</v>
      </c>
      <c r="N47" s="58">
        <v>823069601</v>
      </c>
      <c r="O47" s="58">
        <v>20000000</v>
      </c>
      <c r="P47" s="58">
        <v>97968643</v>
      </c>
      <c r="Q47" s="58">
        <v>97968643</v>
      </c>
      <c r="R47" s="58">
        <v>0</v>
      </c>
      <c r="S47" s="58">
        <v>0</v>
      </c>
      <c r="T47" s="57">
        <v>97.87</v>
      </c>
      <c r="U47" s="57">
        <v>0</v>
      </c>
    </row>
    <row r="48" spans="1:21" x14ac:dyDescent="0.2">
      <c r="A48" s="57" t="s">
        <v>580</v>
      </c>
      <c r="B48" s="57" t="str">
        <f t="shared" si="4"/>
        <v>GR:1</v>
      </c>
      <c r="C48" s="57" t="str">
        <f t="shared" si="5"/>
        <v>GR:1:2</v>
      </c>
      <c r="D48" s="57" t="s">
        <v>130</v>
      </c>
      <c r="E48" s="58">
        <v>1000000000</v>
      </c>
      <c r="F48" s="58">
        <v>0</v>
      </c>
      <c r="G48" s="58">
        <v>1000000000</v>
      </c>
      <c r="H48" s="58">
        <v>0</v>
      </c>
      <c r="I48" s="58">
        <v>1000000000</v>
      </c>
      <c r="J48" s="58">
        <v>1000000000</v>
      </c>
      <c r="K48" s="58">
        <v>0</v>
      </c>
      <c r="L48" s="58">
        <v>0</v>
      </c>
      <c r="M48" s="58">
        <v>0</v>
      </c>
      <c r="N48" s="58">
        <v>0</v>
      </c>
      <c r="O48" s="58">
        <v>1000000000</v>
      </c>
      <c r="P48" s="58">
        <v>0</v>
      </c>
      <c r="Q48" s="58">
        <v>0</v>
      </c>
      <c r="R48" s="58">
        <v>0</v>
      </c>
      <c r="S48" s="58">
        <v>0</v>
      </c>
      <c r="T48" s="57">
        <v>0</v>
      </c>
      <c r="U48" s="57">
        <v>0</v>
      </c>
    </row>
    <row r="49" spans="1:21" x14ac:dyDescent="0.2">
      <c r="A49" s="57" t="s">
        <v>580</v>
      </c>
      <c r="B49" s="57" t="str">
        <f t="shared" si="4"/>
        <v>GR:1</v>
      </c>
      <c r="C49" s="57" t="str">
        <f t="shared" si="5"/>
        <v>GR:1:2</v>
      </c>
      <c r="D49" s="57" t="s">
        <v>131</v>
      </c>
      <c r="E49" s="58">
        <v>731562279</v>
      </c>
      <c r="F49" s="58">
        <v>0</v>
      </c>
      <c r="G49" s="58">
        <v>731562279</v>
      </c>
      <c r="H49" s="58">
        <v>0</v>
      </c>
      <c r="I49" s="58">
        <v>661562279</v>
      </c>
      <c r="J49" s="58">
        <v>661562279</v>
      </c>
      <c r="K49" s="58">
        <v>122928800</v>
      </c>
      <c r="L49" s="58">
        <v>0</v>
      </c>
      <c r="M49" s="58">
        <v>122928800</v>
      </c>
      <c r="N49" s="58">
        <v>122928800</v>
      </c>
      <c r="O49" s="58">
        <v>538633479</v>
      </c>
      <c r="P49" s="58">
        <v>0</v>
      </c>
      <c r="Q49" s="58">
        <v>0</v>
      </c>
      <c r="R49" s="58">
        <v>0</v>
      </c>
      <c r="S49" s="58">
        <v>70000000</v>
      </c>
      <c r="T49" s="57">
        <v>16.8</v>
      </c>
      <c r="U49" s="57">
        <v>0</v>
      </c>
    </row>
    <row r="50" spans="1:21" x14ac:dyDescent="0.2">
      <c r="A50" s="57" t="s">
        <v>580</v>
      </c>
      <c r="B50" s="57" t="str">
        <f t="shared" ref="B50:B64" si="6">MID(D50,1,4)</f>
        <v>GR:1</v>
      </c>
      <c r="C50" s="57" t="str">
        <f t="shared" ref="C50:C64" si="7">MID(D50,1,6)</f>
        <v>GR:1:2</v>
      </c>
      <c r="D50" s="57" t="s">
        <v>145</v>
      </c>
      <c r="E50" s="58">
        <v>76056230</v>
      </c>
      <c r="F50" s="58">
        <v>0</v>
      </c>
      <c r="G50" s="58">
        <v>76056230</v>
      </c>
      <c r="H50" s="58">
        <v>0</v>
      </c>
      <c r="I50" s="58">
        <v>76056230</v>
      </c>
      <c r="J50" s="58">
        <v>76056230</v>
      </c>
      <c r="K50" s="58">
        <v>0</v>
      </c>
      <c r="L50" s="58">
        <v>0</v>
      </c>
      <c r="M50" s="58">
        <v>0</v>
      </c>
      <c r="N50" s="58">
        <v>0</v>
      </c>
      <c r="O50" s="58">
        <v>76056230</v>
      </c>
      <c r="P50" s="58">
        <v>0</v>
      </c>
      <c r="Q50" s="58">
        <v>0</v>
      </c>
      <c r="R50" s="58">
        <v>0</v>
      </c>
      <c r="S50" s="58">
        <v>0</v>
      </c>
      <c r="T50" s="57">
        <v>0</v>
      </c>
      <c r="U50" s="57">
        <v>0</v>
      </c>
    </row>
    <row r="51" spans="1:21" x14ac:dyDescent="0.2">
      <c r="A51" s="57" t="s">
        <v>580</v>
      </c>
      <c r="B51" s="57" t="str">
        <f t="shared" si="6"/>
        <v>GR:1</v>
      </c>
      <c r="C51" s="57" t="str">
        <f t="shared" si="7"/>
        <v>GR:1:2</v>
      </c>
      <c r="D51" s="57" t="s">
        <v>146</v>
      </c>
      <c r="E51" s="58">
        <v>227032600</v>
      </c>
      <c r="F51" s="58">
        <v>0</v>
      </c>
      <c r="G51" s="58">
        <v>227032600</v>
      </c>
      <c r="H51" s="58">
        <v>0</v>
      </c>
      <c r="I51" s="58">
        <v>227032600</v>
      </c>
      <c r="J51" s="58">
        <v>227032600</v>
      </c>
      <c r="K51" s="58">
        <v>58485538</v>
      </c>
      <c r="L51" s="58">
        <v>0</v>
      </c>
      <c r="M51" s="58">
        <v>58485538</v>
      </c>
      <c r="N51" s="58">
        <v>0</v>
      </c>
      <c r="O51" s="58">
        <v>168547062</v>
      </c>
      <c r="P51" s="58">
        <v>58485538</v>
      </c>
      <c r="Q51" s="58">
        <v>34797949</v>
      </c>
      <c r="R51" s="58">
        <v>23687589</v>
      </c>
      <c r="S51" s="58">
        <v>0</v>
      </c>
      <c r="T51" s="57">
        <v>25.76</v>
      </c>
      <c r="U51" s="57">
        <v>0</v>
      </c>
    </row>
    <row r="52" spans="1:21" x14ac:dyDescent="0.2">
      <c r="A52" s="57" t="s">
        <v>580</v>
      </c>
      <c r="B52" s="57" t="str">
        <f t="shared" si="6"/>
        <v>GR:1</v>
      </c>
      <c r="C52" s="57" t="str">
        <f t="shared" si="7"/>
        <v>GR:1:2</v>
      </c>
      <c r="D52" s="57" t="s">
        <v>147</v>
      </c>
      <c r="E52" s="58">
        <v>817979000</v>
      </c>
      <c r="F52" s="58">
        <v>0</v>
      </c>
      <c r="G52" s="58">
        <v>817979000</v>
      </c>
      <c r="H52" s="58">
        <v>0</v>
      </c>
      <c r="I52" s="58">
        <v>817979000</v>
      </c>
      <c r="J52" s="58">
        <v>817979000</v>
      </c>
      <c r="K52" s="58">
        <v>141113547</v>
      </c>
      <c r="L52" s="58">
        <v>0</v>
      </c>
      <c r="M52" s="58">
        <v>141113547</v>
      </c>
      <c r="N52" s="58">
        <v>0</v>
      </c>
      <c r="O52" s="58">
        <v>676865453</v>
      </c>
      <c r="P52" s="58">
        <v>141113547</v>
      </c>
      <c r="Q52" s="58">
        <v>120270027</v>
      </c>
      <c r="R52" s="58">
        <v>20843520</v>
      </c>
      <c r="S52" s="58">
        <v>0</v>
      </c>
      <c r="T52" s="57">
        <v>17.25</v>
      </c>
      <c r="U52" s="57">
        <v>0</v>
      </c>
    </row>
    <row r="53" spans="1:21" x14ac:dyDescent="0.2">
      <c r="A53" s="57" t="s">
        <v>580</v>
      </c>
      <c r="B53" s="57" t="str">
        <f t="shared" si="6"/>
        <v>GR:1</v>
      </c>
      <c r="C53" s="57" t="str">
        <f t="shared" si="7"/>
        <v>GR:1:2</v>
      </c>
      <c r="D53" s="57" t="s">
        <v>148</v>
      </c>
      <c r="E53" s="58">
        <v>451794050</v>
      </c>
      <c r="F53" s="58">
        <v>0</v>
      </c>
      <c r="G53" s="58">
        <v>451794050</v>
      </c>
      <c r="H53" s="58">
        <v>0</v>
      </c>
      <c r="I53" s="58">
        <v>451794050</v>
      </c>
      <c r="J53" s="58">
        <v>451794050</v>
      </c>
      <c r="K53" s="58">
        <v>98670492</v>
      </c>
      <c r="L53" s="58">
        <v>0</v>
      </c>
      <c r="M53" s="58">
        <v>98670492</v>
      </c>
      <c r="N53" s="58">
        <v>3753870</v>
      </c>
      <c r="O53" s="58">
        <v>353123558</v>
      </c>
      <c r="P53" s="58">
        <v>94916622</v>
      </c>
      <c r="Q53" s="58">
        <v>66473852</v>
      </c>
      <c r="R53" s="58">
        <v>28442770</v>
      </c>
      <c r="S53" s="58">
        <v>0</v>
      </c>
      <c r="T53" s="57">
        <v>21.84</v>
      </c>
      <c r="U53" s="57">
        <v>0</v>
      </c>
    </row>
    <row r="54" spans="1:21" x14ac:dyDescent="0.2">
      <c r="A54" s="57" t="s">
        <v>580</v>
      </c>
      <c r="B54" s="57" t="str">
        <f t="shared" si="6"/>
        <v>GR:1</v>
      </c>
      <c r="C54" s="57" t="str">
        <f t="shared" si="7"/>
        <v>GR:1:2</v>
      </c>
      <c r="D54" s="57" t="s">
        <v>134</v>
      </c>
      <c r="E54" s="58">
        <v>2893013000</v>
      </c>
      <c r="F54" s="58">
        <v>0</v>
      </c>
      <c r="G54" s="58">
        <v>2893013000</v>
      </c>
      <c r="H54" s="58">
        <v>0</v>
      </c>
      <c r="I54" s="58">
        <v>2893013000</v>
      </c>
      <c r="J54" s="58">
        <v>2893013000</v>
      </c>
      <c r="K54" s="58">
        <v>302769705</v>
      </c>
      <c r="L54" s="58">
        <v>0</v>
      </c>
      <c r="M54" s="58">
        <v>302769705</v>
      </c>
      <c r="N54" s="58">
        <v>0</v>
      </c>
      <c r="O54" s="58">
        <v>2590243295</v>
      </c>
      <c r="P54" s="58">
        <v>302769705</v>
      </c>
      <c r="Q54" s="58">
        <v>302719744</v>
      </c>
      <c r="R54" s="58">
        <v>49961</v>
      </c>
      <c r="S54" s="58">
        <v>0</v>
      </c>
      <c r="T54" s="57">
        <v>10.47</v>
      </c>
      <c r="U54" s="57">
        <v>0</v>
      </c>
    </row>
    <row r="55" spans="1:21" x14ac:dyDescent="0.2">
      <c r="A55" s="57" t="s">
        <v>580</v>
      </c>
      <c r="B55" s="57" t="str">
        <f t="shared" si="6"/>
        <v>GR:1</v>
      </c>
      <c r="C55" s="57" t="str">
        <f t="shared" si="7"/>
        <v>GR:1:2</v>
      </c>
      <c r="D55" s="57" t="s">
        <v>149</v>
      </c>
      <c r="E55" s="58">
        <v>80000000</v>
      </c>
      <c r="F55" s="58">
        <v>0</v>
      </c>
      <c r="G55" s="58">
        <v>80000000</v>
      </c>
      <c r="H55" s="58">
        <v>0</v>
      </c>
      <c r="I55" s="58">
        <v>80000000</v>
      </c>
      <c r="J55" s="58">
        <v>80000000</v>
      </c>
      <c r="K55" s="58">
        <v>0</v>
      </c>
      <c r="L55" s="58">
        <v>0</v>
      </c>
      <c r="M55" s="58">
        <v>0</v>
      </c>
      <c r="N55" s="58">
        <v>0</v>
      </c>
      <c r="O55" s="58">
        <v>80000000</v>
      </c>
      <c r="P55" s="58">
        <v>0</v>
      </c>
      <c r="Q55" s="58">
        <v>0</v>
      </c>
      <c r="R55" s="58">
        <v>0</v>
      </c>
      <c r="S55" s="58">
        <v>0</v>
      </c>
      <c r="T55" s="57">
        <v>0</v>
      </c>
      <c r="U55" s="57">
        <v>0</v>
      </c>
    </row>
    <row r="56" spans="1:21" x14ac:dyDescent="0.2">
      <c r="A56" s="57" t="s">
        <v>580</v>
      </c>
      <c r="B56" s="57" t="str">
        <f t="shared" si="6"/>
        <v>GR:4</v>
      </c>
      <c r="C56" s="57" t="str">
        <f t="shared" si="7"/>
        <v>GR:4:4</v>
      </c>
      <c r="D56" s="57" t="s">
        <v>150</v>
      </c>
      <c r="E56" s="58">
        <v>150000000</v>
      </c>
      <c r="F56" s="58">
        <v>400000000</v>
      </c>
      <c r="G56" s="58">
        <v>550000000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58">
        <v>0</v>
      </c>
      <c r="P56" s="58">
        <v>0</v>
      </c>
      <c r="Q56" s="58">
        <v>0</v>
      </c>
      <c r="R56" s="58">
        <v>0</v>
      </c>
      <c r="S56" s="58">
        <v>550000000</v>
      </c>
      <c r="T56" s="57">
        <v>0</v>
      </c>
      <c r="U56" s="57">
        <v>0</v>
      </c>
    </row>
    <row r="57" spans="1:21" x14ac:dyDescent="0.2">
      <c r="A57" s="57" t="s">
        <v>580</v>
      </c>
      <c r="B57" s="57" t="str">
        <f t="shared" si="6"/>
        <v>GR:4</v>
      </c>
      <c r="C57" s="57" t="str">
        <f t="shared" si="7"/>
        <v>GR:4:4</v>
      </c>
      <c r="D57" s="57" t="s">
        <v>151</v>
      </c>
      <c r="E57" s="58">
        <v>150000000</v>
      </c>
      <c r="F57" s="58">
        <v>600000000</v>
      </c>
      <c r="G57" s="58">
        <v>750000000</v>
      </c>
      <c r="H57" s="58">
        <v>0</v>
      </c>
      <c r="I57" s="58">
        <v>150000000</v>
      </c>
      <c r="J57" s="58">
        <v>150000000</v>
      </c>
      <c r="K57" s="58">
        <v>150000000</v>
      </c>
      <c r="L57" s="58">
        <v>0</v>
      </c>
      <c r="M57" s="58">
        <v>150000000</v>
      </c>
      <c r="N57" s="58">
        <v>150000000</v>
      </c>
      <c r="O57" s="58">
        <v>0</v>
      </c>
      <c r="P57" s="58">
        <v>0</v>
      </c>
      <c r="Q57" s="58">
        <v>0</v>
      </c>
      <c r="R57" s="58">
        <v>0</v>
      </c>
      <c r="S57" s="58">
        <v>600000000</v>
      </c>
      <c r="T57" s="57">
        <v>20</v>
      </c>
      <c r="U57" s="57">
        <v>0</v>
      </c>
    </row>
    <row r="58" spans="1:21" x14ac:dyDescent="0.2">
      <c r="A58" s="57" t="s">
        <v>580</v>
      </c>
      <c r="B58" s="57" t="str">
        <f t="shared" si="6"/>
        <v>1104</v>
      </c>
      <c r="C58" s="57" t="str">
        <f t="shared" si="7"/>
        <v xml:space="preserve">1104  </v>
      </c>
      <c r="D58" s="57" t="s">
        <v>152</v>
      </c>
      <c r="E58" s="58">
        <v>3790000000</v>
      </c>
      <c r="F58" s="58">
        <v>0</v>
      </c>
      <c r="G58" s="58">
        <v>3790000000</v>
      </c>
      <c r="H58" s="58">
        <v>0</v>
      </c>
      <c r="I58" s="58">
        <v>829927149</v>
      </c>
      <c r="J58" s="58">
        <v>829927149</v>
      </c>
      <c r="K58" s="58">
        <v>657621818</v>
      </c>
      <c r="L58" s="58">
        <v>0</v>
      </c>
      <c r="M58" s="58">
        <v>657621818</v>
      </c>
      <c r="N58" s="58">
        <v>619690745</v>
      </c>
      <c r="O58" s="58">
        <v>172305331</v>
      </c>
      <c r="P58" s="58">
        <v>37931073</v>
      </c>
      <c r="Q58" s="58">
        <v>35834600</v>
      </c>
      <c r="R58" s="58">
        <v>2096473</v>
      </c>
      <c r="S58" s="58">
        <v>2960072851</v>
      </c>
      <c r="T58" s="57">
        <v>17.350000000000001</v>
      </c>
      <c r="U58" s="57">
        <v>0</v>
      </c>
    </row>
    <row r="59" spans="1:21" x14ac:dyDescent="0.2">
      <c r="A59" s="57" t="s">
        <v>580</v>
      </c>
      <c r="B59" s="57" t="str">
        <f t="shared" si="6"/>
        <v>GR:1</v>
      </c>
      <c r="C59" s="57" t="str">
        <f t="shared" si="7"/>
        <v>GR:1:1</v>
      </c>
      <c r="D59" s="57" t="s">
        <v>115</v>
      </c>
      <c r="E59" s="58">
        <v>600000000</v>
      </c>
      <c r="F59" s="58">
        <v>0</v>
      </c>
      <c r="G59" s="58">
        <v>600000000</v>
      </c>
      <c r="H59" s="58">
        <v>0</v>
      </c>
      <c r="I59" s="58">
        <v>600000000</v>
      </c>
      <c r="J59" s="58">
        <v>600000000</v>
      </c>
      <c r="K59" s="58">
        <v>467075000</v>
      </c>
      <c r="L59" s="58">
        <v>0</v>
      </c>
      <c r="M59" s="58">
        <v>467075000</v>
      </c>
      <c r="N59" s="58">
        <v>431760000</v>
      </c>
      <c r="O59" s="58">
        <v>132925000</v>
      </c>
      <c r="P59" s="58">
        <v>35315000</v>
      </c>
      <c r="Q59" s="58">
        <v>35315000</v>
      </c>
      <c r="R59" s="58">
        <v>0</v>
      </c>
      <c r="S59" s="58">
        <v>0</v>
      </c>
      <c r="T59" s="57">
        <v>77.849999999999994</v>
      </c>
      <c r="U59" s="57">
        <v>0</v>
      </c>
    </row>
    <row r="60" spans="1:21" x14ac:dyDescent="0.2">
      <c r="A60" s="57" t="s">
        <v>580</v>
      </c>
      <c r="B60" s="57" t="str">
        <f t="shared" si="6"/>
        <v>GR:1</v>
      </c>
      <c r="C60" s="57" t="str">
        <f t="shared" si="7"/>
        <v>GR:1:2</v>
      </c>
      <c r="D60" s="57" t="s">
        <v>153</v>
      </c>
      <c r="E60" s="58">
        <v>30000000</v>
      </c>
      <c r="F60" s="58">
        <v>0</v>
      </c>
      <c r="G60" s="58">
        <v>30000000</v>
      </c>
      <c r="H60" s="58">
        <v>0</v>
      </c>
      <c r="I60" s="58">
        <v>10000000</v>
      </c>
      <c r="J60" s="58">
        <v>10000000</v>
      </c>
      <c r="K60" s="58">
        <v>0</v>
      </c>
      <c r="L60" s="58">
        <v>0</v>
      </c>
      <c r="M60" s="58">
        <v>0</v>
      </c>
      <c r="N60" s="58">
        <v>0</v>
      </c>
      <c r="O60" s="58">
        <v>10000000</v>
      </c>
      <c r="P60" s="58">
        <v>0</v>
      </c>
      <c r="Q60" s="58">
        <v>0</v>
      </c>
      <c r="R60" s="58">
        <v>0</v>
      </c>
      <c r="S60" s="58">
        <v>20000000</v>
      </c>
      <c r="T60" s="57">
        <v>0</v>
      </c>
      <c r="U60" s="57">
        <v>0</v>
      </c>
    </row>
    <row r="61" spans="1:21" x14ac:dyDescent="0.2">
      <c r="A61" s="57" t="s">
        <v>580</v>
      </c>
      <c r="B61" s="57" t="str">
        <f t="shared" si="6"/>
        <v>GR:1</v>
      </c>
      <c r="C61" s="57" t="str">
        <f t="shared" si="7"/>
        <v>GR:1:3</v>
      </c>
      <c r="D61" s="57" t="s">
        <v>154</v>
      </c>
      <c r="E61" s="58">
        <v>3000000000</v>
      </c>
      <c r="F61" s="58">
        <v>0</v>
      </c>
      <c r="G61" s="58">
        <v>3000000000</v>
      </c>
      <c r="H61" s="58">
        <v>0</v>
      </c>
      <c r="I61" s="58">
        <v>181927149</v>
      </c>
      <c r="J61" s="58">
        <v>181927149</v>
      </c>
      <c r="K61" s="58">
        <v>173688918</v>
      </c>
      <c r="L61" s="58">
        <v>0</v>
      </c>
      <c r="M61" s="58">
        <v>173688918</v>
      </c>
      <c r="N61" s="58">
        <v>171072845</v>
      </c>
      <c r="O61" s="58">
        <v>8238231</v>
      </c>
      <c r="P61" s="58">
        <v>2616073</v>
      </c>
      <c r="Q61" s="58">
        <v>519600</v>
      </c>
      <c r="R61" s="58">
        <v>2096473</v>
      </c>
      <c r="S61" s="58">
        <v>2818072851</v>
      </c>
      <c r="T61" s="57">
        <v>5.79</v>
      </c>
      <c r="U61" s="57">
        <v>0</v>
      </c>
    </row>
    <row r="62" spans="1:21" x14ac:dyDescent="0.2">
      <c r="A62" s="57" t="s">
        <v>580</v>
      </c>
      <c r="B62" s="57" t="str">
        <f t="shared" si="6"/>
        <v>GR:1</v>
      </c>
      <c r="C62" s="57" t="str">
        <f t="shared" si="7"/>
        <v>GR:1:3</v>
      </c>
      <c r="D62" s="57" t="s">
        <v>155</v>
      </c>
      <c r="E62" s="58">
        <v>100000000</v>
      </c>
      <c r="F62" s="58">
        <v>0</v>
      </c>
      <c r="G62" s="58">
        <v>100000000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58">
        <v>0</v>
      </c>
      <c r="P62" s="58">
        <v>0</v>
      </c>
      <c r="Q62" s="58">
        <v>0</v>
      </c>
      <c r="R62" s="58">
        <v>0</v>
      </c>
      <c r="S62" s="58">
        <v>100000000</v>
      </c>
      <c r="T62" s="57">
        <v>0</v>
      </c>
      <c r="U62" s="57">
        <v>0</v>
      </c>
    </row>
    <row r="63" spans="1:21" x14ac:dyDescent="0.2">
      <c r="A63" s="57" t="s">
        <v>580</v>
      </c>
      <c r="B63" s="57" t="str">
        <f t="shared" si="6"/>
        <v>GR:4</v>
      </c>
      <c r="C63" s="57" t="str">
        <f t="shared" si="7"/>
        <v>GR:4:4</v>
      </c>
      <c r="D63" s="57" t="s">
        <v>156</v>
      </c>
      <c r="E63" s="58">
        <v>10000000</v>
      </c>
      <c r="F63" s="58">
        <v>0</v>
      </c>
      <c r="G63" s="58">
        <v>10000000</v>
      </c>
      <c r="H63" s="58">
        <v>0</v>
      </c>
      <c r="I63" s="58">
        <v>10000000</v>
      </c>
      <c r="J63" s="58">
        <v>10000000</v>
      </c>
      <c r="K63" s="58">
        <v>0</v>
      </c>
      <c r="L63" s="58">
        <v>0</v>
      </c>
      <c r="M63" s="58">
        <v>0</v>
      </c>
      <c r="N63" s="58">
        <v>0</v>
      </c>
      <c r="O63" s="58">
        <v>10000000</v>
      </c>
      <c r="P63" s="58">
        <v>0</v>
      </c>
      <c r="Q63" s="58">
        <v>0</v>
      </c>
      <c r="R63" s="58">
        <v>0</v>
      </c>
      <c r="S63" s="58">
        <v>0</v>
      </c>
      <c r="T63" s="57">
        <v>0</v>
      </c>
      <c r="U63" s="57">
        <v>0</v>
      </c>
    </row>
    <row r="64" spans="1:21" x14ac:dyDescent="0.2">
      <c r="A64" s="57" t="s">
        <v>580</v>
      </c>
      <c r="B64" s="57" t="str">
        <f t="shared" si="6"/>
        <v>GR:4</v>
      </c>
      <c r="C64" s="57" t="str">
        <f t="shared" si="7"/>
        <v>GR:4:4</v>
      </c>
      <c r="D64" s="57" t="s">
        <v>157</v>
      </c>
      <c r="E64" s="58">
        <v>10000000</v>
      </c>
      <c r="F64" s="58">
        <v>0</v>
      </c>
      <c r="G64" s="58">
        <v>10000000</v>
      </c>
      <c r="H64" s="58">
        <v>0</v>
      </c>
      <c r="I64" s="58">
        <v>10000000</v>
      </c>
      <c r="J64" s="58">
        <v>10000000</v>
      </c>
      <c r="K64" s="58">
        <v>6857900</v>
      </c>
      <c r="L64" s="58">
        <v>0</v>
      </c>
      <c r="M64" s="58">
        <v>6857900</v>
      </c>
      <c r="N64" s="58">
        <v>6857900</v>
      </c>
      <c r="O64" s="58">
        <v>3142100</v>
      </c>
      <c r="P64" s="58">
        <v>0</v>
      </c>
      <c r="Q64" s="58">
        <v>0</v>
      </c>
      <c r="R64" s="58">
        <v>0</v>
      </c>
      <c r="S64" s="58">
        <v>0</v>
      </c>
      <c r="T64" s="57">
        <v>68.58</v>
      </c>
      <c r="U64" s="57">
        <v>0</v>
      </c>
    </row>
    <row r="65" spans="1:21" x14ac:dyDescent="0.2">
      <c r="A65" s="57" t="s">
        <v>580</v>
      </c>
      <c r="B65" s="57" t="str">
        <f t="shared" ref="B65:B79" si="8">MID(D65,1,4)</f>
        <v>GR:4</v>
      </c>
      <c r="C65" s="57" t="str">
        <f t="shared" ref="C65:C79" si="9">MID(D65,1,6)</f>
        <v>GR:4:4</v>
      </c>
      <c r="D65" s="57" t="s">
        <v>158</v>
      </c>
      <c r="E65" s="58">
        <v>10000000</v>
      </c>
      <c r="F65" s="58">
        <v>0</v>
      </c>
      <c r="G65" s="58">
        <v>10000000</v>
      </c>
      <c r="H65" s="58">
        <v>0</v>
      </c>
      <c r="I65" s="58">
        <v>10000000</v>
      </c>
      <c r="J65" s="58">
        <v>10000000</v>
      </c>
      <c r="K65" s="58">
        <v>10000000</v>
      </c>
      <c r="L65" s="58">
        <v>0</v>
      </c>
      <c r="M65" s="58">
        <v>10000000</v>
      </c>
      <c r="N65" s="58">
        <v>10000000</v>
      </c>
      <c r="O65" s="58">
        <v>0</v>
      </c>
      <c r="P65" s="58">
        <v>0</v>
      </c>
      <c r="Q65" s="58">
        <v>0</v>
      </c>
      <c r="R65" s="58">
        <v>0</v>
      </c>
      <c r="S65" s="58">
        <v>0</v>
      </c>
      <c r="T65" s="57">
        <v>100</v>
      </c>
      <c r="U65" s="57">
        <v>0</v>
      </c>
    </row>
    <row r="66" spans="1:21" x14ac:dyDescent="0.2">
      <c r="A66" s="57" t="s">
        <v>580</v>
      </c>
      <c r="B66" s="57" t="str">
        <f t="shared" si="8"/>
        <v>GR:4</v>
      </c>
      <c r="C66" s="57" t="str">
        <f t="shared" si="9"/>
        <v>GR:4:4</v>
      </c>
      <c r="D66" s="57" t="s">
        <v>159</v>
      </c>
      <c r="E66" s="58">
        <v>10000000</v>
      </c>
      <c r="F66" s="58">
        <v>-10000000</v>
      </c>
      <c r="G66" s="58">
        <v>0</v>
      </c>
      <c r="H66" s="58">
        <v>0</v>
      </c>
      <c r="I66" s="58">
        <v>0</v>
      </c>
      <c r="J66" s="58">
        <v>0</v>
      </c>
      <c r="K66" s="58">
        <v>0</v>
      </c>
      <c r="L66" s="58">
        <v>0</v>
      </c>
      <c r="M66" s="58">
        <v>0</v>
      </c>
      <c r="N66" s="58">
        <v>0</v>
      </c>
      <c r="O66" s="58">
        <v>0</v>
      </c>
      <c r="P66" s="58">
        <v>0</v>
      </c>
      <c r="Q66" s="58">
        <v>0</v>
      </c>
      <c r="R66" s="58">
        <v>0</v>
      </c>
      <c r="S66" s="58">
        <v>0</v>
      </c>
      <c r="T66" s="57">
        <v>0</v>
      </c>
      <c r="U66" s="57">
        <v>0</v>
      </c>
    </row>
    <row r="67" spans="1:21" x14ac:dyDescent="0.2">
      <c r="A67" s="57" t="s">
        <v>580</v>
      </c>
      <c r="B67" s="57" t="str">
        <f t="shared" si="8"/>
        <v>GR:4</v>
      </c>
      <c r="C67" s="57" t="str">
        <f t="shared" si="9"/>
        <v>GR:4:4</v>
      </c>
      <c r="D67" s="57" t="s">
        <v>160</v>
      </c>
      <c r="E67" s="58">
        <v>20000000</v>
      </c>
      <c r="F67" s="58">
        <v>10000000</v>
      </c>
      <c r="G67" s="58">
        <v>30000000</v>
      </c>
      <c r="H67" s="58">
        <v>0</v>
      </c>
      <c r="I67" s="58">
        <v>8000000</v>
      </c>
      <c r="J67" s="58">
        <v>8000000</v>
      </c>
      <c r="K67" s="58">
        <v>0</v>
      </c>
      <c r="L67" s="58">
        <v>0</v>
      </c>
      <c r="M67" s="58">
        <v>0</v>
      </c>
      <c r="N67" s="58">
        <v>0</v>
      </c>
      <c r="O67" s="58">
        <v>8000000</v>
      </c>
      <c r="P67" s="58">
        <v>0</v>
      </c>
      <c r="Q67" s="58">
        <v>0</v>
      </c>
      <c r="R67" s="58">
        <v>0</v>
      </c>
      <c r="S67" s="58">
        <v>22000000</v>
      </c>
      <c r="T67" s="57">
        <v>0</v>
      </c>
      <c r="U67" s="57">
        <v>0</v>
      </c>
    </row>
    <row r="68" spans="1:21" x14ac:dyDescent="0.2">
      <c r="A68" s="57" t="s">
        <v>580</v>
      </c>
      <c r="B68" s="57" t="str">
        <f t="shared" si="8"/>
        <v>1105</v>
      </c>
      <c r="C68" s="57" t="str">
        <f t="shared" si="9"/>
        <v xml:space="preserve">1105  </v>
      </c>
      <c r="D68" s="57" t="s">
        <v>161</v>
      </c>
      <c r="E68" s="58">
        <v>17523243000</v>
      </c>
      <c r="F68" s="58">
        <v>8226996198</v>
      </c>
      <c r="G68" s="58">
        <v>25750239198</v>
      </c>
      <c r="H68" s="58">
        <v>0</v>
      </c>
      <c r="I68" s="58">
        <v>16379220937</v>
      </c>
      <c r="J68" s="58">
        <v>16379220937</v>
      </c>
      <c r="K68" s="58">
        <v>6542782105</v>
      </c>
      <c r="L68" s="58">
        <v>0</v>
      </c>
      <c r="M68" s="58">
        <v>6542782105</v>
      </c>
      <c r="N68" s="58">
        <v>6073827105</v>
      </c>
      <c r="O68" s="58">
        <v>9836438832</v>
      </c>
      <c r="P68" s="58">
        <v>468955000</v>
      </c>
      <c r="Q68" s="58">
        <v>121564000</v>
      </c>
      <c r="R68" s="58">
        <v>347391000</v>
      </c>
      <c r="S68" s="58">
        <v>9371018261</v>
      </c>
      <c r="T68" s="57">
        <v>25.41</v>
      </c>
      <c r="U68" s="57">
        <v>0</v>
      </c>
    </row>
    <row r="69" spans="1:21" x14ac:dyDescent="0.2">
      <c r="A69" s="57" t="s">
        <v>580</v>
      </c>
      <c r="B69" s="57" t="str">
        <f t="shared" si="8"/>
        <v>GR:4</v>
      </c>
      <c r="C69" s="57" t="str">
        <f t="shared" si="9"/>
        <v>GR:4:2</v>
      </c>
      <c r="D69" s="57" t="s">
        <v>162</v>
      </c>
      <c r="E69" s="58">
        <v>400000000</v>
      </c>
      <c r="F69" s="58">
        <v>0</v>
      </c>
      <c r="G69" s="58">
        <v>400000000</v>
      </c>
      <c r="H69" s="58">
        <v>0</v>
      </c>
      <c r="I69" s="58">
        <v>400000000</v>
      </c>
      <c r="J69" s="58">
        <v>400000000</v>
      </c>
      <c r="K69" s="58">
        <v>399519500</v>
      </c>
      <c r="L69" s="58">
        <v>0</v>
      </c>
      <c r="M69" s="58">
        <v>399519500</v>
      </c>
      <c r="N69" s="58">
        <v>68019500</v>
      </c>
      <c r="O69" s="58">
        <v>480500</v>
      </c>
      <c r="P69" s="58">
        <v>331500000</v>
      </c>
      <c r="Q69" s="58">
        <v>0</v>
      </c>
      <c r="R69" s="58">
        <v>331500000</v>
      </c>
      <c r="S69" s="58">
        <v>0</v>
      </c>
      <c r="T69" s="57">
        <v>99.88</v>
      </c>
      <c r="U69" s="57">
        <v>0</v>
      </c>
    </row>
    <row r="70" spans="1:21" x14ac:dyDescent="0.2">
      <c r="A70" s="57" t="s">
        <v>580</v>
      </c>
      <c r="B70" s="57" t="str">
        <f t="shared" si="8"/>
        <v>GR:4</v>
      </c>
      <c r="C70" s="57" t="str">
        <f t="shared" si="9"/>
        <v>GR:4:2</v>
      </c>
      <c r="D70" s="57" t="s">
        <v>163</v>
      </c>
      <c r="E70" s="58">
        <v>200000000</v>
      </c>
      <c r="F70" s="58">
        <v>0</v>
      </c>
      <c r="G70" s="58">
        <v>200000000</v>
      </c>
      <c r="H70" s="58">
        <v>0</v>
      </c>
      <c r="I70" s="58">
        <v>195540000</v>
      </c>
      <c r="J70" s="58">
        <v>195540000</v>
      </c>
      <c r="K70" s="58">
        <v>195540000</v>
      </c>
      <c r="L70" s="58">
        <v>0</v>
      </c>
      <c r="M70" s="58">
        <v>195540000</v>
      </c>
      <c r="N70" s="58">
        <v>190455000</v>
      </c>
      <c r="O70" s="58">
        <v>0</v>
      </c>
      <c r="P70" s="58">
        <v>5085000</v>
      </c>
      <c r="Q70" s="58">
        <v>5085000</v>
      </c>
      <c r="R70" s="58">
        <v>0</v>
      </c>
      <c r="S70" s="58">
        <v>4460000</v>
      </c>
      <c r="T70" s="57">
        <v>97.77</v>
      </c>
      <c r="U70" s="57">
        <v>0</v>
      </c>
    </row>
    <row r="71" spans="1:21" x14ac:dyDescent="0.2">
      <c r="A71" s="57" t="s">
        <v>580</v>
      </c>
      <c r="B71" s="57" t="str">
        <f t="shared" si="8"/>
        <v>GR:4</v>
      </c>
      <c r="C71" s="57" t="str">
        <f t="shared" si="9"/>
        <v>GR:4:2</v>
      </c>
      <c r="D71" s="57" t="s">
        <v>164</v>
      </c>
      <c r="E71" s="58">
        <v>700000000</v>
      </c>
      <c r="F71" s="58">
        <v>0</v>
      </c>
      <c r="G71" s="58">
        <v>700000000</v>
      </c>
      <c r="H71" s="58">
        <v>0</v>
      </c>
      <c r="I71" s="58">
        <v>699336500</v>
      </c>
      <c r="J71" s="58">
        <v>699336500</v>
      </c>
      <c r="K71" s="58">
        <v>163786500</v>
      </c>
      <c r="L71" s="58">
        <v>0</v>
      </c>
      <c r="M71" s="58">
        <v>163786500</v>
      </c>
      <c r="N71" s="58">
        <v>163786500</v>
      </c>
      <c r="O71" s="58">
        <v>535550000</v>
      </c>
      <c r="P71" s="58">
        <v>0</v>
      </c>
      <c r="Q71" s="58">
        <v>0</v>
      </c>
      <c r="R71" s="58">
        <v>0</v>
      </c>
      <c r="S71" s="58">
        <v>663500</v>
      </c>
      <c r="T71" s="57">
        <v>23.4</v>
      </c>
      <c r="U71" s="57">
        <v>0</v>
      </c>
    </row>
    <row r="72" spans="1:21" x14ac:dyDescent="0.2">
      <c r="A72" s="57" t="s">
        <v>580</v>
      </c>
      <c r="B72" s="57" t="str">
        <f t="shared" si="8"/>
        <v>GR:4</v>
      </c>
      <c r="C72" s="57" t="str">
        <f t="shared" si="9"/>
        <v>GR:4:2</v>
      </c>
      <c r="D72" s="57" t="s">
        <v>165</v>
      </c>
      <c r="E72" s="58">
        <v>100000000</v>
      </c>
      <c r="F72" s="58">
        <v>0</v>
      </c>
      <c r="G72" s="58">
        <v>100000000</v>
      </c>
      <c r="H72" s="58">
        <v>0</v>
      </c>
      <c r="I72" s="58">
        <v>97888000</v>
      </c>
      <c r="J72" s="58">
        <v>97888000</v>
      </c>
      <c r="K72" s="58">
        <v>24888000</v>
      </c>
      <c r="L72" s="58">
        <v>0</v>
      </c>
      <c r="M72" s="58">
        <v>24888000</v>
      </c>
      <c r="N72" s="58">
        <v>24888000</v>
      </c>
      <c r="O72" s="58">
        <v>73000000</v>
      </c>
      <c r="P72" s="58">
        <v>0</v>
      </c>
      <c r="Q72" s="58">
        <v>0</v>
      </c>
      <c r="R72" s="58">
        <v>0</v>
      </c>
      <c r="S72" s="58">
        <v>2112000</v>
      </c>
      <c r="T72" s="57">
        <v>24.89</v>
      </c>
      <c r="U72" s="57">
        <v>0</v>
      </c>
    </row>
    <row r="73" spans="1:21" x14ac:dyDescent="0.2">
      <c r="A73" s="57" t="s">
        <v>580</v>
      </c>
      <c r="B73" s="57" t="str">
        <f t="shared" si="8"/>
        <v>GR:4</v>
      </c>
      <c r="C73" s="57" t="str">
        <f t="shared" si="9"/>
        <v>GR:4:2</v>
      </c>
      <c r="D73" s="57" t="s">
        <v>166</v>
      </c>
      <c r="E73" s="58">
        <v>50000000</v>
      </c>
      <c r="F73" s="58">
        <v>0</v>
      </c>
      <c r="G73" s="58">
        <v>50000000</v>
      </c>
      <c r="H73" s="58">
        <v>0</v>
      </c>
      <c r="I73" s="58">
        <v>47400000</v>
      </c>
      <c r="J73" s="58">
        <v>47400000</v>
      </c>
      <c r="K73" s="58">
        <v>47400000</v>
      </c>
      <c r="L73" s="58">
        <v>0</v>
      </c>
      <c r="M73" s="58">
        <v>47400000</v>
      </c>
      <c r="N73" s="58">
        <v>47400000</v>
      </c>
      <c r="O73" s="58">
        <v>0</v>
      </c>
      <c r="P73" s="58">
        <v>0</v>
      </c>
      <c r="Q73" s="58">
        <v>0</v>
      </c>
      <c r="R73" s="58">
        <v>0</v>
      </c>
      <c r="S73" s="58">
        <v>2600000</v>
      </c>
      <c r="T73" s="57">
        <v>94.8</v>
      </c>
      <c r="U73" s="57">
        <v>0</v>
      </c>
    </row>
    <row r="74" spans="1:21" x14ac:dyDescent="0.2">
      <c r="A74" s="57" t="s">
        <v>580</v>
      </c>
      <c r="B74" s="57" t="str">
        <f t="shared" si="8"/>
        <v>GR:4</v>
      </c>
      <c r="C74" s="57" t="str">
        <f t="shared" si="9"/>
        <v>GR:4:4</v>
      </c>
      <c r="D74" s="57" t="s">
        <v>167</v>
      </c>
      <c r="E74" s="58">
        <v>200000000</v>
      </c>
      <c r="F74" s="58">
        <v>0</v>
      </c>
      <c r="G74" s="58">
        <v>200000000</v>
      </c>
      <c r="H74" s="58">
        <v>0</v>
      </c>
      <c r="I74" s="58">
        <v>200000000</v>
      </c>
      <c r="J74" s="58">
        <v>200000000</v>
      </c>
      <c r="K74" s="58">
        <v>0</v>
      </c>
      <c r="L74" s="58">
        <v>0</v>
      </c>
      <c r="M74" s="58">
        <v>0</v>
      </c>
      <c r="N74" s="58">
        <v>0</v>
      </c>
      <c r="O74" s="58">
        <v>200000000</v>
      </c>
      <c r="P74" s="58">
        <v>0</v>
      </c>
      <c r="Q74" s="58">
        <v>0</v>
      </c>
      <c r="R74" s="58">
        <v>0</v>
      </c>
      <c r="S74" s="58">
        <v>0</v>
      </c>
      <c r="T74" s="57">
        <v>0</v>
      </c>
      <c r="U74" s="57">
        <v>0</v>
      </c>
    </row>
    <row r="75" spans="1:21" x14ac:dyDescent="0.2">
      <c r="A75" s="57" t="s">
        <v>580</v>
      </c>
      <c r="B75" s="57" t="str">
        <f t="shared" si="8"/>
        <v>GR:4</v>
      </c>
      <c r="C75" s="57" t="str">
        <f t="shared" si="9"/>
        <v>GR:4:4</v>
      </c>
      <c r="D75" s="57" t="s">
        <v>168</v>
      </c>
      <c r="E75" s="58">
        <v>200000000</v>
      </c>
      <c r="F75" s="58">
        <v>0</v>
      </c>
      <c r="G75" s="58">
        <v>200000000</v>
      </c>
      <c r="H75" s="58">
        <v>0</v>
      </c>
      <c r="I75" s="58">
        <v>200000000</v>
      </c>
      <c r="J75" s="58">
        <v>200000000</v>
      </c>
      <c r="K75" s="58">
        <v>0</v>
      </c>
      <c r="L75" s="58">
        <v>0</v>
      </c>
      <c r="M75" s="58">
        <v>0</v>
      </c>
      <c r="N75" s="58">
        <v>0</v>
      </c>
      <c r="O75" s="58">
        <v>200000000</v>
      </c>
      <c r="P75" s="58">
        <v>0</v>
      </c>
      <c r="Q75" s="58">
        <v>0</v>
      </c>
      <c r="R75" s="58">
        <v>0</v>
      </c>
      <c r="S75" s="58">
        <v>0</v>
      </c>
      <c r="T75" s="57">
        <v>0</v>
      </c>
      <c r="U75" s="57">
        <v>0</v>
      </c>
    </row>
    <row r="76" spans="1:21" x14ac:dyDescent="0.2">
      <c r="A76" s="57" t="s">
        <v>580</v>
      </c>
      <c r="B76" s="57" t="str">
        <f t="shared" si="8"/>
        <v>GR:4</v>
      </c>
      <c r="C76" s="57" t="str">
        <f t="shared" si="9"/>
        <v>GR:4:4</v>
      </c>
      <c r="D76" s="57" t="s">
        <v>169</v>
      </c>
      <c r="E76" s="58">
        <v>200000000</v>
      </c>
      <c r="F76" s="58">
        <v>69000000</v>
      </c>
      <c r="G76" s="58">
        <v>269000000</v>
      </c>
      <c r="H76" s="58">
        <v>0</v>
      </c>
      <c r="I76" s="58">
        <v>269000000</v>
      </c>
      <c r="J76" s="58">
        <v>269000000</v>
      </c>
      <c r="K76" s="58">
        <v>154398000</v>
      </c>
      <c r="L76" s="58">
        <v>0</v>
      </c>
      <c r="M76" s="58">
        <v>154398000</v>
      </c>
      <c r="N76" s="58">
        <v>154398000</v>
      </c>
      <c r="O76" s="58">
        <v>114602000</v>
      </c>
      <c r="P76" s="58">
        <v>0</v>
      </c>
      <c r="Q76" s="58">
        <v>0</v>
      </c>
      <c r="R76" s="58">
        <v>0</v>
      </c>
      <c r="S76" s="58">
        <v>0</v>
      </c>
      <c r="T76" s="57">
        <v>57.4</v>
      </c>
      <c r="U76" s="57">
        <v>0</v>
      </c>
    </row>
    <row r="77" spans="1:21" x14ac:dyDescent="0.2">
      <c r="A77" s="57" t="s">
        <v>580</v>
      </c>
      <c r="B77" s="57" t="str">
        <f t="shared" si="8"/>
        <v>GR:4</v>
      </c>
      <c r="C77" s="57" t="str">
        <f t="shared" si="9"/>
        <v>GR:4:4</v>
      </c>
      <c r="D77" s="57" t="s">
        <v>170</v>
      </c>
      <c r="E77" s="58">
        <v>0</v>
      </c>
      <c r="F77" s="58">
        <v>81000000</v>
      </c>
      <c r="G77" s="58">
        <v>81000000</v>
      </c>
      <c r="H77" s="58">
        <v>0</v>
      </c>
      <c r="I77" s="58">
        <v>77874000</v>
      </c>
      <c r="J77" s="58">
        <v>77874000</v>
      </c>
      <c r="K77" s="58">
        <v>0</v>
      </c>
      <c r="L77" s="58">
        <v>0</v>
      </c>
      <c r="M77" s="58">
        <v>0</v>
      </c>
      <c r="N77" s="58">
        <v>0</v>
      </c>
      <c r="O77" s="58">
        <v>77874000</v>
      </c>
      <c r="P77" s="58">
        <v>0</v>
      </c>
      <c r="Q77" s="58">
        <v>0</v>
      </c>
      <c r="R77" s="58">
        <v>0</v>
      </c>
      <c r="S77" s="58">
        <v>3126000</v>
      </c>
      <c r="T77" s="57">
        <v>0</v>
      </c>
      <c r="U77" s="57">
        <v>0</v>
      </c>
    </row>
    <row r="78" spans="1:21" x14ac:dyDescent="0.2">
      <c r="A78" s="57" t="s">
        <v>580</v>
      </c>
      <c r="B78" s="57" t="str">
        <f t="shared" si="8"/>
        <v>GR:4</v>
      </c>
      <c r="C78" s="57" t="str">
        <f t="shared" si="9"/>
        <v>GR:4:4</v>
      </c>
      <c r="D78" s="57" t="s">
        <v>171</v>
      </c>
      <c r="E78" s="58">
        <v>0</v>
      </c>
      <c r="F78" s="58">
        <v>46500000</v>
      </c>
      <c r="G78" s="58">
        <v>46500000</v>
      </c>
      <c r="H78" s="58">
        <v>0</v>
      </c>
      <c r="I78" s="58">
        <v>46500000</v>
      </c>
      <c r="J78" s="58">
        <v>46500000</v>
      </c>
      <c r="K78" s="58">
        <v>0</v>
      </c>
      <c r="L78" s="58">
        <v>0</v>
      </c>
      <c r="M78" s="58">
        <v>0</v>
      </c>
      <c r="N78" s="58">
        <v>0</v>
      </c>
      <c r="O78" s="58">
        <v>46500000</v>
      </c>
      <c r="P78" s="58">
        <v>0</v>
      </c>
      <c r="Q78" s="58">
        <v>0</v>
      </c>
      <c r="R78" s="58">
        <v>0</v>
      </c>
      <c r="S78" s="58">
        <v>0</v>
      </c>
      <c r="T78" s="57">
        <v>0</v>
      </c>
      <c r="U78" s="57">
        <v>0</v>
      </c>
    </row>
    <row r="79" spans="1:21" x14ac:dyDescent="0.2">
      <c r="A79" s="57" t="s">
        <v>580</v>
      </c>
      <c r="B79" s="57" t="str">
        <f t="shared" si="8"/>
        <v>GR:4</v>
      </c>
      <c r="C79" s="57" t="str">
        <f t="shared" si="9"/>
        <v>GR:4:4</v>
      </c>
      <c r="D79" s="57" t="s">
        <v>172</v>
      </c>
      <c r="E79" s="58">
        <v>200000000</v>
      </c>
      <c r="F79" s="58">
        <v>0</v>
      </c>
      <c r="G79" s="58">
        <v>200000000</v>
      </c>
      <c r="H79" s="58">
        <v>0</v>
      </c>
      <c r="I79" s="58">
        <v>199944000</v>
      </c>
      <c r="J79" s="58">
        <v>199944000</v>
      </c>
      <c r="K79" s="58">
        <v>197941000</v>
      </c>
      <c r="L79" s="58">
        <v>0</v>
      </c>
      <c r="M79" s="58">
        <v>197941000</v>
      </c>
      <c r="N79" s="58">
        <v>197941000</v>
      </c>
      <c r="O79" s="58">
        <v>2003000</v>
      </c>
      <c r="P79" s="58">
        <v>0</v>
      </c>
      <c r="Q79" s="58">
        <v>0</v>
      </c>
      <c r="R79" s="58">
        <v>0</v>
      </c>
      <c r="S79" s="58">
        <v>56000</v>
      </c>
      <c r="T79" s="57">
        <v>98.97</v>
      </c>
      <c r="U79" s="57">
        <v>0</v>
      </c>
    </row>
    <row r="80" spans="1:21" x14ac:dyDescent="0.2">
      <c r="A80" s="57" t="s">
        <v>580</v>
      </c>
      <c r="B80" s="57" t="str">
        <f t="shared" ref="B80:B89" si="10">MID(D80,1,4)</f>
        <v>GR:4</v>
      </c>
      <c r="C80" s="57" t="str">
        <f t="shared" ref="C80:C89" si="11">MID(D80,1,6)</f>
        <v>GR:4:4</v>
      </c>
      <c r="D80" s="57" t="s">
        <v>173</v>
      </c>
      <c r="E80" s="58">
        <v>0</v>
      </c>
      <c r="F80" s="58">
        <v>103500000</v>
      </c>
      <c r="G80" s="58">
        <v>103500000</v>
      </c>
      <c r="H80" s="58">
        <v>0</v>
      </c>
      <c r="I80" s="58">
        <v>98184000</v>
      </c>
      <c r="J80" s="58">
        <v>98184000</v>
      </c>
      <c r="K80" s="58">
        <v>98184000</v>
      </c>
      <c r="L80" s="58">
        <v>0</v>
      </c>
      <c r="M80" s="58">
        <v>98184000</v>
      </c>
      <c r="N80" s="58">
        <v>98184000</v>
      </c>
      <c r="O80" s="58">
        <v>0</v>
      </c>
      <c r="P80" s="58">
        <v>0</v>
      </c>
      <c r="Q80" s="58">
        <v>0</v>
      </c>
      <c r="R80" s="58">
        <v>0</v>
      </c>
      <c r="S80" s="58">
        <v>5316000</v>
      </c>
      <c r="T80" s="57">
        <v>94.86</v>
      </c>
      <c r="U80" s="57">
        <v>0</v>
      </c>
    </row>
    <row r="81" spans="1:21" x14ac:dyDescent="0.2">
      <c r="A81" s="57" t="s">
        <v>580</v>
      </c>
      <c r="B81" s="57" t="str">
        <f t="shared" si="10"/>
        <v>GR:4</v>
      </c>
      <c r="C81" s="57" t="str">
        <f t="shared" si="11"/>
        <v>GR:4:4</v>
      </c>
      <c r="D81" s="57" t="s">
        <v>174</v>
      </c>
      <c r="E81" s="58">
        <v>500000000</v>
      </c>
      <c r="F81" s="58">
        <v>850000000</v>
      </c>
      <c r="G81" s="58">
        <v>1350000000</v>
      </c>
      <c r="H81" s="58">
        <v>0</v>
      </c>
      <c r="I81" s="58">
        <v>494357000</v>
      </c>
      <c r="J81" s="58">
        <v>494357000</v>
      </c>
      <c r="K81" s="58">
        <v>494301000</v>
      </c>
      <c r="L81" s="58">
        <v>0</v>
      </c>
      <c r="M81" s="58">
        <v>494301000</v>
      </c>
      <c r="N81" s="58">
        <v>487248000</v>
      </c>
      <c r="O81" s="58">
        <v>56000</v>
      </c>
      <c r="P81" s="58">
        <v>7053000</v>
      </c>
      <c r="Q81" s="58">
        <v>7053000</v>
      </c>
      <c r="R81" s="58">
        <v>0</v>
      </c>
      <c r="S81" s="58">
        <v>855643000</v>
      </c>
      <c r="T81" s="57">
        <v>36.61</v>
      </c>
      <c r="U81" s="57">
        <v>0</v>
      </c>
    </row>
    <row r="82" spans="1:21" x14ac:dyDescent="0.2">
      <c r="A82" s="57" t="s">
        <v>580</v>
      </c>
      <c r="B82" s="57" t="str">
        <f t="shared" si="10"/>
        <v>GR:4</v>
      </c>
      <c r="C82" s="57" t="str">
        <f t="shared" si="11"/>
        <v>GR:4:4</v>
      </c>
      <c r="D82" s="57" t="s">
        <v>175</v>
      </c>
      <c r="E82" s="58">
        <v>0</v>
      </c>
      <c r="F82" s="58">
        <v>200000000</v>
      </c>
      <c r="G82" s="58">
        <v>200000000</v>
      </c>
      <c r="H82" s="58">
        <v>0</v>
      </c>
      <c r="I82" s="58">
        <v>200000000</v>
      </c>
      <c r="J82" s="58">
        <v>200000000</v>
      </c>
      <c r="K82" s="58">
        <v>18000000</v>
      </c>
      <c r="L82" s="58">
        <v>0</v>
      </c>
      <c r="M82" s="58">
        <v>18000000</v>
      </c>
      <c r="N82" s="58">
        <v>0</v>
      </c>
      <c r="O82" s="58">
        <v>182000000</v>
      </c>
      <c r="P82" s="58">
        <v>18000000</v>
      </c>
      <c r="Q82" s="58">
        <v>18000000</v>
      </c>
      <c r="R82" s="58">
        <v>0</v>
      </c>
      <c r="S82" s="58">
        <v>0</v>
      </c>
      <c r="T82" s="57">
        <v>9</v>
      </c>
      <c r="U82" s="57">
        <v>0</v>
      </c>
    </row>
    <row r="83" spans="1:21" x14ac:dyDescent="0.2">
      <c r="A83" s="57" t="s">
        <v>580</v>
      </c>
      <c r="B83" s="57" t="str">
        <f t="shared" si="10"/>
        <v>GR:4</v>
      </c>
      <c r="C83" s="57" t="str">
        <f t="shared" si="11"/>
        <v>GR:4:4</v>
      </c>
      <c r="D83" s="57" t="s">
        <v>176</v>
      </c>
      <c r="E83" s="58">
        <v>339487000</v>
      </c>
      <c r="F83" s="58">
        <v>102501129</v>
      </c>
      <c r="G83" s="58">
        <v>441988129</v>
      </c>
      <c r="H83" s="58">
        <v>0</v>
      </c>
      <c r="I83" s="58">
        <v>0</v>
      </c>
      <c r="J83" s="58">
        <v>0</v>
      </c>
      <c r="K83" s="58">
        <v>0</v>
      </c>
      <c r="L83" s="58">
        <v>0</v>
      </c>
      <c r="M83" s="58">
        <v>0</v>
      </c>
      <c r="N83" s="58">
        <v>0</v>
      </c>
      <c r="O83" s="58">
        <v>0</v>
      </c>
      <c r="P83" s="58">
        <v>0</v>
      </c>
      <c r="Q83" s="58">
        <v>0</v>
      </c>
      <c r="R83" s="58">
        <v>0</v>
      </c>
      <c r="S83" s="58">
        <v>441988129</v>
      </c>
      <c r="T83" s="57">
        <v>0</v>
      </c>
      <c r="U83" s="57">
        <v>0</v>
      </c>
    </row>
    <row r="84" spans="1:21" x14ac:dyDescent="0.2">
      <c r="A84" s="57" t="s">
        <v>580</v>
      </c>
      <c r="B84" s="57" t="str">
        <f t="shared" si="10"/>
        <v>GR:4</v>
      </c>
      <c r="C84" s="57" t="str">
        <f t="shared" si="11"/>
        <v>GR:4:4</v>
      </c>
      <c r="D84" s="57" t="s">
        <v>177</v>
      </c>
      <c r="E84" s="58">
        <v>300000000</v>
      </c>
      <c r="F84" s="58">
        <v>100000000</v>
      </c>
      <c r="G84" s="58">
        <v>400000000</v>
      </c>
      <c r="H84" s="58">
        <v>0</v>
      </c>
      <c r="I84" s="58">
        <v>265526000</v>
      </c>
      <c r="J84" s="58">
        <v>265526000</v>
      </c>
      <c r="K84" s="58">
        <v>55362000</v>
      </c>
      <c r="L84" s="58">
        <v>0</v>
      </c>
      <c r="M84" s="58">
        <v>55362000</v>
      </c>
      <c r="N84" s="58">
        <v>55362000</v>
      </c>
      <c r="O84" s="58">
        <v>210164000</v>
      </c>
      <c r="P84" s="58">
        <v>0</v>
      </c>
      <c r="Q84" s="58">
        <v>0</v>
      </c>
      <c r="R84" s="58">
        <v>0</v>
      </c>
      <c r="S84" s="58">
        <v>134474000</v>
      </c>
      <c r="T84" s="57">
        <v>13.84</v>
      </c>
      <c r="U84" s="57">
        <v>0</v>
      </c>
    </row>
    <row r="85" spans="1:21" x14ac:dyDescent="0.2">
      <c r="A85" s="57" t="s">
        <v>580</v>
      </c>
      <c r="B85" s="57" t="str">
        <f t="shared" si="10"/>
        <v>GR:4</v>
      </c>
      <c r="C85" s="57" t="str">
        <f t="shared" si="11"/>
        <v>GR:4:4</v>
      </c>
      <c r="D85" s="57" t="s">
        <v>178</v>
      </c>
      <c r="E85" s="58">
        <v>500000000</v>
      </c>
      <c r="F85" s="58">
        <v>-500000000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58">
        <v>0</v>
      </c>
      <c r="M85" s="58">
        <v>0</v>
      </c>
      <c r="N85" s="58">
        <v>0</v>
      </c>
      <c r="O85" s="58">
        <v>0</v>
      </c>
      <c r="P85" s="58">
        <v>0</v>
      </c>
      <c r="Q85" s="58">
        <v>0</v>
      </c>
      <c r="R85" s="58">
        <v>0</v>
      </c>
      <c r="S85" s="58">
        <v>0</v>
      </c>
      <c r="T85" s="57">
        <v>0</v>
      </c>
      <c r="U85" s="57">
        <v>0</v>
      </c>
    </row>
    <row r="86" spans="1:21" x14ac:dyDescent="0.2">
      <c r="A86" s="57" t="s">
        <v>580</v>
      </c>
      <c r="B86" s="57" t="str">
        <f t="shared" si="10"/>
        <v>GR:4</v>
      </c>
      <c r="C86" s="57" t="str">
        <f t="shared" si="11"/>
        <v>GR:4:4</v>
      </c>
      <c r="D86" s="57" t="s">
        <v>179</v>
      </c>
      <c r="E86" s="58">
        <v>2880000000</v>
      </c>
      <c r="F86" s="58">
        <v>2110000000</v>
      </c>
      <c r="G86" s="58">
        <v>4990000000</v>
      </c>
      <c r="H86" s="58">
        <v>0</v>
      </c>
      <c r="I86" s="58">
        <v>1683741077</v>
      </c>
      <c r="J86" s="58">
        <v>1683741077</v>
      </c>
      <c r="K86" s="58">
        <v>63228000</v>
      </c>
      <c r="L86" s="58">
        <v>0</v>
      </c>
      <c r="M86" s="58">
        <v>63228000</v>
      </c>
      <c r="N86" s="58">
        <v>63228000</v>
      </c>
      <c r="O86" s="58">
        <v>1620513077</v>
      </c>
      <c r="P86" s="58">
        <v>0</v>
      </c>
      <c r="Q86" s="58">
        <v>0</v>
      </c>
      <c r="R86" s="58">
        <v>0</v>
      </c>
      <c r="S86" s="58">
        <v>3306258923</v>
      </c>
      <c r="T86" s="57">
        <v>1.27</v>
      </c>
      <c r="U86" s="57">
        <v>0</v>
      </c>
    </row>
    <row r="87" spans="1:21" x14ac:dyDescent="0.2">
      <c r="A87" s="57" t="s">
        <v>580</v>
      </c>
      <c r="B87" s="57" t="str">
        <f t="shared" si="10"/>
        <v>GR:4</v>
      </c>
      <c r="C87" s="57" t="str">
        <f t="shared" si="11"/>
        <v>GR:4:4</v>
      </c>
      <c r="D87" s="57" t="s">
        <v>180</v>
      </c>
      <c r="E87" s="58">
        <v>3500000000</v>
      </c>
      <c r="F87" s="58">
        <v>0</v>
      </c>
      <c r="G87" s="58">
        <v>3500000000</v>
      </c>
      <c r="H87" s="58">
        <v>0</v>
      </c>
      <c r="I87" s="58">
        <v>3397000000</v>
      </c>
      <c r="J87" s="58">
        <v>3397000000</v>
      </c>
      <c r="K87" s="58">
        <v>94500023</v>
      </c>
      <c r="L87" s="58">
        <v>0</v>
      </c>
      <c r="M87" s="58">
        <v>94500023</v>
      </c>
      <c r="N87" s="58">
        <v>94500023</v>
      </c>
      <c r="O87" s="58">
        <v>3302499977</v>
      </c>
      <c r="P87" s="58">
        <v>0</v>
      </c>
      <c r="Q87" s="58">
        <v>0</v>
      </c>
      <c r="R87" s="58">
        <v>0</v>
      </c>
      <c r="S87" s="58">
        <v>103000000</v>
      </c>
      <c r="T87" s="57">
        <v>2.7</v>
      </c>
      <c r="U87" s="57">
        <v>0</v>
      </c>
    </row>
    <row r="88" spans="1:21" x14ac:dyDescent="0.2">
      <c r="A88" s="57" t="s">
        <v>580</v>
      </c>
      <c r="B88" s="57" t="str">
        <f t="shared" si="10"/>
        <v>GR:4</v>
      </c>
      <c r="C88" s="57" t="str">
        <f t="shared" si="11"/>
        <v>GR:4:4</v>
      </c>
      <c r="D88" s="57" t="s">
        <v>181</v>
      </c>
      <c r="E88" s="58">
        <v>300000000</v>
      </c>
      <c r="F88" s="58">
        <v>700000000</v>
      </c>
      <c r="G88" s="58">
        <v>1000000000</v>
      </c>
      <c r="H88" s="58">
        <v>0</v>
      </c>
      <c r="I88" s="58">
        <v>299787000</v>
      </c>
      <c r="J88" s="58">
        <v>299787000</v>
      </c>
      <c r="K88" s="58">
        <v>199712000</v>
      </c>
      <c r="L88" s="58">
        <v>0</v>
      </c>
      <c r="M88" s="58">
        <v>199712000</v>
      </c>
      <c r="N88" s="58">
        <v>195198000</v>
      </c>
      <c r="O88" s="58">
        <v>100075000</v>
      </c>
      <c r="P88" s="58">
        <v>4514000</v>
      </c>
      <c r="Q88" s="58">
        <v>4514000</v>
      </c>
      <c r="R88" s="58">
        <v>0</v>
      </c>
      <c r="S88" s="58">
        <v>700213000</v>
      </c>
      <c r="T88" s="57">
        <v>19.97</v>
      </c>
      <c r="U88" s="57">
        <v>0</v>
      </c>
    </row>
    <row r="89" spans="1:21" x14ac:dyDescent="0.2">
      <c r="A89" s="57" t="s">
        <v>580</v>
      </c>
      <c r="B89" s="57" t="str">
        <f t="shared" si="10"/>
        <v>GR:4</v>
      </c>
      <c r="C89" s="57" t="str">
        <f t="shared" si="11"/>
        <v>GR:4:4</v>
      </c>
      <c r="D89" s="57" t="s">
        <v>182</v>
      </c>
      <c r="E89" s="58">
        <v>1700000000</v>
      </c>
      <c r="F89" s="58">
        <v>0</v>
      </c>
      <c r="G89" s="58">
        <v>1700000000</v>
      </c>
      <c r="H89" s="58">
        <v>0</v>
      </c>
      <c r="I89" s="58">
        <v>1700000000</v>
      </c>
      <c r="J89" s="58">
        <v>1700000000</v>
      </c>
      <c r="K89" s="58">
        <v>1329324019</v>
      </c>
      <c r="L89" s="58">
        <v>0</v>
      </c>
      <c r="M89" s="58">
        <v>1329324019</v>
      </c>
      <c r="N89" s="58">
        <v>1329324019</v>
      </c>
      <c r="O89" s="58">
        <v>370675981</v>
      </c>
      <c r="P89" s="58">
        <v>0</v>
      </c>
      <c r="Q89" s="58">
        <v>0</v>
      </c>
      <c r="R89" s="58">
        <v>0</v>
      </c>
      <c r="S89" s="58">
        <v>0</v>
      </c>
      <c r="T89" s="57">
        <v>78.2</v>
      </c>
      <c r="U89" s="57">
        <v>0</v>
      </c>
    </row>
    <row r="90" spans="1:21" x14ac:dyDescent="0.2">
      <c r="A90" s="57" t="s">
        <v>580</v>
      </c>
      <c r="B90" s="57" t="str">
        <f t="shared" ref="B90:B100" si="12">MID(D90,1,4)</f>
        <v>GR:4</v>
      </c>
      <c r="C90" s="57" t="str">
        <f t="shared" ref="C90:C100" si="13">MID(D90,1,6)</f>
        <v>GR:4:4</v>
      </c>
      <c r="D90" s="57" t="s">
        <v>183</v>
      </c>
      <c r="E90" s="58">
        <v>0</v>
      </c>
      <c r="F90" s="58">
        <v>200000000</v>
      </c>
      <c r="G90" s="58">
        <v>200000000</v>
      </c>
      <c r="H90" s="58">
        <v>0</v>
      </c>
      <c r="I90" s="58">
        <v>150000000</v>
      </c>
      <c r="J90" s="58">
        <v>150000000</v>
      </c>
      <c r="K90" s="58">
        <v>0</v>
      </c>
      <c r="L90" s="58">
        <v>0</v>
      </c>
      <c r="M90" s="58">
        <v>0</v>
      </c>
      <c r="N90" s="58">
        <v>0</v>
      </c>
      <c r="O90" s="58">
        <v>150000000</v>
      </c>
      <c r="P90" s="58">
        <v>0</v>
      </c>
      <c r="Q90" s="58">
        <v>0</v>
      </c>
      <c r="R90" s="58">
        <v>0</v>
      </c>
      <c r="S90" s="58">
        <v>50000000</v>
      </c>
      <c r="T90" s="57">
        <v>0</v>
      </c>
      <c r="U90" s="57">
        <v>0</v>
      </c>
    </row>
    <row r="91" spans="1:21" x14ac:dyDescent="0.2">
      <c r="A91" s="57" t="s">
        <v>580</v>
      </c>
      <c r="B91" s="57" t="str">
        <f t="shared" si="12"/>
        <v>GR:4</v>
      </c>
      <c r="C91" s="57" t="str">
        <f t="shared" si="13"/>
        <v>GR:4:4</v>
      </c>
      <c r="D91" s="57" t="s">
        <v>184</v>
      </c>
      <c r="E91" s="58">
        <v>0</v>
      </c>
      <c r="F91" s="58">
        <v>650000000</v>
      </c>
      <c r="G91" s="58">
        <v>650000000</v>
      </c>
      <c r="H91" s="58">
        <v>0</v>
      </c>
      <c r="I91" s="58">
        <v>0</v>
      </c>
      <c r="J91" s="58">
        <v>0</v>
      </c>
      <c r="K91" s="58">
        <v>0</v>
      </c>
      <c r="L91" s="58">
        <v>0</v>
      </c>
      <c r="M91" s="58">
        <v>0</v>
      </c>
      <c r="N91" s="58">
        <v>0</v>
      </c>
      <c r="O91" s="58">
        <v>0</v>
      </c>
      <c r="P91" s="58">
        <v>0</v>
      </c>
      <c r="Q91" s="58">
        <v>0</v>
      </c>
      <c r="R91" s="58">
        <v>0</v>
      </c>
      <c r="S91" s="58">
        <v>650000000</v>
      </c>
      <c r="T91" s="57">
        <v>0</v>
      </c>
      <c r="U91" s="57">
        <v>0</v>
      </c>
    </row>
    <row r="92" spans="1:21" x14ac:dyDescent="0.2">
      <c r="A92" s="57" t="s">
        <v>580</v>
      </c>
      <c r="B92" s="57" t="str">
        <f t="shared" si="12"/>
        <v>GR:4</v>
      </c>
      <c r="C92" s="57" t="str">
        <f t="shared" si="13"/>
        <v>GR:4:4</v>
      </c>
      <c r="D92" s="57" t="s">
        <v>185</v>
      </c>
      <c r="E92" s="58">
        <v>1800000000</v>
      </c>
      <c r="F92" s="58">
        <v>0</v>
      </c>
      <c r="G92" s="58">
        <v>1800000000</v>
      </c>
      <c r="H92" s="58">
        <v>0</v>
      </c>
      <c r="I92" s="58">
        <v>919714000</v>
      </c>
      <c r="J92" s="58">
        <v>919714000</v>
      </c>
      <c r="K92" s="58">
        <v>746277834</v>
      </c>
      <c r="L92" s="58">
        <v>0</v>
      </c>
      <c r="M92" s="58">
        <v>746277834</v>
      </c>
      <c r="N92" s="58">
        <v>740352834</v>
      </c>
      <c r="O92" s="58">
        <v>173436166</v>
      </c>
      <c r="P92" s="58">
        <v>5925000</v>
      </c>
      <c r="Q92" s="58">
        <v>5925000</v>
      </c>
      <c r="R92" s="58">
        <v>0</v>
      </c>
      <c r="S92" s="58">
        <v>880286000</v>
      </c>
      <c r="T92" s="57">
        <v>41.46</v>
      </c>
      <c r="U92" s="57">
        <v>0</v>
      </c>
    </row>
    <row r="93" spans="1:21" x14ac:dyDescent="0.2">
      <c r="A93" s="57" t="s">
        <v>580</v>
      </c>
      <c r="B93" s="57" t="str">
        <f t="shared" si="12"/>
        <v>GR:4</v>
      </c>
      <c r="C93" s="57" t="str">
        <f t="shared" si="13"/>
        <v>GR:4:4</v>
      </c>
      <c r="D93" s="57" t="s">
        <v>186</v>
      </c>
      <c r="E93" s="58">
        <v>0</v>
      </c>
      <c r="F93" s="58">
        <v>980000000</v>
      </c>
      <c r="G93" s="58">
        <v>980000000</v>
      </c>
      <c r="H93" s="58">
        <v>0</v>
      </c>
      <c r="I93" s="58">
        <v>252898000</v>
      </c>
      <c r="J93" s="58">
        <v>252898000</v>
      </c>
      <c r="K93" s="58">
        <v>143814000</v>
      </c>
      <c r="L93" s="58">
        <v>0</v>
      </c>
      <c r="M93" s="58">
        <v>143814000</v>
      </c>
      <c r="N93" s="58">
        <v>143814000</v>
      </c>
      <c r="O93" s="58">
        <v>109084000</v>
      </c>
      <c r="P93" s="58">
        <v>0</v>
      </c>
      <c r="Q93" s="58">
        <v>0</v>
      </c>
      <c r="R93" s="58">
        <v>0</v>
      </c>
      <c r="S93" s="58">
        <v>727102000</v>
      </c>
      <c r="T93" s="57">
        <v>14.67</v>
      </c>
      <c r="U93" s="57">
        <v>0</v>
      </c>
    </row>
    <row r="94" spans="1:21" x14ac:dyDescent="0.2">
      <c r="A94" s="57" t="s">
        <v>580</v>
      </c>
      <c r="B94" s="57" t="str">
        <f t="shared" si="12"/>
        <v>GR:4</v>
      </c>
      <c r="C94" s="57" t="str">
        <f t="shared" si="13"/>
        <v>GR:4:4</v>
      </c>
      <c r="D94" s="57" t="s">
        <v>187</v>
      </c>
      <c r="E94" s="58">
        <v>400000000</v>
      </c>
      <c r="F94" s="58">
        <v>500000000</v>
      </c>
      <c r="G94" s="58">
        <v>900000000</v>
      </c>
      <c r="H94" s="58">
        <v>0</v>
      </c>
      <c r="I94" s="58">
        <v>398816000</v>
      </c>
      <c r="J94" s="58">
        <v>398816000</v>
      </c>
      <c r="K94" s="58">
        <v>248816000</v>
      </c>
      <c r="L94" s="58">
        <v>0</v>
      </c>
      <c r="M94" s="58">
        <v>248816000</v>
      </c>
      <c r="N94" s="58">
        <v>248816000</v>
      </c>
      <c r="O94" s="58">
        <v>150000000</v>
      </c>
      <c r="P94" s="58">
        <v>0</v>
      </c>
      <c r="Q94" s="58">
        <v>0</v>
      </c>
      <c r="R94" s="58">
        <v>0</v>
      </c>
      <c r="S94" s="58">
        <v>501184000</v>
      </c>
      <c r="T94" s="57">
        <v>27.65</v>
      </c>
      <c r="U94" s="57">
        <v>0</v>
      </c>
    </row>
    <row r="95" spans="1:21" x14ac:dyDescent="0.2">
      <c r="A95" s="57" t="s">
        <v>580</v>
      </c>
      <c r="B95" s="57" t="str">
        <f t="shared" si="12"/>
        <v>GR:4</v>
      </c>
      <c r="C95" s="57" t="str">
        <f t="shared" si="13"/>
        <v>GR:4:4</v>
      </c>
      <c r="D95" s="57" t="s">
        <v>188</v>
      </c>
      <c r="E95" s="58">
        <v>250000000</v>
      </c>
      <c r="F95" s="58">
        <v>180000000</v>
      </c>
      <c r="G95" s="58">
        <v>430000000</v>
      </c>
      <c r="H95" s="58">
        <v>0</v>
      </c>
      <c r="I95" s="58">
        <v>250000000</v>
      </c>
      <c r="J95" s="58">
        <v>250000000</v>
      </c>
      <c r="K95" s="58">
        <v>102970000</v>
      </c>
      <c r="L95" s="58">
        <v>0</v>
      </c>
      <c r="M95" s="58">
        <v>102970000</v>
      </c>
      <c r="N95" s="58">
        <v>102970000</v>
      </c>
      <c r="O95" s="58">
        <v>147030000</v>
      </c>
      <c r="P95" s="58">
        <v>0</v>
      </c>
      <c r="Q95" s="58">
        <v>0</v>
      </c>
      <c r="R95" s="58">
        <v>0</v>
      </c>
      <c r="S95" s="58">
        <v>180000000</v>
      </c>
      <c r="T95" s="57">
        <v>23.95</v>
      </c>
      <c r="U95" s="57">
        <v>0</v>
      </c>
    </row>
    <row r="96" spans="1:21" x14ac:dyDescent="0.2">
      <c r="A96" s="57" t="s">
        <v>580</v>
      </c>
      <c r="B96" s="57" t="str">
        <f t="shared" si="12"/>
        <v>GR:4</v>
      </c>
      <c r="C96" s="57" t="str">
        <f t="shared" si="13"/>
        <v>GR:4:4</v>
      </c>
      <c r="D96" s="57" t="s">
        <v>189</v>
      </c>
      <c r="E96" s="58">
        <v>0</v>
      </c>
      <c r="F96" s="58">
        <v>174495069</v>
      </c>
      <c r="G96" s="58">
        <v>174495069</v>
      </c>
      <c r="H96" s="58">
        <v>0</v>
      </c>
      <c r="I96" s="58">
        <v>98244000</v>
      </c>
      <c r="J96" s="58">
        <v>98244000</v>
      </c>
      <c r="K96" s="58">
        <v>42330000</v>
      </c>
      <c r="L96" s="58">
        <v>0</v>
      </c>
      <c r="M96" s="58">
        <v>42330000</v>
      </c>
      <c r="N96" s="58">
        <v>42330000</v>
      </c>
      <c r="O96" s="58">
        <v>55914000</v>
      </c>
      <c r="P96" s="58">
        <v>0</v>
      </c>
      <c r="Q96" s="58">
        <v>0</v>
      </c>
      <c r="R96" s="58">
        <v>0</v>
      </c>
      <c r="S96" s="58">
        <v>76251069</v>
      </c>
      <c r="T96" s="57">
        <v>24.26</v>
      </c>
      <c r="U96" s="57">
        <v>0</v>
      </c>
    </row>
    <row r="97" spans="1:21" x14ac:dyDescent="0.2">
      <c r="A97" s="57" t="s">
        <v>580</v>
      </c>
      <c r="B97" s="57" t="str">
        <f t="shared" si="12"/>
        <v>GR:4</v>
      </c>
      <c r="C97" s="57" t="str">
        <f t="shared" si="13"/>
        <v>GR:4:4</v>
      </c>
      <c r="D97" s="57" t="s">
        <v>190</v>
      </c>
      <c r="E97" s="58">
        <v>2803756000</v>
      </c>
      <c r="F97" s="58">
        <v>1680000000</v>
      </c>
      <c r="G97" s="58">
        <v>4483756000</v>
      </c>
      <c r="H97" s="58">
        <v>0</v>
      </c>
      <c r="I97" s="58">
        <v>3737471360</v>
      </c>
      <c r="J97" s="58">
        <v>3737471360</v>
      </c>
      <c r="K97" s="58">
        <v>1722490229</v>
      </c>
      <c r="L97" s="58">
        <v>0</v>
      </c>
      <c r="M97" s="58">
        <v>1722490229</v>
      </c>
      <c r="N97" s="58">
        <v>1625612229</v>
      </c>
      <c r="O97" s="58">
        <v>2014981131</v>
      </c>
      <c r="P97" s="58">
        <v>96878000</v>
      </c>
      <c r="Q97" s="58">
        <v>80987000</v>
      </c>
      <c r="R97" s="58">
        <v>15891000</v>
      </c>
      <c r="S97" s="58">
        <v>746284640</v>
      </c>
      <c r="T97" s="57">
        <v>38.42</v>
      </c>
      <c r="U97" s="57">
        <v>0</v>
      </c>
    </row>
    <row r="98" spans="1:21" x14ac:dyDescent="0.2">
      <c r="A98" s="57" t="s">
        <v>580</v>
      </c>
      <c r="B98" s="57" t="str">
        <f t="shared" si="12"/>
        <v>1106</v>
      </c>
      <c r="C98" s="57" t="str">
        <f t="shared" si="13"/>
        <v xml:space="preserve">1106  </v>
      </c>
      <c r="D98" s="57" t="s">
        <v>191</v>
      </c>
      <c r="E98" s="58">
        <v>188156725267</v>
      </c>
      <c r="F98" s="58">
        <v>5229623653</v>
      </c>
      <c r="G98" s="58">
        <v>193386348920</v>
      </c>
      <c r="H98" s="58">
        <v>0</v>
      </c>
      <c r="I98" s="58">
        <v>62393806051</v>
      </c>
      <c r="J98" s="58">
        <v>62393806051</v>
      </c>
      <c r="K98" s="58">
        <v>60226046389</v>
      </c>
      <c r="L98" s="58">
        <v>0</v>
      </c>
      <c r="M98" s="58">
        <v>60226046389</v>
      </c>
      <c r="N98" s="58">
        <v>15654686559</v>
      </c>
      <c r="O98" s="58">
        <v>2167759662</v>
      </c>
      <c r="P98" s="58">
        <v>44571359830</v>
      </c>
      <c r="Q98" s="58">
        <v>43630095126</v>
      </c>
      <c r="R98" s="58">
        <v>941264704</v>
      </c>
      <c r="S98" s="58">
        <v>130992542869</v>
      </c>
      <c r="T98" s="57">
        <v>31.14</v>
      </c>
      <c r="U98" s="57">
        <v>0</v>
      </c>
    </row>
    <row r="99" spans="1:21" x14ac:dyDescent="0.2">
      <c r="A99" s="57" t="s">
        <v>580</v>
      </c>
      <c r="B99" s="57" t="str">
        <f t="shared" si="12"/>
        <v>GR:1</v>
      </c>
      <c r="C99" s="57" t="str">
        <f t="shared" si="13"/>
        <v>GR:1:1</v>
      </c>
      <c r="D99" s="57" t="s">
        <v>115</v>
      </c>
      <c r="E99" s="58">
        <v>2205000000</v>
      </c>
      <c r="F99" s="58">
        <v>0</v>
      </c>
      <c r="G99" s="58">
        <v>2205000000</v>
      </c>
      <c r="H99" s="58">
        <v>0</v>
      </c>
      <c r="I99" s="58">
        <v>1899975704</v>
      </c>
      <c r="J99" s="58">
        <v>1899975704</v>
      </c>
      <c r="K99" s="58">
        <v>1855632782</v>
      </c>
      <c r="L99" s="58">
        <v>0</v>
      </c>
      <c r="M99" s="58">
        <v>1855632782</v>
      </c>
      <c r="N99" s="58">
        <v>1651995838</v>
      </c>
      <c r="O99" s="58">
        <v>44342922</v>
      </c>
      <c r="P99" s="58">
        <v>203636944</v>
      </c>
      <c r="Q99" s="58">
        <v>203636944</v>
      </c>
      <c r="R99" s="58">
        <v>0</v>
      </c>
      <c r="S99" s="58">
        <v>305024296</v>
      </c>
      <c r="T99" s="57">
        <v>84.16</v>
      </c>
      <c r="U99" s="57">
        <v>0</v>
      </c>
    </row>
    <row r="100" spans="1:21" x14ac:dyDescent="0.2">
      <c r="A100" s="57" t="s">
        <v>580</v>
      </c>
      <c r="B100" s="57" t="str">
        <f t="shared" si="12"/>
        <v>GR:1</v>
      </c>
      <c r="C100" s="57" t="str">
        <f t="shared" si="13"/>
        <v>GR:1:2</v>
      </c>
      <c r="D100" s="57" t="s">
        <v>129</v>
      </c>
      <c r="E100" s="58">
        <v>179000000</v>
      </c>
      <c r="F100" s="58">
        <v>0</v>
      </c>
      <c r="G100" s="58">
        <v>179000000</v>
      </c>
      <c r="H100" s="58">
        <v>0</v>
      </c>
      <c r="I100" s="58">
        <v>2000000</v>
      </c>
      <c r="J100" s="58">
        <v>2000000</v>
      </c>
      <c r="K100" s="58">
        <v>0</v>
      </c>
      <c r="L100" s="58">
        <v>0</v>
      </c>
      <c r="M100" s="58">
        <v>0</v>
      </c>
      <c r="N100" s="58">
        <v>0</v>
      </c>
      <c r="O100" s="58">
        <v>2000000</v>
      </c>
      <c r="P100" s="58">
        <v>0</v>
      </c>
      <c r="Q100" s="58">
        <v>0</v>
      </c>
      <c r="R100" s="58">
        <v>0</v>
      </c>
      <c r="S100" s="58">
        <v>177000000</v>
      </c>
      <c r="T100" s="57">
        <v>0</v>
      </c>
      <c r="U100" s="57">
        <v>0</v>
      </c>
    </row>
    <row r="101" spans="1:21" x14ac:dyDescent="0.2">
      <c r="A101" s="57" t="s">
        <v>580</v>
      </c>
      <c r="B101" s="57" t="str">
        <f t="shared" ref="B101:B106" si="14">MID(D101,1,4)</f>
        <v>GR:1</v>
      </c>
      <c r="C101" s="57" t="str">
        <f t="shared" ref="C101:C106" si="15">MID(D101,1,6)</f>
        <v>GR:1:2</v>
      </c>
      <c r="D101" s="57" t="s">
        <v>131</v>
      </c>
      <c r="E101" s="58">
        <v>300000000</v>
      </c>
      <c r="F101" s="58">
        <v>0</v>
      </c>
      <c r="G101" s="58">
        <v>300000000</v>
      </c>
      <c r="H101" s="58">
        <v>0</v>
      </c>
      <c r="I101" s="58">
        <v>4000000</v>
      </c>
      <c r="J101" s="58">
        <v>4000000</v>
      </c>
      <c r="K101" s="58">
        <v>0</v>
      </c>
      <c r="L101" s="58">
        <v>0</v>
      </c>
      <c r="M101" s="58">
        <v>0</v>
      </c>
      <c r="N101" s="58">
        <v>0</v>
      </c>
      <c r="O101" s="58">
        <v>4000000</v>
      </c>
      <c r="P101" s="58">
        <v>0</v>
      </c>
      <c r="Q101" s="58">
        <v>0</v>
      </c>
      <c r="R101" s="58">
        <v>0</v>
      </c>
      <c r="S101" s="58">
        <v>296000000</v>
      </c>
      <c r="T101" s="57">
        <v>0</v>
      </c>
      <c r="U101" s="57">
        <v>0</v>
      </c>
    </row>
    <row r="102" spans="1:21" x14ac:dyDescent="0.2">
      <c r="A102" s="57" t="s">
        <v>580</v>
      </c>
      <c r="B102" s="57" t="str">
        <f t="shared" si="14"/>
        <v>GR:1</v>
      </c>
      <c r="C102" s="57" t="str">
        <f t="shared" si="15"/>
        <v>GR:1:3</v>
      </c>
      <c r="D102" s="57" t="s">
        <v>192</v>
      </c>
      <c r="E102" s="58">
        <v>135225074000</v>
      </c>
      <c r="F102" s="58">
        <v>0</v>
      </c>
      <c r="G102" s="58">
        <v>135225074000</v>
      </c>
      <c r="H102" s="58">
        <v>0</v>
      </c>
      <c r="I102" s="58">
        <v>33976531898</v>
      </c>
      <c r="J102" s="58">
        <v>33976531898</v>
      </c>
      <c r="K102" s="58">
        <v>33976531898</v>
      </c>
      <c r="L102" s="58">
        <v>0</v>
      </c>
      <c r="M102" s="58">
        <v>33976531898</v>
      </c>
      <c r="N102" s="58">
        <v>0</v>
      </c>
      <c r="O102" s="58">
        <v>0</v>
      </c>
      <c r="P102" s="58">
        <v>33976531898</v>
      </c>
      <c r="Q102" s="58">
        <v>33976531898</v>
      </c>
      <c r="R102" s="58">
        <v>0</v>
      </c>
      <c r="S102" s="58">
        <v>101248542102</v>
      </c>
      <c r="T102" s="57">
        <v>25.13</v>
      </c>
      <c r="U102" s="57">
        <v>0</v>
      </c>
    </row>
    <row r="103" spans="1:21" x14ac:dyDescent="0.2">
      <c r="A103" s="57" t="s">
        <v>580</v>
      </c>
      <c r="B103" s="57" t="str">
        <f t="shared" si="14"/>
        <v>GR:1</v>
      </c>
      <c r="C103" s="57" t="str">
        <f t="shared" si="15"/>
        <v>GR:1:3</v>
      </c>
      <c r="D103" s="57" t="s">
        <v>193</v>
      </c>
      <c r="E103" s="58">
        <v>26900000000</v>
      </c>
      <c r="F103" s="58">
        <v>0</v>
      </c>
      <c r="G103" s="58">
        <v>26900000000</v>
      </c>
      <c r="H103" s="58">
        <v>0</v>
      </c>
      <c r="I103" s="58">
        <v>6701840429</v>
      </c>
      <c r="J103" s="58">
        <v>6701840429</v>
      </c>
      <c r="K103" s="58">
        <v>6701840429</v>
      </c>
      <c r="L103" s="58">
        <v>0</v>
      </c>
      <c r="M103" s="58">
        <v>6701840429</v>
      </c>
      <c r="N103" s="58">
        <v>0</v>
      </c>
      <c r="O103" s="58">
        <v>0</v>
      </c>
      <c r="P103" s="58">
        <v>6701840429</v>
      </c>
      <c r="Q103" s="58">
        <v>6701840429</v>
      </c>
      <c r="R103" s="58">
        <v>0</v>
      </c>
      <c r="S103" s="58">
        <v>20198159571</v>
      </c>
      <c r="T103" s="57">
        <v>24.91</v>
      </c>
      <c r="U103" s="57">
        <v>0</v>
      </c>
    </row>
    <row r="104" spans="1:21" x14ac:dyDescent="0.2">
      <c r="A104" s="57" t="s">
        <v>580</v>
      </c>
      <c r="B104" s="57" t="str">
        <f t="shared" si="14"/>
        <v>GR:4</v>
      </c>
      <c r="C104" s="57" t="str">
        <f t="shared" si="15"/>
        <v>GR:4:4</v>
      </c>
      <c r="D104" s="57" t="s">
        <v>194</v>
      </c>
      <c r="E104" s="58">
        <v>2559267000</v>
      </c>
      <c r="F104" s="58">
        <v>0</v>
      </c>
      <c r="G104" s="58">
        <v>2559267000</v>
      </c>
      <c r="H104" s="58">
        <v>0</v>
      </c>
      <c r="I104" s="58">
        <v>2175023000</v>
      </c>
      <c r="J104" s="58">
        <v>2175023000</v>
      </c>
      <c r="K104" s="58">
        <v>1238636627</v>
      </c>
      <c r="L104" s="58">
        <v>0</v>
      </c>
      <c r="M104" s="58">
        <v>1238636627</v>
      </c>
      <c r="N104" s="58">
        <v>1164514059</v>
      </c>
      <c r="O104" s="58">
        <v>936386373</v>
      </c>
      <c r="P104" s="58">
        <v>74122568</v>
      </c>
      <c r="Q104" s="58">
        <v>74122568</v>
      </c>
      <c r="R104" s="58">
        <v>0</v>
      </c>
      <c r="S104" s="58">
        <v>384244000</v>
      </c>
      <c r="T104" s="57">
        <v>48.4</v>
      </c>
      <c r="U104" s="57">
        <v>0</v>
      </c>
    </row>
    <row r="105" spans="1:21" x14ac:dyDescent="0.2">
      <c r="A105" s="57" t="s">
        <v>580</v>
      </c>
      <c r="B105" s="57" t="str">
        <f t="shared" si="14"/>
        <v>GR:4</v>
      </c>
      <c r="C105" s="57" t="str">
        <f t="shared" si="15"/>
        <v>GR:4:4</v>
      </c>
      <c r="D105" s="57" t="s">
        <v>195</v>
      </c>
      <c r="E105" s="58">
        <v>11928442000</v>
      </c>
      <c r="F105" s="58">
        <v>0</v>
      </c>
      <c r="G105" s="58">
        <v>11928442000</v>
      </c>
      <c r="H105" s="58">
        <v>0</v>
      </c>
      <c r="I105" s="58">
        <v>10401578000</v>
      </c>
      <c r="J105" s="58">
        <v>10401578000</v>
      </c>
      <c r="K105" s="58">
        <v>10401578000</v>
      </c>
      <c r="L105" s="58">
        <v>0</v>
      </c>
      <c r="M105" s="58">
        <v>10401578000</v>
      </c>
      <c r="N105" s="58">
        <v>7192541758</v>
      </c>
      <c r="O105" s="58">
        <v>0</v>
      </c>
      <c r="P105" s="58">
        <v>3209036242</v>
      </c>
      <c r="Q105" s="58">
        <v>2644307121</v>
      </c>
      <c r="R105" s="58">
        <v>564729121</v>
      </c>
      <c r="S105" s="58">
        <v>1526864000</v>
      </c>
      <c r="T105" s="57">
        <v>87.2</v>
      </c>
      <c r="U105" s="57">
        <v>0</v>
      </c>
    </row>
    <row r="106" spans="1:21" x14ac:dyDescent="0.2">
      <c r="A106" s="57" t="s">
        <v>580</v>
      </c>
      <c r="B106" s="57" t="str">
        <f t="shared" si="14"/>
        <v>GR:4</v>
      </c>
      <c r="C106" s="57" t="str">
        <f t="shared" si="15"/>
        <v>GR:4:4</v>
      </c>
      <c r="D106" s="57" t="s">
        <v>196</v>
      </c>
      <c r="E106" s="58">
        <v>8859942267</v>
      </c>
      <c r="F106" s="58">
        <v>5229623653</v>
      </c>
      <c r="G106" s="58">
        <v>14089565920</v>
      </c>
      <c r="H106" s="58">
        <v>0</v>
      </c>
      <c r="I106" s="58">
        <v>7232857020</v>
      </c>
      <c r="J106" s="58">
        <v>7232857020</v>
      </c>
      <c r="K106" s="58">
        <v>6051826653</v>
      </c>
      <c r="L106" s="58">
        <v>0</v>
      </c>
      <c r="M106" s="58">
        <v>6051826653</v>
      </c>
      <c r="N106" s="58">
        <v>5645634904</v>
      </c>
      <c r="O106" s="58">
        <v>1181030367</v>
      </c>
      <c r="P106" s="58">
        <v>406191749</v>
      </c>
      <c r="Q106" s="58">
        <v>29656166</v>
      </c>
      <c r="R106" s="58">
        <v>376535583</v>
      </c>
      <c r="S106" s="58">
        <v>6856708900</v>
      </c>
      <c r="T106" s="57">
        <v>42.95</v>
      </c>
      <c r="U106" s="57">
        <v>0</v>
      </c>
    </row>
    <row r="107" spans="1:21" x14ac:dyDescent="0.2">
      <c r="A107" s="57" t="s">
        <v>580</v>
      </c>
      <c r="B107" s="57" t="str">
        <f t="shared" ref="B107:B116" si="16">MID(D107,1,4)</f>
        <v>1108</v>
      </c>
      <c r="C107" s="57" t="str">
        <f t="shared" ref="C107:C116" si="17">MID(D107,1,6)</f>
        <v xml:space="preserve">1108  </v>
      </c>
      <c r="D107" s="57" t="s">
        <v>197</v>
      </c>
      <c r="E107" s="58">
        <v>836157959000</v>
      </c>
      <c r="F107" s="58">
        <v>63809072323</v>
      </c>
      <c r="G107" s="58">
        <v>899967031323</v>
      </c>
      <c r="H107" s="58">
        <v>0</v>
      </c>
      <c r="I107" s="58">
        <v>281626628395</v>
      </c>
      <c r="J107" s="58">
        <v>281626628395</v>
      </c>
      <c r="K107" s="58">
        <v>231606499658</v>
      </c>
      <c r="L107" s="58">
        <v>0</v>
      </c>
      <c r="M107" s="58">
        <v>231606499658</v>
      </c>
      <c r="N107" s="58">
        <v>56720567541</v>
      </c>
      <c r="O107" s="58">
        <v>50020128737</v>
      </c>
      <c r="P107" s="58">
        <v>174885932117</v>
      </c>
      <c r="Q107" s="58">
        <v>156811776467</v>
      </c>
      <c r="R107" s="58">
        <v>18074155650</v>
      </c>
      <c r="S107" s="58">
        <v>618340402928</v>
      </c>
      <c r="T107" s="57">
        <v>25.74</v>
      </c>
      <c r="U107" s="57">
        <v>0</v>
      </c>
    </row>
    <row r="108" spans="1:21" x14ac:dyDescent="0.2">
      <c r="A108" s="57" t="s">
        <v>580</v>
      </c>
      <c r="B108" s="57" t="str">
        <f t="shared" si="16"/>
        <v>GR:4</v>
      </c>
      <c r="C108" s="57" t="str">
        <f t="shared" si="17"/>
        <v>GR:4:1</v>
      </c>
      <c r="D108" s="57" t="s">
        <v>198</v>
      </c>
      <c r="E108" s="58">
        <v>3000000000</v>
      </c>
      <c r="F108" s="58">
        <v>0</v>
      </c>
      <c r="G108" s="58">
        <v>3000000000</v>
      </c>
      <c r="H108" s="58">
        <v>0</v>
      </c>
      <c r="I108" s="58">
        <v>3000000000</v>
      </c>
      <c r="J108" s="58">
        <v>3000000000</v>
      </c>
      <c r="K108" s="58">
        <v>160800000</v>
      </c>
      <c r="L108" s="58">
        <v>0</v>
      </c>
      <c r="M108" s="58">
        <v>160800000</v>
      </c>
      <c r="N108" s="58">
        <v>144720000</v>
      </c>
      <c r="O108" s="58">
        <v>2839200000</v>
      </c>
      <c r="P108" s="58">
        <v>16080000</v>
      </c>
      <c r="Q108" s="58">
        <v>0</v>
      </c>
      <c r="R108" s="58">
        <v>16080000</v>
      </c>
      <c r="S108" s="58">
        <v>0</v>
      </c>
      <c r="T108" s="57">
        <v>5.36</v>
      </c>
      <c r="U108" s="57">
        <v>0</v>
      </c>
    </row>
    <row r="109" spans="1:21" x14ac:dyDescent="0.2">
      <c r="A109" s="57" t="s">
        <v>580</v>
      </c>
      <c r="B109" s="57" t="str">
        <f t="shared" si="16"/>
        <v>GR:4</v>
      </c>
      <c r="C109" s="57" t="str">
        <f t="shared" si="17"/>
        <v>GR:4:1</v>
      </c>
      <c r="D109" s="57" t="s">
        <v>199</v>
      </c>
      <c r="E109" s="58">
        <v>988469000</v>
      </c>
      <c r="F109" s="58">
        <v>0</v>
      </c>
      <c r="G109" s="58">
        <v>988469000</v>
      </c>
      <c r="H109" s="58">
        <v>0</v>
      </c>
      <c r="I109" s="58">
        <v>988469000</v>
      </c>
      <c r="J109" s="58">
        <v>988469000</v>
      </c>
      <c r="K109" s="58">
        <v>30153000</v>
      </c>
      <c r="L109" s="58">
        <v>0</v>
      </c>
      <c r="M109" s="58">
        <v>30153000</v>
      </c>
      <c r="N109" s="58">
        <v>30153000</v>
      </c>
      <c r="O109" s="58">
        <v>958316000</v>
      </c>
      <c r="P109" s="58">
        <v>0</v>
      </c>
      <c r="Q109" s="58">
        <v>0</v>
      </c>
      <c r="R109" s="58">
        <v>0</v>
      </c>
      <c r="S109" s="58">
        <v>0</v>
      </c>
      <c r="T109" s="57">
        <v>3.05</v>
      </c>
      <c r="U109" s="57">
        <v>0</v>
      </c>
    </row>
    <row r="110" spans="1:21" x14ac:dyDescent="0.2">
      <c r="A110" s="57" t="s">
        <v>580</v>
      </c>
      <c r="B110" s="57" t="str">
        <f t="shared" si="16"/>
        <v>GR:4</v>
      </c>
      <c r="C110" s="57" t="str">
        <f t="shared" si="17"/>
        <v>GR:4:1</v>
      </c>
      <c r="D110" s="57" t="s">
        <v>200</v>
      </c>
      <c r="E110" s="58">
        <v>1000000000</v>
      </c>
      <c r="F110" s="58">
        <v>0</v>
      </c>
      <c r="G110" s="58">
        <v>1000000000</v>
      </c>
      <c r="H110" s="58">
        <v>0</v>
      </c>
      <c r="I110" s="58">
        <v>999516000</v>
      </c>
      <c r="J110" s="58">
        <v>999516000</v>
      </c>
      <c r="K110" s="58">
        <v>252250000</v>
      </c>
      <c r="L110" s="58">
        <v>0</v>
      </c>
      <c r="M110" s="58">
        <v>252250000</v>
      </c>
      <c r="N110" s="58">
        <v>227025000</v>
      </c>
      <c r="O110" s="58">
        <v>747266000</v>
      </c>
      <c r="P110" s="58">
        <v>25225000</v>
      </c>
      <c r="Q110" s="58">
        <v>25225000</v>
      </c>
      <c r="R110" s="58">
        <v>0</v>
      </c>
      <c r="S110" s="58">
        <v>484000</v>
      </c>
      <c r="T110" s="57">
        <v>25.23</v>
      </c>
      <c r="U110" s="57">
        <v>0</v>
      </c>
    </row>
    <row r="111" spans="1:21" x14ac:dyDescent="0.2">
      <c r="A111" s="57" t="s">
        <v>580</v>
      </c>
      <c r="B111" s="57" t="str">
        <f t="shared" si="16"/>
        <v>GR:4</v>
      </c>
      <c r="C111" s="57" t="str">
        <f t="shared" si="17"/>
        <v>GR:4:1</v>
      </c>
      <c r="D111" s="57" t="s">
        <v>201</v>
      </c>
      <c r="E111" s="58">
        <v>1400000000</v>
      </c>
      <c r="F111" s="58">
        <v>-400000000</v>
      </c>
      <c r="G111" s="58">
        <v>1000000000</v>
      </c>
      <c r="H111" s="58">
        <v>0</v>
      </c>
      <c r="I111" s="58">
        <v>1000000000</v>
      </c>
      <c r="J111" s="58">
        <v>1000000000</v>
      </c>
      <c r="K111" s="58">
        <v>1000000000</v>
      </c>
      <c r="L111" s="58">
        <v>0</v>
      </c>
      <c r="M111" s="58">
        <v>1000000000</v>
      </c>
      <c r="N111" s="58">
        <v>1000000000</v>
      </c>
      <c r="O111" s="58">
        <v>0</v>
      </c>
      <c r="P111" s="58">
        <v>0</v>
      </c>
      <c r="Q111" s="58">
        <v>0</v>
      </c>
      <c r="R111" s="58">
        <v>0</v>
      </c>
      <c r="S111" s="58">
        <v>0</v>
      </c>
      <c r="T111" s="57">
        <v>100</v>
      </c>
      <c r="U111" s="57">
        <v>0</v>
      </c>
    </row>
    <row r="112" spans="1:21" x14ac:dyDescent="0.2">
      <c r="A112" s="57" t="s">
        <v>580</v>
      </c>
      <c r="B112" s="57" t="str">
        <f t="shared" si="16"/>
        <v>GR:4</v>
      </c>
      <c r="C112" s="57" t="str">
        <f t="shared" si="17"/>
        <v>GR:4:1</v>
      </c>
      <c r="D112" s="57" t="s">
        <v>202</v>
      </c>
      <c r="E112" s="58">
        <v>0</v>
      </c>
      <c r="F112" s="58">
        <v>280000000</v>
      </c>
      <c r="G112" s="58">
        <v>280000000</v>
      </c>
      <c r="H112" s="58">
        <v>0</v>
      </c>
      <c r="I112" s="58">
        <v>280000000</v>
      </c>
      <c r="J112" s="58">
        <v>280000000</v>
      </c>
      <c r="K112" s="58">
        <v>0</v>
      </c>
      <c r="L112" s="58">
        <v>0</v>
      </c>
      <c r="M112" s="58">
        <v>0</v>
      </c>
      <c r="N112" s="58">
        <v>0</v>
      </c>
      <c r="O112" s="58">
        <v>280000000</v>
      </c>
      <c r="P112" s="58">
        <v>0</v>
      </c>
      <c r="Q112" s="58">
        <v>0</v>
      </c>
      <c r="R112" s="58">
        <v>0</v>
      </c>
      <c r="S112" s="58">
        <v>0</v>
      </c>
      <c r="T112" s="57">
        <v>0</v>
      </c>
      <c r="U112" s="57">
        <v>0</v>
      </c>
    </row>
    <row r="113" spans="1:21" x14ac:dyDescent="0.2">
      <c r="A113" s="57" t="s">
        <v>580</v>
      </c>
      <c r="B113" s="57" t="str">
        <f t="shared" si="16"/>
        <v>GR:4</v>
      </c>
      <c r="C113" s="57" t="str">
        <f t="shared" si="17"/>
        <v>GR:4:1</v>
      </c>
      <c r="D113" s="57" t="s">
        <v>203</v>
      </c>
      <c r="E113" s="58">
        <v>143180000</v>
      </c>
      <c r="F113" s="58">
        <v>-143180000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58">
        <v>0</v>
      </c>
      <c r="M113" s="58">
        <v>0</v>
      </c>
      <c r="N113" s="58">
        <v>0</v>
      </c>
      <c r="O113" s="58">
        <v>0</v>
      </c>
      <c r="P113" s="58">
        <v>0</v>
      </c>
      <c r="Q113" s="58">
        <v>0</v>
      </c>
      <c r="R113" s="58">
        <v>0</v>
      </c>
      <c r="S113" s="58">
        <v>0</v>
      </c>
      <c r="T113" s="57">
        <v>0</v>
      </c>
      <c r="U113" s="57">
        <v>0</v>
      </c>
    </row>
    <row r="114" spans="1:21" x14ac:dyDescent="0.2">
      <c r="A114" s="57" t="s">
        <v>580</v>
      </c>
      <c r="B114" s="57" t="str">
        <f t="shared" si="16"/>
        <v>GR:4</v>
      </c>
      <c r="C114" s="57" t="str">
        <f t="shared" si="17"/>
        <v>GR:4:1</v>
      </c>
      <c r="D114" s="57" t="s">
        <v>204</v>
      </c>
      <c r="E114" s="58">
        <v>19290006015</v>
      </c>
      <c r="F114" s="58">
        <v>2000000000</v>
      </c>
      <c r="G114" s="58">
        <v>21290006015</v>
      </c>
      <c r="H114" s="58">
        <v>0</v>
      </c>
      <c r="I114" s="58">
        <v>19035735595</v>
      </c>
      <c r="J114" s="58">
        <v>19035735595</v>
      </c>
      <c r="K114" s="58">
        <v>115669580</v>
      </c>
      <c r="L114" s="58">
        <v>0</v>
      </c>
      <c r="M114" s="58">
        <v>115669580</v>
      </c>
      <c r="N114" s="58">
        <v>104102622</v>
      </c>
      <c r="O114" s="58">
        <v>18920066015</v>
      </c>
      <c r="P114" s="58">
        <v>11566958</v>
      </c>
      <c r="Q114" s="58">
        <v>11566958</v>
      </c>
      <c r="R114" s="58">
        <v>0</v>
      </c>
      <c r="S114" s="58">
        <v>2254270420</v>
      </c>
      <c r="T114" s="57">
        <v>0.54</v>
      </c>
      <c r="U114" s="57">
        <v>0</v>
      </c>
    </row>
    <row r="115" spans="1:21" x14ac:dyDescent="0.2">
      <c r="A115" s="57" t="s">
        <v>580</v>
      </c>
      <c r="B115" s="57" t="str">
        <f t="shared" si="16"/>
        <v>GR:4</v>
      </c>
      <c r="C115" s="57" t="str">
        <f t="shared" si="17"/>
        <v>GR:4:1</v>
      </c>
      <c r="D115" s="57" t="s">
        <v>205</v>
      </c>
      <c r="E115" s="58">
        <v>0</v>
      </c>
      <c r="F115" s="58">
        <v>300000000</v>
      </c>
      <c r="G115" s="58">
        <v>300000000</v>
      </c>
      <c r="H115" s="58">
        <v>0</v>
      </c>
      <c r="I115" s="58">
        <v>300000000</v>
      </c>
      <c r="J115" s="58">
        <v>300000000</v>
      </c>
      <c r="K115" s="58">
        <v>0</v>
      </c>
      <c r="L115" s="58">
        <v>0</v>
      </c>
      <c r="M115" s="58">
        <v>0</v>
      </c>
      <c r="N115" s="58">
        <v>0</v>
      </c>
      <c r="O115" s="58">
        <v>300000000</v>
      </c>
      <c r="P115" s="58">
        <v>0</v>
      </c>
      <c r="Q115" s="58">
        <v>0</v>
      </c>
      <c r="R115" s="58">
        <v>0</v>
      </c>
      <c r="S115" s="58">
        <v>0</v>
      </c>
      <c r="T115" s="57">
        <v>0</v>
      </c>
      <c r="U115" s="57">
        <v>0</v>
      </c>
    </row>
    <row r="116" spans="1:21" x14ac:dyDescent="0.2">
      <c r="A116" s="57" t="s">
        <v>580</v>
      </c>
      <c r="B116" s="57" t="str">
        <f t="shared" si="16"/>
        <v>GR:4</v>
      </c>
      <c r="C116" s="57" t="str">
        <f t="shared" si="17"/>
        <v>GR:4:1</v>
      </c>
      <c r="D116" s="57" t="s">
        <v>206</v>
      </c>
      <c r="E116" s="58">
        <v>500000000</v>
      </c>
      <c r="F116" s="58">
        <v>0</v>
      </c>
      <c r="G116" s="58">
        <v>500000000</v>
      </c>
      <c r="H116" s="58">
        <v>0</v>
      </c>
      <c r="I116" s="58">
        <v>500000000</v>
      </c>
      <c r="J116" s="58">
        <v>500000000</v>
      </c>
      <c r="K116" s="58">
        <v>500000000</v>
      </c>
      <c r="L116" s="58">
        <v>0</v>
      </c>
      <c r="M116" s="58">
        <v>500000000</v>
      </c>
      <c r="N116" s="58">
        <v>400000000</v>
      </c>
      <c r="O116" s="58">
        <v>0</v>
      </c>
      <c r="P116" s="58">
        <v>100000000</v>
      </c>
      <c r="Q116" s="58">
        <v>100000000</v>
      </c>
      <c r="R116" s="58">
        <v>0</v>
      </c>
      <c r="S116" s="58">
        <v>0</v>
      </c>
      <c r="T116" s="57">
        <v>100</v>
      </c>
      <c r="U116" s="57">
        <v>0</v>
      </c>
    </row>
    <row r="117" spans="1:21" x14ac:dyDescent="0.2">
      <c r="A117" s="57" t="s">
        <v>580</v>
      </c>
      <c r="B117" s="57" t="str">
        <f t="shared" ref="B117:B125" si="18">MID(D117,1,4)</f>
        <v>GR:4</v>
      </c>
      <c r="C117" s="57" t="str">
        <f t="shared" ref="C117:C125" si="19">MID(D117,1,6)</f>
        <v>GR:4:1</v>
      </c>
      <c r="D117" s="57" t="s">
        <v>207</v>
      </c>
      <c r="E117" s="58">
        <v>0</v>
      </c>
      <c r="F117" s="58">
        <v>403180000</v>
      </c>
      <c r="G117" s="58">
        <v>403180000</v>
      </c>
      <c r="H117" s="58">
        <v>0</v>
      </c>
      <c r="I117" s="58">
        <v>143180000</v>
      </c>
      <c r="J117" s="58">
        <v>143180000</v>
      </c>
      <c r="K117" s="58">
        <v>0</v>
      </c>
      <c r="L117" s="58">
        <v>0</v>
      </c>
      <c r="M117" s="58">
        <v>0</v>
      </c>
      <c r="N117" s="58">
        <v>0</v>
      </c>
      <c r="O117" s="58">
        <v>143180000</v>
      </c>
      <c r="P117" s="58">
        <v>0</v>
      </c>
      <c r="Q117" s="58">
        <v>0</v>
      </c>
      <c r="R117" s="58">
        <v>0</v>
      </c>
      <c r="S117" s="58">
        <v>260000000</v>
      </c>
      <c r="T117" s="57">
        <v>0</v>
      </c>
      <c r="U117" s="57">
        <v>0</v>
      </c>
    </row>
    <row r="118" spans="1:21" x14ac:dyDescent="0.2">
      <c r="A118" s="57" t="s">
        <v>580</v>
      </c>
      <c r="B118" s="57" t="str">
        <f t="shared" si="18"/>
        <v>GR:4</v>
      </c>
      <c r="C118" s="57" t="str">
        <f t="shared" si="19"/>
        <v>GR:4:1</v>
      </c>
      <c r="D118" s="57" t="s">
        <v>208</v>
      </c>
      <c r="E118" s="58">
        <v>2837106250</v>
      </c>
      <c r="F118" s="58">
        <v>-560000000</v>
      </c>
      <c r="G118" s="58">
        <v>2277106250</v>
      </c>
      <c r="H118" s="58">
        <v>0</v>
      </c>
      <c r="I118" s="58">
        <v>0</v>
      </c>
      <c r="J118" s="58">
        <v>0</v>
      </c>
      <c r="K118" s="58">
        <v>0</v>
      </c>
      <c r="L118" s="58">
        <v>0</v>
      </c>
      <c r="M118" s="58">
        <v>0</v>
      </c>
      <c r="N118" s="58">
        <v>0</v>
      </c>
      <c r="O118" s="58">
        <v>0</v>
      </c>
      <c r="P118" s="58">
        <v>0</v>
      </c>
      <c r="Q118" s="58">
        <v>0</v>
      </c>
      <c r="R118" s="58">
        <v>0</v>
      </c>
      <c r="S118" s="58">
        <v>2277106250</v>
      </c>
      <c r="T118" s="57">
        <v>0</v>
      </c>
      <c r="U118" s="57">
        <v>0</v>
      </c>
    </row>
    <row r="119" spans="1:21" x14ac:dyDescent="0.2">
      <c r="A119" s="57" t="s">
        <v>580</v>
      </c>
      <c r="B119" s="57" t="str">
        <f t="shared" si="18"/>
        <v>GR:4</v>
      </c>
      <c r="C119" s="57" t="str">
        <f t="shared" si="19"/>
        <v>GR:4:1</v>
      </c>
      <c r="D119" s="57" t="s">
        <v>209</v>
      </c>
      <c r="E119" s="58">
        <v>0</v>
      </c>
      <c r="F119" s="58">
        <v>57333072323</v>
      </c>
      <c r="G119" s="58">
        <v>57333072323</v>
      </c>
      <c r="H119" s="58">
        <v>0</v>
      </c>
      <c r="I119" s="58">
        <v>48054107549</v>
      </c>
      <c r="J119" s="58">
        <v>48054107549</v>
      </c>
      <c r="K119" s="58">
        <v>44086158985</v>
      </c>
      <c r="L119" s="58">
        <v>0</v>
      </c>
      <c r="M119" s="58">
        <v>44086158985</v>
      </c>
      <c r="N119" s="58">
        <v>32627493008</v>
      </c>
      <c r="O119" s="58">
        <v>3967948564</v>
      </c>
      <c r="P119" s="58">
        <v>11458665977</v>
      </c>
      <c r="Q119" s="58">
        <v>10256041307</v>
      </c>
      <c r="R119" s="58">
        <v>1202624670</v>
      </c>
      <c r="S119" s="58">
        <v>9278964774</v>
      </c>
      <c r="T119" s="57">
        <v>76.89</v>
      </c>
      <c r="U119" s="57">
        <v>0</v>
      </c>
    </row>
    <row r="120" spans="1:21" x14ac:dyDescent="0.2">
      <c r="A120" s="57" t="s">
        <v>580</v>
      </c>
      <c r="B120" s="57" t="str">
        <f t="shared" si="18"/>
        <v>GR:4</v>
      </c>
      <c r="C120" s="57" t="str">
        <f t="shared" si="19"/>
        <v>GR:4:1</v>
      </c>
      <c r="D120" s="57" t="s">
        <v>210</v>
      </c>
      <c r="E120" s="58">
        <v>420000000</v>
      </c>
      <c r="F120" s="58">
        <v>0</v>
      </c>
      <c r="G120" s="58">
        <v>420000000</v>
      </c>
      <c r="H120" s="58">
        <v>0</v>
      </c>
      <c r="I120" s="58">
        <v>396065324</v>
      </c>
      <c r="J120" s="58">
        <v>396065324</v>
      </c>
      <c r="K120" s="58">
        <v>126065324</v>
      </c>
      <c r="L120" s="58">
        <v>0</v>
      </c>
      <c r="M120" s="58">
        <v>126065324</v>
      </c>
      <c r="N120" s="58">
        <v>113458788</v>
      </c>
      <c r="O120" s="58">
        <v>270000000</v>
      </c>
      <c r="P120" s="58">
        <v>12606536</v>
      </c>
      <c r="Q120" s="58">
        <v>4310864</v>
      </c>
      <c r="R120" s="58">
        <v>8295672</v>
      </c>
      <c r="S120" s="58">
        <v>23934676</v>
      </c>
      <c r="T120" s="57">
        <v>30.02</v>
      </c>
      <c r="U120" s="57">
        <v>0</v>
      </c>
    </row>
    <row r="121" spans="1:21" x14ac:dyDescent="0.2">
      <c r="A121" s="57" t="s">
        <v>580</v>
      </c>
      <c r="B121" s="57" t="str">
        <f t="shared" si="18"/>
        <v>GR:4</v>
      </c>
      <c r="C121" s="57" t="str">
        <f t="shared" si="19"/>
        <v>GR:4:1</v>
      </c>
      <c r="D121" s="57" t="s">
        <v>211</v>
      </c>
      <c r="E121" s="58">
        <v>1500000000</v>
      </c>
      <c r="F121" s="58">
        <v>-500000000</v>
      </c>
      <c r="G121" s="58">
        <v>1000000000</v>
      </c>
      <c r="H121" s="58">
        <v>0</v>
      </c>
      <c r="I121" s="58">
        <v>1000000000</v>
      </c>
      <c r="J121" s="58">
        <v>1000000000</v>
      </c>
      <c r="K121" s="58">
        <v>0</v>
      </c>
      <c r="L121" s="58">
        <v>0</v>
      </c>
      <c r="M121" s="58">
        <v>0</v>
      </c>
      <c r="N121" s="58">
        <v>0</v>
      </c>
      <c r="O121" s="58">
        <v>1000000000</v>
      </c>
      <c r="P121" s="58">
        <v>0</v>
      </c>
      <c r="Q121" s="58">
        <v>0</v>
      </c>
      <c r="R121" s="58">
        <v>0</v>
      </c>
      <c r="S121" s="58">
        <v>0</v>
      </c>
      <c r="T121" s="57">
        <v>0</v>
      </c>
      <c r="U121" s="57">
        <v>0</v>
      </c>
    </row>
    <row r="122" spans="1:21" x14ac:dyDescent="0.2">
      <c r="A122" s="57" t="s">
        <v>580</v>
      </c>
      <c r="B122" s="57" t="str">
        <f t="shared" si="18"/>
        <v>GR:4</v>
      </c>
      <c r="C122" s="57" t="str">
        <f t="shared" si="19"/>
        <v>GR:4:1</v>
      </c>
      <c r="D122" s="57" t="s">
        <v>212</v>
      </c>
      <c r="E122" s="58">
        <v>0</v>
      </c>
      <c r="F122" s="58">
        <v>1590000000</v>
      </c>
      <c r="G122" s="58">
        <v>1590000000</v>
      </c>
      <c r="H122" s="58">
        <v>0</v>
      </c>
      <c r="I122" s="58">
        <v>1450000000</v>
      </c>
      <c r="J122" s="58">
        <v>1450000000</v>
      </c>
      <c r="K122" s="58">
        <v>0</v>
      </c>
      <c r="L122" s="58">
        <v>0</v>
      </c>
      <c r="M122" s="58">
        <v>0</v>
      </c>
      <c r="N122" s="58">
        <v>0</v>
      </c>
      <c r="O122" s="58">
        <v>1450000000</v>
      </c>
      <c r="P122" s="58">
        <v>0</v>
      </c>
      <c r="Q122" s="58">
        <v>0</v>
      </c>
      <c r="R122" s="58">
        <v>0</v>
      </c>
      <c r="S122" s="58">
        <v>140000000</v>
      </c>
      <c r="T122" s="57">
        <v>0</v>
      </c>
      <c r="U122" s="57">
        <v>0</v>
      </c>
    </row>
    <row r="123" spans="1:21" x14ac:dyDescent="0.2">
      <c r="A123" s="57" t="s">
        <v>580</v>
      </c>
      <c r="B123" s="57" t="str">
        <f t="shared" si="18"/>
        <v>GR:4</v>
      </c>
      <c r="C123" s="57" t="str">
        <f t="shared" si="19"/>
        <v>GR:4:1</v>
      </c>
      <c r="D123" s="57" t="s">
        <v>213</v>
      </c>
      <c r="E123" s="58">
        <v>1339000000</v>
      </c>
      <c r="F123" s="58">
        <v>0</v>
      </c>
      <c r="G123" s="58">
        <v>1339000000</v>
      </c>
      <c r="H123" s="58">
        <v>0</v>
      </c>
      <c r="I123" s="58">
        <v>0</v>
      </c>
      <c r="J123" s="58">
        <v>0</v>
      </c>
      <c r="K123" s="58">
        <v>0</v>
      </c>
      <c r="L123" s="58">
        <v>0</v>
      </c>
      <c r="M123" s="58">
        <v>0</v>
      </c>
      <c r="N123" s="58">
        <v>0</v>
      </c>
      <c r="O123" s="58">
        <v>0</v>
      </c>
      <c r="P123" s="58">
        <v>0</v>
      </c>
      <c r="Q123" s="58">
        <v>0</v>
      </c>
      <c r="R123" s="58">
        <v>0</v>
      </c>
      <c r="S123" s="58">
        <v>1339000000</v>
      </c>
      <c r="T123" s="57">
        <v>0</v>
      </c>
      <c r="U123" s="57">
        <v>0</v>
      </c>
    </row>
    <row r="124" spans="1:21" x14ac:dyDescent="0.2">
      <c r="A124" s="57" t="s">
        <v>580</v>
      </c>
      <c r="B124" s="57" t="str">
        <f t="shared" si="18"/>
        <v>GR:4</v>
      </c>
      <c r="C124" s="57" t="str">
        <f t="shared" si="19"/>
        <v>GR:4:1</v>
      </c>
      <c r="D124" s="57" t="s">
        <v>214</v>
      </c>
      <c r="E124" s="58">
        <v>300000000</v>
      </c>
      <c r="F124" s="58">
        <v>180000000</v>
      </c>
      <c r="G124" s="58">
        <v>480000000</v>
      </c>
      <c r="H124" s="58">
        <v>0</v>
      </c>
      <c r="I124" s="58">
        <v>480000000</v>
      </c>
      <c r="J124" s="58">
        <v>480000000</v>
      </c>
      <c r="K124" s="58">
        <v>0</v>
      </c>
      <c r="L124" s="58">
        <v>0</v>
      </c>
      <c r="M124" s="58">
        <v>0</v>
      </c>
      <c r="N124" s="58">
        <v>0</v>
      </c>
      <c r="O124" s="58">
        <v>480000000</v>
      </c>
      <c r="P124" s="58">
        <v>0</v>
      </c>
      <c r="Q124" s="58">
        <v>0</v>
      </c>
      <c r="R124" s="58">
        <v>0</v>
      </c>
      <c r="S124" s="58">
        <v>0</v>
      </c>
      <c r="T124" s="57">
        <v>0</v>
      </c>
      <c r="U124" s="57">
        <v>0</v>
      </c>
    </row>
    <row r="125" spans="1:21" x14ac:dyDescent="0.2">
      <c r="A125" s="57" t="s">
        <v>580</v>
      </c>
      <c r="B125" s="57" t="str">
        <f t="shared" si="18"/>
        <v>GR:4</v>
      </c>
      <c r="C125" s="57" t="str">
        <f t="shared" si="19"/>
        <v>GR:4:1</v>
      </c>
      <c r="D125" s="57" t="s">
        <v>215</v>
      </c>
      <c r="E125" s="58">
        <v>0</v>
      </c>
      <c r="F125" s="58">
        <v>50000000</v>
      </c>
      <c r="G125" s="58">
        <v>50000000</v>
      </c>
      <c r="H125" s="58">
        <v>0</v>
      </c>
      <c r="I125" s="58">
        <v>0</v>
      </c>
      <c r="J125" s="58">
        <v>0</v>
      </c>
      <c r="K125" s="58">
        <v>0</v>
      </c>
      <c r="L125" s="58">
        <v>0</v>
      </c>
      <c r="M125" s="58">
        <v>0</v>
      </c>
      <c r="N125" s="58">
        <v>0</v>
      </c>
      <c r="O125" s="58">
        <v>0</v>
      </c>
      <c r="P125" s="58">
        <v>0</v>
      </c>
      <c r="Q125" s="58">
        <v>0</v>
      </c>
      <c r="R125" s="58">
        <v>0</v>
      </c>
      <c r="S125" s="58">
        <v>50000000</v>
      </c>
      <c r="T125" s="57">
        <v>0</v>
      </c>
      <c r="U125" s="57">
        <v>0</v>
      </c>
    </row>
    <row r="126" spans="1:21" x14ac:dyDescent="0.2">
      <c r="A126" s="57" t="s">
        <v>580</v>
      </c>
      <c r="B126" s="57" t="str">
        <f t="shared" ref="B126:B129" si="20">MID(D126,1,4)</f>
        <v>GR:4</v>
      </c>
      <c r="C126" s="57" t="str">
        <f t="shared" ref="C126:C129" si="21">MID(D126,1,6)</f>
        <v>GR:4:1</v>
      </c>
      <c r="D126" s="57" t="s">
        <v>216</v>
      </c>
      <c r="E126" s="58">
        <v>100000000</v>
      </c>
      <c r="F126" s="58">
        <v>200000000</v>
      </c>
      <c r="G126" s="58">
        <v>300000000</v>
      </c>
      <c r="H126" s="58">
        <v>0</v>
      </c>
      <c r="I126" s="58">
        <v>197655000</v>
      </c>
      <c r="J126" s="58">
        <v>197655000</v>
      </c>
      <c r="K126" s="58">
        <v>99872000</v>
      </c>
      <c r="L126" s="58">
        <v>0</v>
      </c>
      <c r="M126" s="58">
        <v>99872000</v>
      </c>
      <c r="N126" s="58">
        <v>89236000</v>
      </c>
      <c r="O126" s="58">
        <v>97783000</v>
      </c>
      <c r="P126" s="58">
        <v>10636000</v>
      </c>
      <c r="Q126" s="58">
        <v>6488000</v>
      </c>
      <c r="R126" s="58">
        <v>4148000</v>
      </c>
      <c r="S126" s="58">
        <v>102345000</v>
      </c>
      <c r="T126" s="57">
        <v>33.29</v>
      </c>
      <c r="U126" s="57">
        <v>0</v>
      </c>
    </row>
    <row r="127" spans="1:21" x14ac:dyDescent="0.2">
      <c r="A127" s="57" t="s">
        <v>580</v>
      </c>
      <c r="B127" s="57" t="str">
        <f t="shared" si="20"/>
        <v>GR:4</v>
      </c>
      <c r="C127" s="57" t="str">
        <f t="shared" si="21"/>
        <v>GR:4:1</v>
      </c>
      <c r="D127" s="57" t="s">
        <v>217</v>
      </c>
      <c r="E127" s="58">
        <v>400000000</v>
      </c>
      <c r="F127" s="58">
        <v>0</v>
      </c>
      <c r="G127" s="58">
        <v>400000000</v>
      </c>
      <c r="H127" s="58">
        <v>0</v>
      </c>
      <c r="I127" s="58">
        <v>398290000</v>
      </c>
      <c r="J127" s="58">
        <v>398290000</v>
      </c>
      <c r="K127" s="58">
        <v>50790000</v>
      </c>
      <c r="L127" s="58">
        <v>0</v>
      </c>
      <c r="M127" s="58">
        <v>50790000</v>
      </c>
      <c r="N127" s="58">
        <v>45711000</v>
      </c>
      <c r="O127" s="58">
        <v>347500000</v>
      </c>
      <c r="P127" s="58">
        <v>5079000</v>
      </c>
      <c r="Q127" s="58">
        <v>5079000</v>
      </c>
      <c r="R127" s="58">
        <v>0</v>
      </c>
      <c r="S127" s="58">
        <v>1710000</v>
      </c>
      <c r="T127" s="57">
        <v>12.7</v>
      </c>
      <c r="U127" s="57">
        <v>0</v>
      </c>
    </row>
    <row r="128" spans="1:21" x14ac:dyDescent="0.2">
      <c r="A128" s="57" t="s">
        <v>580</v>
      </c>
      <c r="B128" s="57" t="str">
        <f t="shared" si="20"/>
        <v>GR:4</v>
      </c>
      <c r="C128" s="57" t="str">
        <f t="shared" si="21"/>
        <v>GR:4:1</v>
      </c>
      <c r="D128" s="57" t="s">
        <v>218</v>
      </c>
      <c r="E128" s="58">
        <v>0</v>
      </c>
      <c r="F128" s="58">
        <v>400000000</v>
      </c>
      <c r="G128" s="58">
        <v>400000000</v>
      </c>
      <c r="H128" s="58">
        <v>0</v>
      </c>
      <c r="I128" s="58">
        <v>400000000</v>
      </c>
      <c r="J128" s="58">
        <v>400000000</v>
      </c>
      <c r="K128" s="58">
        <v>400000000</v>
      </c>
      <c r="L128" s="58">
        <v>0</v>
      </c>
      <c r="M128" s="58">
        <v>400000000</v>
      </c>
      <c r="N128" s="58">
        <v>400000000</v>
      </c>
      <c r="O128" s="58">
        <v>0</v>
      </c>
      <c r="P128" s="58">
        <v>0</v>
      </c>
      <c r="Q128" s="58">
        <v>0</v>
      </c>
      <c r="R128" s="58">
        <v>0</v>
      </c>
      <c r="S128" s="58">
        <v>0</v>
      </c>
      <c r="T128" s="57">
        <v>100</v>
      </c>
      <c r="U128" s="57">
        <v>0</v>
      </c>
    </row>
    <row r="129" spans="1:21" x14ac:dyDescent="0.2">
      <c r="A129" s="57" t="s">
        <v>580</v>
      </c>
      <c r="B129" s="57" t="str">
        <f t="shared" si="20"/>
        <v>GR:4</v>
      </c>
      <c r="C129" s="57" t="str">
        <f t="shared" si="21"/>
        <v>GR:4:1</v>
      </c>
      <c r="D129" s="57" t="s">
        <v>219</v>
      </c>
      <c r="E129" s="58">
        <v>725376932750</v>
      </c>
      <c r="F129" s="58">
        <v>2676000000</v>
      </c>
      <c r="G129" s="58">
        <v>728052932750</v>
      </c>
      <c r="H129" s="58">
        <v>0</v>
      </c>
      <c r="I129" s="58">
        <v>167042829473</v>
      </c>
      <c r="J129" s="58">
        <v>167042829473</v>
      </c>
      <c r="K129" s="58">
        <v>155170163273</v>
      </c>
      <c r="L129" s="58">
        <v>0</v>
      </c>
      <c r="M129" s="58">
        <v>155170163273</v>
      </c>
      <c r="N129" s="58">
        <v>3568027282</v>
      </c>
      <c r="O129" s="58">
        <v>11872666200</v>
      </c>
      <c r="P129" s="58">
        <v>151602135991</v>
      </c>
      <c r="Q129" s="58">
        <v>136809030790</v>
      </c>
      <c r="R129" s="58">
        <v>14793105201</v>
      </c>
      <c r="S129" s="58">
        <v>561010103277</v>
      </c>
      <c r="T129" s="57">
        <v>21.31</v>
      </c>
      <c r="U129" s="57">
        <v>0</v>
      </c>
    </row>
    <row r="130" spans="1:21" x14ac:dyDescent="0.2">
      <c r="A130" s="57" t="s">
        <v>580</v>
      </c>
      <c r="B130" s="57" t="str">
        <f t="shared" ref="B130:B134" si="22">MID(D130,1,4)</f>
        <v>GR:4</v>
      </c>
      <c r="C130" s="57" t="str">
        <f t="shared" ref="C130:C134" si="23">MID(D130,1,6)</f>
        <v>GR:4:1</v>
      </c>
      <c r="D130" s="57" t="s">
        <v>220</v>
      </c>
      <c r="E130" s="58">
        <v>51018317000</v>
      </c>
      <c r="F130" s="58">
        <v>0</v>
      </c>
      <c r="G130" s="58">
        <v>51018317000</v>
      </c>
      <c r="H130" s="58">
        <v>0</v>
      </c>
      <c r="I130" s="58">
        <v>9511421118</v>
      </c>
      <c r="J130" s="58">
        <v>9511421118</v>
      </c>
      <c r="K130" s="58">
        <v>9511421118</v>
      </c>
      <c r="L130" s="58">
        <v>0</v>
      </c>
      <c r="M130" s="58">
        <v>9511421118</v>
      </c>
      <c r="N130" s="58">
        <v>0</v>
      </c>
      <c r="O130" s="58">
        <v>0</v>
      </c>
      <c r="P130" s="58">
        <v>9511421118</v>
      </c>
      <c r="Q130" s="58">
        <v>9511421118</v>
      </c>
      <c r="R130" s="58">
        <v>0</v>
      </c>
      <c r="S130" s="58">
        <v>41506895882</v>
      </c>
      <c r="T130" s="57">
        <v>18.64</v>
      </c>
      <c r="U130" s="57">
        <v>0</v>
      </c>
    </row>
    <row r="131" spans="1:21" x14ac:dyDescent="0.2">
      <c r="A131" s="57" t="s">
        <v>580</v>
      </c>
      <c r="B131" s="57" t="str">
        <f t="shared" si="22"/>
        <v>GR:4</v>
      </c>
      <c r="C131" s="57" t="str">
        <f t="shared" si="23"/>
        <v>GR:4:1</v>
      </c>
      <c r="D131" s="57" t="s">
        <v>221</v>
      </c>
      <c r="E131" s="58">
        <v>10000000000</v>
      </c>
      <c r="F131" s="58">
        <v>0</v>
      </c>
      <c r="G131" s="58">
        <v>10000000000</v>
      </c>
      <c r="H131" s="58">
        <v>0</v>
      </c>
      <c r="I131" s="58">
        <v>10000000000</v>
      </c>
      <c r="J131" s="58">
        <v>10000000000</v>
      </c>
      <c r="K131" s="58">
        <v>6545144423</v>
      </c>
      <c r="L131" s="58">
        <v>0</v>
      </c>
      <c r="M131" s="58">
        <v>6545144423</v>
      </c>
      <c r="N131" s="58">
        <v>6462530993</v>
      </c>
      <c r="O131" s="58">
        <v>3454855577</v>
      </c>
      <c r="P131" s="58">
        <v>82613430</v>
      </c>
      <c r="Q131" s="58">
        <v>82613430</v>
      </c>
      <c r="R131" s="58">
        <v>0</v>
      </c>
      <c r="S131" s="58">
        <v>0</v>
      </c>
      <c r="T131" s="57">
        <v>65.45</v>
      </c>
      <c r="U131" s="57">
        <v>0</v>
      </c>
    </row>
    <row r="132" spans="1:21" x14ac:dyDescent="0.2">
      <c r="A132" s="57" t="s">
        <v>580</v>
      </c>
      <c r="B132" s="57" t="str">
        <f t="shared" si="22"/>
        <v>GR:4</v>
      </c>
      <c r="C132" s="57" t="str">
        <f t="shared" si="23"/>
        <v>GR:4:1</v>
      </c>
      <c r="D132" s="57" t="s">
        <v>222</v>
      </c>
      <c r="E132" s="58">
        <v>13794947985</v>
      </c>
      <c r="F132" s="58">
        <v>0</v>
      </c>
      <c r="G132" s="58">
        <v>13794947985</v>
      </c>
      <c r="H132" s="58">
        <v>0</v>
      </c>
      <c r="I132" s="58">
        <v>13764190191</v>
      </c>
      <c r="J132" s="58">
        <v>13764190191</v>
      </c>
      <c r="K132" s="58">
        <v>13558011955</v>
      </c>
      <c r="L132" s="58">
        <v>0</v>
      </c>
      <c r="M132" s="58">
        <v>13558011955</v>
      </c>
      <c r="N132" s="58">
        <v>11508109848</v>
      </c>
      <c r="O132" s="58">
        <v>206178236</v>
      </c>
      <c r="P132" s="58">
        <v>2049902107</v>
      </c>
      <c r="Q132" s="58">
        <v>0</v>
      </c>
      <c r="R132" s="58">
        <v>2049902107</v>
      </c>
      <c r="S132" s="58">
        <v>30757794</v>
      </c>
      <c r="T132" s="57">
        <v>98.28</v>
      </c>
      <c r="U132" s="57">
        <v>0</v>
      </c>
    </row>
    <row r="133" spans="1:21" x14ac:dyDescent="0.2">
      <c r="A133" s="57" t="s">
        <v>580</v>
      </c>
      <c r="B133" s="57" t="str">
        <f t="shared" si="22"/>
        <v>GR:4</v>
      </c>
      <c r="C133" s="57" t="str">
        <f t="shared" si="23"/>
        <v>GR:4:1</v>
      </c>
      <c r="D133" s="57" t="s">
        <v>223</v>
      </c>
      <c r="E133" s="58">
        <v>2650000000</v>
      </c>
      <c r="F133" s="58">
        <v>0</v>
      </c>
      <c r="G133" s="58">
        <v>2650000000</v>
      </c>
      <c r="H133" s="58">
        <v>0</v>
      </c>
      <c r="I133" s="58">
        <v>2650000000</v>
      </c>
      <c r="J133" s="58">
        <v>2650000000</v>
      </c>
      <c r="K133" s="58">
        <v>0</v>
      </c>
      <c r="L133" s="58">
        <v>0</v>
      </c>
      <c r="M133" s="58">
        <v>0</v>
      </c>
      <c r="N133" s="58">
        <v>0</v>
      </c>
      <c r="O133" s="58">
        <v>2650000000</v>
      </c>
      <c r="P133" s="58">
        <v>0</v>
      </c>
      <c r="Q133" s="58">
        <v>0</v>
      </c>
      <c r="R133" s="58">
        <v>0</v>
      </c>
      <c r="S133" s="58">
        <v>0</v>
      </c>
      <c r="T133" s="57">
        <v>0</v>
      </c>
      <c r="U133" s="57">
        <v>0</v>
      </c>
    </row>
    <row r="134" spans="1:21" x14ac:dyDescent="0.2">
      <c r="A134" s="57" t="s">
        <v>580</v>
      </c>
      <c r="B134" s="57" t="str">
        <f t="shared" si="22"/>
        <v>GR:4</v>
      </c>
      <c r="C134" s="57" t="str">
        <f t="shared" si="23"/>
        <v>GR:4:4</v>
      </c>
      <c r="D134" s="57" t="s">
        <v>224</v>
      </c>
      <c r="E134" s="58">
        <v>100000000</v>
      </c>
      <c r="F134" s="58">
        <v>0</v>
      </c>
      <c r="G134" s="58">
        <v>100000000</v>
      </c>
      <c r="H134" s="58">
        <v>0</v>
      </c>
      <c r="I134" s="58">
        <v>35169145</v>
      </c>
      <c r="J134" s="58">
        <v>35169145</v>
      </c>
      <c r="K134" s="58">
        <v>0</v>
      </c>
      <c r="L134" s="58">
        <v>0</v>
      </c>
      <c r="M134" s="58">
        <v>0</v>
      </c>
      <c r="N134" s="58">
        <v>0</v>
      </c>
      <c r="O134" s="58">
        <v>35169145</v>
      </c>
      <c r="P134" s="58">
        <v>0</v>
      </c>
      <c r="Q134" s="58">
        <v>0</v>
      </c>
      <c r="R134" s="58">
        <v>0</v>
      </c>
      <c r="S134" s="58">
        <v>64830855</v>
      </c>
      <c r="T134" s="57">
        <v>0</v>
      </c>
      <c r="U134" s="57">
        <v>0</v>
      </c>
    </row>
    <row r="135" spans="1:21" x14ac:dyDescent="0.2">
      <c r="A135" s="57" t="s">
        <v>580</v>
      </c>
      <c r="B135" s="57" t="str">
        <f t="shared" ref="B135:B151" si="24">MID(D135,1,4)</f>
        <v>1113</v>
      </c>
      <c r="C135" s="57" t="str">
        <f t="shared" ref="C135:C151" si="25">MID(D135,1,6)</f>
        <v xml:space="preserve">1113  </v>
      </c>
      <c r="D135" s="57" t="s">
        <v>225</v>
      </c>
      <c r="E135" s="58">
        <v>2169170000</v>
      </c>
      <c r="F135" s="58">
        <v>750000000</v>
      </c>
      <c r="G135" s="58">
        <v>2919170000</v>
      </c>
      <c r="H135" s="58">
        <v>0</v>
      </c>
      <c r="I135" s="58">
        <v>2572991564</v>
      </c>
      <c r="J135" s="58">
        <v>2572991564</v>
      </c>
      <c r="K135" s="58">
        <v>1695288810</v>
      </c>
      <c r="L135" s="58">
        <v>0</v>
      </c>
      <c r="M135" s="58">
        <v>1695288810</v>
      </c>
      <c r="N135" s="58">
        <v>1567457223</v>
      </c>
      <c r="O135" s="58">
        <v>877702754</v>
      </c>
      <c r="P135" s="58">
        <v>127831587</v>
      </c>
      <c r="Q135" s="58">
        <v>116226587</v>
      </c>
      <c r="R135" s="58">
        <v>11605000</v>
      </c>
      <c r="S135" s="58">
        <v>346178436</v>
      </c>
      <c r="T135" s="57">
        <v>58.07</v>
      </c>
      <c r="U135" s="57">
        <v>0</v>
      </c>
    </row>
    <row r="136" spans="1:21" x14ac:dyDescent="0.2">
      <c r="A136" s="57" t="s">
        <v>580</v>
      </c>
      <c r="B136" s="57" t="str">
        <f t="shared" si="24"/>
        <v>GR:4</v>
      </c>
      <c r="C136" s="57" t="str">
        <f t="shared" si="25"/>
        <v>GR:4:1</v>
      </c>
      <c r="D136" s="57" t="s">
        <v>226</v>
      </c>
      <c r="E136" s="58">
        <v>0</v>
      </c>
      <c r="F136" s="58">
        <v>250000000</v>
      </c>
      <c r="G136" s="58">
        <v>250000000</v>
      </c>
      <c r="H136" s="58">
        <v>0</v>
      </c>
      <c r="I136" s="58">
        <v>0</v>
      </c>
      <c r="J136" s="58">
        <v>0</v>
      </c>
      <c r="K136" s="58">
        <v>0</v>
      </c>
      <c r="L136" s="58">
        <v>0</v>
      </c>
      <c r="M136" s="58">
        <v>0</v>
      </c>
      <c r="N136" s="58">
        <v>0</v>
      </c>
      <c r="O136" s="58">
        <v>0</v>
      </c>
      <c r="P136" s="58">
        <v>0</v>
      </c>
      <c r="Q136" s="58">
        <v>0</v>
      </c>
      <c r="R136" s="58">
        <v>0</v>
      </c>
      <c r="S136" s="58">
        <v>250000000</v>
      </c>
      <c r="T136" s="57">
        <v>0</v>
      </c>
      <c r="U136" s="57">
        <v>0</v>
      </c>
    </row>
    <row r="137" spans="1:21" x14ac:dyDescent="0.2">
      <c r="A137" s="57" t="s">
        <v>580</v>
      </c>
      <c r="B137" s="57" t="str">
        <f t="shared" si="24"/>
        <v>GR:4</v>
      </c>
      <c r="C137" s="57" t="str">
        <f t="shared" si="25"/>
        <v>GR:4:1</v>
      </c>
      <c r="D137" s="57" t="s">
        <v>227</v>
      </c>
      <c r="E137" s="58">
        <v>19170000</v>
      </c>
      <c r="F137" s="58">
        <v>0</v>
      </c>
      <c r="G137" s="58">
        <v>19170000</v>
      </c>
      <c r="H137" s="58">
        <v>0</v>
      </c>
      <c r="I137" s="58">
        <v>19170000</v>
      </c>
      <c r="J137" s="58">
        <v>19170000</v>
      </c>
      <c r="K137" s="58">
        <v>19170000</v>
      </c>
      <c r="L137" s="58">
        <v>0</v>
      </c>
      <c r="M137" s="58">
        <v>19170000</v>
      </c>
      <c r="N137" s="58">
        <v>19170000</v>
      </c>
      <c r="O137" s="58">
        <v>0</v>
      </c>
      <c r="P137" s="58">
        <v>0</v>
      </c>
      <c r="Q137" s="58">
        <v>0</v>
      </c>
      <c r="R137" s="58">
        <v>0</v>
      </c>
      <c r="S137" s="58">
        <v>0</v>
      </c>
      <c r="T137" s="57">
        <v>100</v>
      </c>
      <c r="U137" s="57">
        <v>0</v>
      </c>
    </row>
    <row r="138" spans="1:21" x14ac:dyDescent="0.2">
      <c r="A138" s="57" t="s">
        <v>580</v>
      </c>
      <c r="B138" s="57" t="str">
        <f t="shared" si="24"/>
        <v>GR:4</v>
      </c>
      <c r="C138" s="57" t="str">
        <f t="shared" si="25"/>
        <v>GR:4:4</v>
      </c>
      <c r="D138" s="57" t="s">
        <v>228</v>
      </c>
      <c r="E138" s="58">
        <v>100000000</v>
      </c>
      <c r="F138" s="58">
        <v>0</v>
      </c>
      <c r="G138" s="58">
        <v>100000000</v>
      </c>
      <c r="H138" s="58">
        <v>0</v>
      </c>
      <c r="I138" s="58">
        <v>100000000</v>
      </c>
      <c r="J138" s="58">
        <v>100000000</v>
      </c>
      <c r="K138" s="58">
        <v>0</v>
      </c>
      <c r="L138" s="58">
        <v>0</v>
      </c>
      <c r="M138" s="58">
        <v>0</v>
      </c>
      <c r="N138" s="58">
        <v>0</v>
      </c>
      <c r="O138" s="58">
        <v>100000000</v>
      </c>
      <c r="P138" s="58">
        <v>0</v>
      </c>
      <c r="Q138" s="58">
        <v>0</v>
      </c>
      <c r="R138" s="58">
        <v>0</v>
      </c>
      <c r="S138" s="58">
        <v>0</v>
      </c>
      <c r="T138" s="57">
        <v>0</v>
      </c>
      <c r="U138" s="57">
        <v>0</v>
      </c>
    </row>
    <row r="139" spans="1:21" x14ac:dyDescent="0.2">
      <c r="A139" s="57" t="s">
        <v>580</v>
      </c>
      <c r="B139" s="57" t="str">
        <f t="shared" si="24"/>
        <v>GR:4</v>
      </c>
      <c r="C139" s="57" t="str">
        <f t="shared" si="25"/>
        <v>GR:4:4</v>
      </c>
      <c r="D139" s="57" t="s">
        <v>229</v>
      </c>
      <c r="E139" s="58">
        <v>1700000000</v>
      </c>
      <c r="F139" s="58">
        <v>500000000</v>
      </c>
      <c r="G139" s="58">
        <v>2200000000</v>
      </c>
      <c r="H139" s="58">
        <v>0</v>
      </c>
      <c r="I139" s="58">
        <v>2103821564</v>
      </c>
      <c r="J139" s="58">
        <v>2103821564</v>
      </c>
      <c r="K139" s="58">
        <v>1497610410</v>
      </c>
      <c r="L139" s="58">
        <v>0</v>
      </c>
      <c r="M139" s="58">
        <v>1497610410</v>
      </c>
      <c r="N139" s="58">
        <v>1384882923</v>
      </c>
      <c r="O139" s="58">
        <v>606211154</v>
      </c>
      <c r="P139" s="58">
        <v>112727487</v>
      </c>
      <c r="Q139" s="58">
        <v>101122487</v>
      </c>
      <c r="R139" s="58">
        <v>11605000</v>
      </c>
      <c r="S139" s="58">
        <v>96178436</v>
      </c>
      <c r="T139" s="57">
        <v>68.069999999999993</v>
      </c>
      <c r="U139" s="57">
        <v>0</v>
      </c>
    </row>
    <row r="140" spans="1:21" x14ac:dyDescent="0.2">
      <c r="A140" s="57" t="s">
        <v>580</v>
      </c>
      <c r="B140" s="57" t="str">
        <f t="shared" si="24"/>
        <v>GR:4</v>
      </c>
      <c r="C140" s="57" t="str">
        <f t="shared" si="25"/>
        <v>GR:4:4</v>
      </c>
      <c r="D140" s="57" t="s">
        <v>230</v>
      </c>
      <c r="E140" s="58">
        <v>150000000</v>
      </c>
      <c r="F140" s="58">
        <v>0</v>
      </c>
      <c r="G140" s="58">
        <v>150000000</v>
      </c>
      <c r="H140" s="58">
        <v>0</v>
      </c>
      <c r="I140" s="58">
        <v>150000000</v>
      </c>
      <c r="J140" s="58">
        <v>150000000</v>
      </c>
      <c r="K140" s="58">
        <v>147308400</v>
      </c>
      <c r="L140" s="58">
        <v>0</v>
      </c>
      <c r="M140" s="58">
        <v>147308400</v>
      </c>
      <c r="N140" s="58">
        <v>132204300</v>
      </c>
      <c r="O140" s="58">
        <v>2691600</v>
      </c>
      <c r="P140" s="58">
        <v>15104100</v>
      </c>
      <c r="Q140" s="58">
        <v>15104100</v>
      </c>
      <c r="R140" s="58">
        <v>0</v>
      </c>
      <c r="S140" s="58">
        <v>0</v>
      </c>
      <c r="T140" s="57">
        <v>98.21</v>
      </c>
      <c r="U140" s="57">
        <v>0</v>
      </c>
    </row>
    <row r="141" spans="1:21" x14ac:dyDescent="0.2">
      <c r="A141" s="57" t="s">
        <v>580</v>
      </c>
      <c r="B141" s="57" t="str">
        <f t="shared" si="24"/>
        <v>GR:4</v>
      </c>
      <c r="C141" s="57" t="str">
        <f t="shared" si="25"/>
        <v>GR:4:4</v>
      </c>
      <c r="D141" s="57" t="s">
        <v>231</v>
      </c>
      <c r="E141" s="58">
        <v>200000000</v>
      </c>
      <c r="F141" s="58">
        <v>0</v>
      </c>
      <c r="G141" s="58">
        <v>200000000</v>
      </c>
      <c r="H141" s="58">
        <v>0</v>
      </c>
      <c r="I141" s="58">
        <v>200000000</v>
      </c>
      <c r="J141" s="58">
        <v>200000000</v>
      </c>
      <c r="K141" s="58">
        <v>31200000</v>
      </c>
      <c r="L141" s="58">
        <v>0</v>
      </c>
      <c r="M141" s="58">
        <v>31200000</v>
      </c>
      <c r="N141" s="58">
        <v>31200000</v>
      </c>
      <c r="O141" s="58">
        <v>168800000</v>
      </c>
      <c r="P141" s="58">
        <v>0</v>
      </c>
      <c r="Q141" s="58">
        <v>0</v>
      </c>
      <c r="R141" s="58">
        <v>0</v>
      </c>
      <c r="S141" s="58">
        <v>0</v>
      </c>
      <c r="T141" s="57">
        <v>15.6</v>
      </c>
      <c r="U141" s="57">
        <v>0</v>
      </c>
    </row>
    <row r="142" spans="1:21" x14ac:dyDescent="0.2">
      <c r="A142" s="57" t="s">
        <v>580</v>
      </c>
      <c r="B142" s="57" t="str">
        <f t="shared" si="24"/>
        <v>1114</v>
      </c>
      <c r="C142" s="57" t="str">
        <f t="shared" si="25"/>
        <v xml:space="preserve">1114  </v>
      </c>
      <c r="D142" s="57" t="s">
        <v>232</v>
      </c>
      <c r="E142" s="58">
        <v>153565129000</v>
      </c>
      <c r="F142" s="58">
        <v>-2796000000</v>
      </c>
      <c r="G142" s="58">
        <v>150769129000</v>
      </c>
      <c r="H142" s="58">
        <v>0</v>
      </c>
      <c r="I142" s="58">
        <v>36711444350</v>
      </c>
      <c r="J142" s="58">
        <v>36711444350</v>
      </c>
      <c r="K142" s="58">
        <v>34305224329</v>
      </c>
      <c r="L142" s="58">
        <v>0</v>
      </c>
      <c r="M142" s="58">
        <v>34305224329</v>
      </c>
      <c r="N142" s="58">
        <v>3017633572</v>
      </c>
      <c r="O142" s="58">
        <v>2406220021</v>
      </c>
      <c r="P142" s="58">
        <v>31287590757</v>
      </c>
      <c r="Q142" s="58">
        <v>30427774240</v>
      </c>
      <c r="R142" s="58">
        <v>859816517</v>
      </c>
      <c r="S142" s="58">
        <v>114057684650</v>
      </c>
      <c r="T142" s="57">
        <v>22.75</v>
      </c>
      <c r="U142" s="57">
        <v>0</v>
      </c>
    </row>
    <row r="143" spans="1:21" x14ac:dyDescent="0.2">
      <c r="A143" s="57" t="s">
        <v>580</v>
      </c>
      <c r="B143" s="57" t="str">
        <f t="shared" si="24"/>
        <v>GR:1</v>
      </c>
      <c r="C143" s="57" t="str">
        <f t="shared" si="25"/>
        <v>GR:1:1</v>
      </c>
      <c r="D143" s="57" t="s">
        <v>106</v>
      </c>
      <c r="E143" s="58">
        <v>80793000000</v>
      </c>
      <c r="F143" s="58">
        <v>-2500000000</v>
      </c>
      <c r="G143" s="58">
        <v>78293000000</v>
      </c>
      <c r="H143" s="58">
        <v>0</v>
      </c>
      <c r="I143" s="58">
        <v>17558445876</v>
      </c>
      <c r="J143" s="58">
        <v>17558445876</v>
      </c>
      <c r="K143" s="58">
        <v>17008445876</v>
      </c>
      <c r="L143" s="58">
        <v>0</v>
      </c>
      <c r="M143" s="58">
        <v>17008445876</v>
      </c>
      <c r="N143" s="58">
        <v>0</v>
      </c>
      <c r="O143" s="58">
        <v>550000000</v>
      </c>
      <c r="P143" s="58">
        <v>17008445876</v>
      </c>
      <c r="Q143" s="58">
        <v>16408648090</v>
      </c>
      <c r="R143" s="58">
        <v>599797786</v>
      </c>
      <c r="S143" s="58">
        <v>60734554124</v>
      </c>
      <c r="T143" s="57">
        <v>21.72</v>
      </c>
      <c r="U143" s="57">
        <v>0</v>
      </c>
    </row>
    <row r="144" spans="1:21" x14ac:dyDescent="0.2">
      <c r="A144" s="57" t="s">
        <v>580</v>
      </c>
      <c r="B144" s="57" t="str">
        <f t="shared" si="24"/>
        <v>GR:1</v>
      </c>
      <c r="C144" s="57" t="str">
        <f t="shared" si="25"/>
        <v>GR:1:1</v>
      </c>
      <c r="D144" s="57" t="s">
        <v>107</v>
      </c>
      <c r="E144" s="58">
        <v>1052588000</v>
      </c>
      <c r="F144" s="58">
        <v>0</v>
      </c>
      <c r="G144" s="58">
        <v>1052588000</v>
      </c>
      <c r="H144" s="58">
        <v>0</v>
      </c>
      <c r="I144" s="58">
        <v>92018791</v>
      </c>
      <c r="J144" s="58">
        <v>92018791</v>
      </c>
      <c r="K144" s="58">
        <v>92018791</v>
      </c>
      <c r="L144" s="58">
        <v>0</v>
      </c>
      <c r="M144" s="58">
        <v>92018791</v>
      </c>
      <c r="N144" s="58">
        <v>0</v>
      </c>
      <c r="O144" s="58">
        <v>0</v>
      </c>
      <c r="P144" s="58">
        <v>92018791</v>
      </c>
      <c r="Q144" s="58">
        <v>89175356</v>
      </c>
      <c r="R144" s="58">
        <v>2843435</v>
      </c>
      <c r="S144" s="58">
        <v>960569209</v>
      </c>
      <c r="T144" s="57">
        <v>8.74</v>
      </c>
      <c r="U144" s="57">
        <v>0</v>
      </c>
    </row>
    <row r="145" spans="1:21" x14ac:dyDescent="0.2">
      <c r="A145" s="57" t="s">
        <v>580</v>
      </c>
      <c r="B145" s="57" t="str">
        <f t="shared" si="24"/>
        <v>GR:1</v>
      </c>
      <c r="C145" s="57" t="str">
        <f t="shared" si="25"/>
        <v>GR:1:1</v>
      </c>
      <c r="D145" s="57" t="s">
        <v>233</v>
      </c>
      <c r="E145" s="58">
        <v>1153396000</v>
      </c>
      <c r="F145" s="58">
        <v>0</v>
      </c>
      <c r="G145" s="58">
        <v>1153396000</v>
      </c>
      <c r="H145" s="58">
        <v>0</v>
      </c>
      <c r="I145" s="58">
        <v>263179084</v>
      </c>
      <c r="J145" s="58">
        <v>263179084</v>
      </c>
      <c r="K145" s="58">
        <v>263179084</v>
      </c>
      <c r="L145" s="58">
        <v>0</v>
      </c>
      <c r="M145" s="58">
        <v>263179084</v>
      </c>
      <c r="N145" s="58">
        <v>0</v>
      </c>
      <c r="O145" s="58">
        <v>0</v>
      </c>
      <c r="P145" s="58">
        <v>263179084</v>
      </c>
      <c r="Q145" s="58">
        <v>254461668</v>
      </c>
      <c r="R145" s="58">
        <v>8717416</v>
      </c>
      <c r="S145" s="58">
        <v>890216916</v>
      </c>
      <c r="T145" s="57">
        <v>22.82</v>
      </c>
      <c r="U145" s="57">
        <v>0</v>
      </c>
    </row>
    <row r="146" spans="1:21" x14ac:dyDescent="0.2">
      <c r="A146" s="57" t="s">
        <v>580</v>
      </c>
      <c r="B146" s="57" t="str">
        <f t="shared" si="24"/>
        <v>GR:1</v>
      </c>
      <c r="C146" s="57" t="str">
        <f t="shared" si="25"/>
        <v>GR:1:1</v>
      </c>
      <c r="D146" s="57" t="s">
        <v>234</v>
      </c>
      <c r="E146" s="58">
        <v>782447000</v>
      </c>
      <c r="F146" s="58">
        <v>0</v>
      </c>
      <c r="G146" s="58">
        <v>782447000</v>
      </c>
      <c r="H146" s="58">
        <v>0</v>
      </c>
      <c r="I146" s="58">
        <v>163579147</v>
      </c>
      <c r="J146" s="58">
        <v>163579147</v>
      </c>
      <c r="K146" s="58">
        <v>163579147</v>
      </c>
      <c r="L146" s="58">
        <v>0</v>
      </c>
      <c r="M146" s="58">
        <v>163579147</v>
      </c>
      <c r="N146" s="58">
        <v>0</v>
      </c>
      <c r="O146" s="58">
        <v>0</v>
      </c>
      <c r="P146" s="58">
        <v>163579147</v>
      </c>
      <c r="Q146" s="58">
        <v>157582602</v>
      </c>
      <c r="R146" s="58">
        <v>5996545</v>
      </c>
      <c r="S146" s="58">
        <v>618867853</v>
      </c>
      <c r="T146" s="57">
        <v>20.91</v>
      </c>
      <c r="U146" s="57">
        <v>0</v>
      </c>
    </row>
    <row r="147" spans="1:21" x14ac:dyDescent="0.2">
      <c r="A147" s="57" t="s">
        <v>580</v>
      </c>
      <c r="B147" s="57" t="str">
        <f t="shared" si="24"/>
        <v>GR:1</v>
      </c>
      <c r="C147" s="57" t="str">
        <f t="shared" si="25"/>
        <v>GR:1:1</v>
      </c>
      <c r="D147" s="57" t="s">
        <v>235</v>
      </c>
      <c r="E147" s="58">
        <v>98289000</v>
      </c>
      <c r="F147" s="58">
        <v>0</v>
      </c>
      <c r="G147" s="58">
        <v>98289000</v>
      </c>
      <c r="H147" s="58">
        <v>0</v>
      </c>
      <c r="I147" s="58">
        <v>23269320</v>
      </c>
      <c r="J147" s="58">
        <v>23269320</v>
      </c>
      <c r="K147" s="58">
        <v>23269320</v>
      </c>
      <c r="L147" s="58">
        <v>0</v>
      </c>
      <c r="M147" s="58">
        <v>23269320</v>
      </c>
      <c r="N147" s="58">
        <v>0</v>
      </c>
      <c r="O147" s="58">
        <v>0</v>
      </c>
      <c r="P147" s="58">
        <v>23269320</v>
      </c>
      <c r="Q147" s="58">
        <v>22521902</v>
      </c>
      <c r="R147" s="58">
        <v>747418</v>
      </c>
      <c r="S147" s="58">
        <v>75019680</v>
      </c>
      <c r="T147" s="57">
        <v>23.67</v>
      </c>
      <c r="U147" s="57">
        <v>0</v>
      </c>
    </row>
    <row r="148" spans="1:21" x14ac:dyDescent="0.2">
      <c r="A148" s="57" t="s">
        <v>580</v>
      </c>
      <c r="B148" s="57" t="str">
        <f t="shared" si="24"/>
        <v>GR:1</v>
      </c>
      <c r="C148" s="57" t="str">
        <f t="shared" si="25"/>
        <v>GR:1:1</v>
      </c>
      <c r="D148" s="57" t="s">
        <v>236</v>
      </c>
      <c r="E148" s="58">
        <v>4550000000</v>
      </c>
      <c r="F148" s="58">
        <v>0</v>
      </c>
      <c r="G148" s="58">
        <v>4550000000</v>
      </c>
      <c r="H148" s="58">
        <v>0</v>
      </c>
      <c r="I148" s="58">
        <v>1013554495</v>
      </c>
      <c r="J148" s="58">
        <v>1013554495</v>
      </c>
      <c r="K148" s="58">
        <v>1013554495</v>
      </c>
      <c r="L148" s="58">
        <v>0</v>
      </c>
      <c r="M148" s="58">
        <v>1013554495</v>
      </c>
      <c r="N148" s="58">
        <v>0</v>
      </c>
      <c r="O148" s="58">
        <v>0</v>
      </c>
      <c r="P148" s="58">
        <v>1013554495</v>
      </c>
      <c r="Q148" s="58">
        <v>977048359</v>
      </c>
      <c r="R148" s="58">
        <v>36506136</v>
      </c>
      <c r="S148" s="58">
        <v>3536445505</v>
      </c>
      <c r="T148" s="57">
        <v>22.28</v>
      </c>
      <c r="U148" s="57">
        <v>0</v>
      </c>
    </row>
    <row r="149" spans="1:21" x14ac:dyDescent="0.2">
      <c r="A149" s="57" t="s">
        <v>580</v>
      </c>
      <c r="B149" s="57" t="str">
        <f t="shared" si="24"/>
        <v>GR:1</v>
      </c>
      <c r="C149" s="57" t="str">
        <f t="shared" si="25"/>
        <v>GR:1:1</v>
      </c>
      <c r="D149" s="57" t="s">
        <v>237</v>
      </c>
      <c r="E149" s="58">
        <v>1823000</v>
      </c>
      <c r="F149" s="58">
        <v>0</v>
      </c>
      <c r="G149" s="58">
        <v>1823000</v>
      </c>
      <c r="H149" s="58">
        <v>0</v>
      </c>
      <c r="I149" s="58">
        <v>0</v>
      </c>
      <c r="J149" s="58">
        <v>0</v>
      </c>
      <c r="K149" s="58">
        <v>0</v>
      </c>
      <c r="L149" s="58">
        <v>0</v>
      </c>
      <c r="M149" s="58">
        <v>0</v>
      </c>
      <c r="N149" s="58">
        <v>0</v>
      </c>
      <c r="O149" s="58">
        <v>0</v>
      </c>
      <c r="P149" s="58">
        <v>0</v>
      </c>
      <c r="Q149" s="58">
        <v>0</v>
      </c>
      <c r="R149" s="58">
        <v>0</v>
      </c>
      <c r="S149" s="58">
        <v>1823000</v>
      </c>
      <c r="T149" s="57">
        <v>0</v>
      </c>
      <c r="U149" s="57">
        <v>0</v>
      </c>
    </row>
    <row r="150" spans="1:21" x14ac:dyDescent="0.2">
      <c r="A150" s="57" t="s">
        <v>580</v>
      </c>
      <c r="B150" s="57" t="str">
        <f t="shared" si="24"/>
        <v>GR:1</v>
      </c>
      <c r="C150" s="57" t="str">
        <f t="shared" si="25"/>
        <v>GR:1:1</v>
      </c>
      <c r="D150" s="57" t="s">
        <v>108</v>
      </c>
      <c r="E150" s="58">
        <v>454000000</v>
      </c>
      <c r="F150" s="58">
        <v>0</v>
      </c>
      <c r="G150" s="58">
        <v>454000000</v>
      </c>
      <c r="H150" s="58">
        <v>0</v>
      </c>
      <c r="I150" s="58">
        <v>50948677</v>
      </c>
      <c r="J150" s="58">
        <v>50948677</v>
      </c>
      <c r="K150" s="58">
        <v>50948677</v>
      </c>
      <c r="L150" s="58">
        <v>0</v>
      </c>
      <c r="M150" s="58">
        <v>50948677</v>
      </c>
      <c r="N150" s="58">
        <v>0</v>
      </c>
      <c r="O150" s="58">
        <v>0</v>
      </c>
      <c r="P150" s="58">
        <v>50948677</v>
      </c>
      <c r="Q150" s="58">
        <v>48152319</v>
      </c>
      <c r="R150" s="58">
        <v>2796358</v>
      </c>
      <c r="S150" s="58">
        <v>403051323</v>
      </c>
      <c r="T150" s="57">
        <v>11.22</v>
      </c>
      <c r="U150" s="57">
        <v>0</v>
      </c>
    </row>
    <row r="151" spans="1:21" x14ac:dyDescent="0.2">
      <c r="A151" s="57" t="s">
        <v>580</v>
      </c>
      <c r="B151" s="57" t="str">
        <f t="shared" si="24"/>
        <v>GR:1</v>
      </c>
      <c r="C151" s="57" t="str">
        <f t="shared" si="25"/>
        <v>GR:1:1</v>
      </c>
      <c r="D151" s="57" t="s">
        <v>238</v>
      </c>
      <c r="E151" s="58">
        <v>65527000</v>
      </c>
      <c r="F151" s="58">
        <v>0</v>
      </c>
      <c r="G151" s="58">
        <v>65527000</v>
      </c>
      <c r="H151" s="58">
        <v>0</v>
      </c>
      <c r="I151" s="58">
        <v>0</v>
      </c>
      <c r="J151" s="58">
        <v>0</v>
      </c>
      <c r="K151" s="58">
        <v>0</v>
      </c>
      <c r="L151" s="58">
        <v>0</v>
      </c>
      <c r="M151" s="58">
        <v>0</v>
      </c>
      <c r="N151" s="58">
        <v>0</v>
      </c>
      <c r="O151" s="58">
        <v>0</v>
      </c>
      <c r="P151" s="58">
        <v>0</v>
      </c>
      <c r="Q151" s="58">
        <v>0</v>
      </c>
      <c r="R151" s="58">
        <v>0</v>
      </c>
      <c r="S151" s="58">
        <v>65527000</v>
      </c>
      <c r="T151" s="57">
        <v>0</v>
      </c>
      <c r="U151" s="57">
        <v>0</v>
      </c>
    </row>
    <row r="152" spans="1:21" x14ac:dyDescent="0.2">
      <c r="A152" s="57" t="s">
        <v>580</v>
      </c>
      <c r="B152" s="57" t="str">
        <f t="shared" ref="B152:B167" si="26">MID(D152,1,4)</f>
        <v>GR:1</v>
      </c>
      <c r="C152" s="57" t="str">
        <f t="shared" ref="C152:C167" si="27">MID(D152,1,6)</f>
        <v>GR:1:1</v>
      </c>
      <c r="D152" s="57" t="s">
        <v>109</v>
      </c>
      <c r="E152" s="58">
        <v>3500000000</v>
      </c>
      <c r="F152" s="58">
        <v>0</v>
      </c>
      <c r="G152" s="58">
        <v>3500000000</v>
      </c>
      <c r="H152" s="58">
        <v>0</v>
      </c>
      <c r="I152" s="58">
        <v>34994539</v>
      </c>
      <c r="J152" s="58">
        <v>34994539</v>
      </c>
      <c r="K152" s="58">
        <v>34994539</v>
      </c>
      <c r="L152" s="58">
        <v>0</v>
      </c>
      <c r="M152" s="58">
        <v>34994539</v>
      </c>
      <c r="N152" s="58">
        <v>0</v>
      </c>
      <c r="O152" s="58">
        <v>0</v>
      </c>
      <c r="P152" s="58">
        <v>34994539</v>
      </c>
      <c r="Q152" s="58">
        <v>33519685</v>
      </c>
      <c r="R152" s="58">
        <v>1474854</v>
      </c>
      <c r="S152" s="58">
        <v>3465005461</v>
      </c>
      <c r="T152" s="57">
        <v>1</v>
      </c>
      <c r="U152" s="57">
        <v>0</v>
      </c>
    </row>
    <row r="153" spans="1:21" x14ac:dyDescent="0.2">
      <c r="A153" s="57" t="s">
        <v>580</v>
      </c>
      <c r="B153" s="57" t="str">
        <f t="shared" si="26"/>
        <v>GR:1</v>
      </c>
      <c r="C153" s="57" t="str">
        <f t="shared" si="27"/>
        <v>GR:1:1</v>
      </c>
      <c r="D153" s="57" t="s">
        <v>110</v>
      </c>
      <c r="E153" s="58">
        <v>3863400000</v>
      </c>
      <c r="F153" s="58">
        <v>0</v>
      </c>
      <c r="G153" s="58">
        <v>3863400000</v>
      </c>
      <c r="H153" s="58">
        <v>0</v>
      </c>
      <c r="I153" s="58">
        <v>439932921</v>
      </c>
      <c r="J153" s="58">
        <v>439932921</v>
      </c>
      <c r="K153" s="58">
        <v>439932921</v>
      </c>
      <c r="L153" s="58">
        <v>0</v>
      </c>
      <c r="M153" s="58">
        <v>439932921</v>
      </c>
      <c r="N153" s="58">
        <v>0</v>
      </c>
      <c r="O153" s="58">
        <v>0</v>
      </c>
      <c r="P153" s="58">
        <v>439932921</v>
      </c>
      <c r="Q153" s="58">
        <v>415976845</v>
      </c>
      <c r="R153" s="58">
        <v>23956076</v>
      </c>
      <c r="S153" s="58">
        <v>3423467079</v>
      </c>
      <c r="T153" s="57">
        <v>11.39</v>
      </c>
      <c r="U153" s="57">
        <v>0</v>
      </c>
    </row>
    <row r="154" spans="1:21" x14ac:dyDescent="0.2">
      <c r="A154" s="57" t="s">
        <v>580</v>
      </c>
      <c r="B154" s="57" t="str">
        <f t="shared" si="26"/>
        <v>GR:1</v>
      </c>
      <c r="C154" s="57" t="str">
        <f t="shared" si="27"/>
        <v>GR:1:1</v>
      </c>
      <c r="D154" s="57" t="s">
        <v>111</v>
      </c>
      <c r="E154" s="58">
        <v>7600000000</v>
      </c>
      <c r="F154" s="58">
        <v>0</v>
      </c>
      <c r="G154" s="58">
        <v>7600000000</v>
      </c>
      <c r="H154" s="58">
        <v>0</v>
      </c>
      <c r="I154" s="58">
        <v>17586607</v>
      </c>
      <c r="J154" s="58">
        <v>17586607</v>
      </c>
      <c r="K154" s="58">
        <v>17586607</v>
      </c>
      <c r="L154" s="58">
        <v>0</v>
      </c>
      <c r="M154" s="58">
        <v>17586607</v>
      </c>
      <c r="N154" s="58">
        <v>0</v>
      </c>
      <c r="O154" s="58">
        <v>0</v>
      </c>
      <c r="P154" s="58">
        <v>17586607</v>
      </c>
      <c r="Q154" s="58">
        <v>16471649</v>
      </c>
      <c r="R154" s="58">
        <v>1114958</v>
      </c>
      <c r="S154" s="58">
        <v>7582413393</v>
      </c>
      <c r="T154" s="57">
        <v>0.23</v>
      </c>
      <c r="U154" s="57">
        <v>0</v>
      </c>
    </row>
    <row r="155" spans="1:21" x14ac:dyDescent="0.2">
      <c r="A155" s="57" t="s">
        <v>580</v>
      </c>
      <c r="B155" s="57" t="str">
        <f t="shared" si="26"/>
        <v>GR:1</v>
      </c>
      <c r="C155" s="57" t="str">
        <f t="shared" si="27"/>
        <v>GR:1:1</v>
      </c>
      <c r="D155" s="57" t="s">
        <v>239</v>
      </c>
      <c r="E155" s="58">
        <v>210000000</v>
      </c>
      <c r="F155" s="58">
        <v>0</v>
      </c>
      <c r="G155" s="58">
        <v>210000000</v>
      </c>
      <c r="H155" s="58">
        <v>0</v>
      </c>
      <c r="I155" s="58">
        <v>43618928</v>
      </c>
      <c r="J155" s="58">
        <v>43618928</v>
      </c>
      <c r="K155" s="58">
        <v>43618928</v>
      </c>
      <c r="L155" s="58">
        <v>0</v>
      </c>
      <c r="M155" s="58">
        <v>43618928</v>
      </c>
      <c r="N155" s="58">
        <v>0</v>
      </c>
      <c r="O155" s="58">
        <v>0</v>
      </c>
      <c r="P155" s="58">
        <v>43618928</v>
      </c>
      <c r="Q155" s="58">
        <v>42020776</v>
      </c>
      <c r="R155" s="58">
        <v>1598152</v>
      </c>
      <c r="S155" s="58">
        <v>166381072</v>
      </c>
      <c r="T155" s="57">
        <v>20.77</v>
      </c>
      <c r="U155" s="57">
        <v>0</v>
      </c>
    </row>
    <row r="156" spans="1:21" x14ac:dyDescent="0.2">
      <c r="A156" s="57" t="s">
        <v>580</v>
      </c>
      <c r="B156" s="57" t="str">
        <f t="shared" si="26"/>
        <v>GR:1</v>
      </c>
      <c r="C156" s="57" t="str">
        <f t="shared" si="27"/>
        <v>GR:1:1</v>
      </c>
      <c r="D156" s="57" t="s">
        <v>240</v>
      </c>
      <c r="E156" s="58">
        <v>75394000</v>
      </c>
      <c r="F156" s="58">
        <v>0</v>
      </c>
      <c r="G156" s="58">
        <v>75394000</v>
      </c>
      <c r="H156" s="58">
        <v>0</v>
      </c>
      <c r="I156" s="58">
        <v>14557367</v>
      </c>
      <c r="J156" s="58">
        <v>14557367</v>
      </c>
      <c r="K156" s="58">
        <v>14557367</v>
      </c>
      <c r="L156" s="58">
        <v>0</v>
      </c>
      <c r="M156" s="58">
        <v>14557367</v>
      </c>
      <c r="N156" s="58">
        <v>0</v>
      </c>
      <c r="O156" s="58">
        <v>0</v>
      </c>
      <c r="P156" s="58">
        <v>14557367</v>
      </c>
      <c r="Q156" s="58">
        <v>14075276</v>
      </c>
      <c r="R156" s="58">
        <v>482091</v>
      </c>
      <c r="S156" s="58">
        <v>60836633</v>
      </c>
      <c r="T156" s="57">
        <v>19.309999999999999</v>
      </c>
      <c r="U156" s="57">
        <v>0</v>
      </c>
    </row>
    <row r="157" spans="1:21" x14ac:dyDescent="0.2">
      <c r="A157" s="57" t="s">
        <v>580</v>
      </c>
      <c r="B157" s="57" t="str">
        <f t="shared" si="26"/>
        <v>GR:1</v>
      </c>
      <c r="C157" s="57" t="str">
        <f t="shared" si="27"/>
        <v>GR:1:1</v>
      </c>
      <c r="D157" s="57" t="s">
        <v>241</v>
      </c>
      <c r="E157" s="58">
        <v>2651000</v>
      </c>
      <c r="F157" s="58">
        <v>0</v>
      </c>
      <c r="G157" s="58">
        <v>2651000</v>
      </c>
      <c r="H157" s="58">
        <v>0</v>
      </c>
      <c r="I157" s="58">
        <v>0</v>
      </c>
      <c r="J157" s="58">
        <v>0</v>
      </c>
      <c r="K157" s="58">
        <v>0</v>
      </c>
      <c r="L157" s="58">
        <v>0</v>
      </c>
      <c r="M157" s="58">
        <v>0</v>
      </c>
      <c r="N157" s="58">
        <v>0</v>
      </c>
      <c r="O157" s="58">
        <v>0</v>
      </c>
      <c r="P157" s="58">
        <v>0</v>
      </c>
      <c r="Q157" s="58">
        <v>0</v>
      </c>
      <c r="R157" s="58">
        <v>0</v>
      </c>
      <c r="S157" s="58">
        <v>2651000</v>
      </c>
      <c r="T157" s="57">
        <v>0</v>
      </c>
      <c r="U157" s="57">
        <v>0</v>
      </c>
    </row>
    <row r="158" spans="1:21" x14ac:dyDescent="0.2">
      <c r="A158" s="57" t="s">
        <v>580</v>
      </c>
      <c r="B158" s="57" t="str">
        <f t="shared" si="26"/>
        <v>GR:1</v>
      </c>
      <c r="C158" s="57" t="str">
        <f t="shared" si="27"/>
        <v>GR:1:1</v>
      </c>
      <c r="D158" s="57" t="s">
        <v>242</v>
      </c>
      <c r="E158" s="58">
        <v>56303000</v>
      </c>
      <c r="F158" s="58">
        <v>0</v>
      </c>
      <c r="G158" s="58">
        <v>56303000</v>
      </c>
      <c r="H158" s="58">
        <v>0</v>
      </c>
      <c r="I158" s="58">
        <v>0</v>
      </c>
      <c r="J158" s="58">
        <v>0</v>
      </c>
      <c r="K158" s="58">
        <v>0</v>
      </c>
      <c r="L158" s="58">
        <v>0</v>
      </c>
      <c r="M158" s="58">
        <v>0</v>
      </c>
      <c r="N158" s="58">
        <v>0</v>
      </c>
      <c r="O158" s="58">
        <v>0</v>
      </c>
      <c r="P158" s="58">
        <v>0</v>
      </c>
      <c r="Q158" s="58">
        <v>0</v>
      </c>
      <c r="R158" s="58">
        <v>0</v>
      </c>
      <c r="S158" s="58">
        <v>56303000</v>
      </c>
      <c r="T158" s="57">
        <v>0</v>
      </c>
      <c r="U158" s="57">
        <v>0</v>
      </c>
    </row>
    <row r="159" spans="1:21" x14ac:dyDescent="0.2">
      <c r="A159" s="57" t="s">
        <v>580</v>
      </c>
      <c r="B159" s="57" t="str">
        <f t="shared" si="26"/>
        <v>GR:1</v>
      </c>
      <c r="C159" s="57" t="str">
        <f t="shared" si="27"/>
        <v>GR:1:1</v>
      </c>
      <c r="D159" s="57" t="s">
        <v>243</v>
      </c>
      <c r="E159" s="58">
        <v>27424000</v>
      </c>
      <c r="F159" s="58">
        <v>0</v>
      </c>
      <c r="G159" s="58">
        <v>27424000</v>
      </c>
      <c r="H159" s="58">
        <v>0</v>
      </c>
      <c r="I159" s="58">
        <v>4414471</v>
      </c>
      <c r="J159" s="58">
        <v>4414471</v>
      </c>
      <c r="K159" s="58">
        <v>4414471</v>
      </c>
      <c r="L159" s="58">
        <v>0</v>
      </c>
      <c r="M159" s="58">
        <v>4414471</v>
      </c>
      <c r="N159" s="58">
        <v>0</v>
      </c>
      <c r="O159" s="58">
        <v>0</v>
      </c>
      <c r="P159" s="58">
        <v>4414471</v>
      </c>
      <c r="Q159" s="58">
        <v>4265712</v>
      </c>
      <c r="R159" s="58">
        <v>148759</v>
      </c>
      <c r="S159" s="58">
        <v>23009529</v>
      </c>
      <c r="T159" s="57">
        <v>16.100000000000001</v>
      </c>
      <c r="U159" s="57">
        <v>0</v>
      </c>
    </row>
    <row r="160" spans="1:21" x14ac:dyDescent="0.2">
      <c r="A160" s="57" t="s">
        <v>580</v>
      </c>
      <c r="B160" s="57" t="str">
        <f t="shared" si="26"/>
        <v>GR:1</v>
      </c>
      <c r="C160" s="57" t="str">
        <f t="shared" si="27"/>
        <v>GR:1:1</v>
      </c>
      <c r="D160" s="57" t="s">
        <v>112</v>
      </c>
      <c r="E160" s="58">
        <v>2382300000</v>
      </c>
      <c r="F160" s="58">
        <v>0</v>
      </c>
      <c r="G160" s="58">
        <v>2382300000</v>
      </c>
      <c r="H160" s="58">
        <v>0</v>
      </c>
      <c r="I160" s="58">
        <v>615516304</v>
      </c>
      <c r="J160" s="58">
        <v>615516304</v>
      </c>
      <c r="K160" s="58">
        <v>615516304</v>
      </c>
      <c r="L160" s="58">
        <v>0</v>
      </c>
      <c r="M160" s="58">
        <v>615516304</v>
      </c>
      <c r="N160" s="58">
        <v>0</v>
      </c>
      <c r="O160" s="58">
        <v>0</v>
      </c>
      <c r="P160" s="58">
        <v>615516304</v>
      </c>
      <c r="Q160" s="58">
        <v>598895222</v>
      </c>
      <c r="R160" s="58">
        <v>16621082</v>
      </c>
      <c r="S160" s="58">
        <v>1766783696</v>
      </c>
      <c r="T160" s="57">
        <v>25.84</v>
      </c>
      <c r="U160" s="57">
        <v>0</v>
      </c>
    </row>
    <row r="161" spans="1:21" x14ac:dyDescent="0.2">
      <c r="A161" s="57" t="s">
        <v>580</v>
      </c>
      <c r="B161" s="57" t="str">
        <f t="shared" si="26"/>
        <v>GR:1</v>
      </c>
      <c r="C161" s="57" t="str">
        <f t="shared" si="27"/>
        <v>GR:1:1</v>
      </c>
      <c r="D161" s="57" t="s">
        <v>115</v>
      </c>
      <c r="E161" s="58">
        <v>650000000</v>
      </c>
      <c r="F161" s="58">
        <v>0</v>
      </c>
      <c r="G161" s="58">
        <v>650000000</v>
      </c>
      <c r="H161" s="58">
        <v>0</v>
      </c>
      <c r="I161" s="58">
        <v>480278585</v>
      </c>
      <c r="J161" s="58">
        <v>480278585</v>
      </c>
      <c r="K161" s="58">
        <v>463421478</v>
      </c>
      <c r="L161" s="58">
        <v>0</v>
      </c>
      <c r="M161" s="58">
        <v>463421478</v>
      </c>
      <c r="N161" s="58">
        <v>401867319</v>
      </c>
      <c r="O161" s="58">
        <v>16857107</v>
      </c>
      <c r="P161" s="58">
        <v>61554159</v>
      </c>
      <c r="Q161" s="58">
        <v>58144060</v>
      </c>
      <c r="R161" s="58">
        <v>3410099</v>
      </c>
      <c r="S161" s="58">
        <v>169721415</v>
      </c>
      <c r="T161" s="57">
        <v>71.3</v>
      </c>
      <c r="U161" s="57">
        <v>0</v>
      </c>
    </row>
    <row r="162" spans="1:21" x14ac:dyDescent="0.2">
      <c r="A162" s="57" t="s">
        <v>580</v>
      </c>
      <c r="B162" s="57" t="str">
        <f t="shared" si="26"/>
        <v>GR:1</v>
      </c>
      <c r="C162" s="57" t="str">
        <f t="shared" si="27"/>
        <v>GR:1:1</v>
      </c>
      <c r="D162" s="57" t="s">
        <v>244</v>
      </c>
      <c r="E162" s="58">
        <v>150000000</v>
      </c>
      <c r="F162" s="58">
        <v>0</v>
      </c>
      <c r="G162" s="58">
        <v>150000000</v>
      </c>
      <c r="H162" s="58">
        <v>0</v>
      </c>
      <c r="I162" s="58">
        <v>0</v>
      </c>
      <c r="J162" s="58">
        <v>0</v>
      </c>
      <c r="K162" s="58">
        <v>0</v>
      </c>
      <c r="L162" s="58">
        <v>0</v>
      </c>
      <c r="M162" s="58">
        <v>0</v>
      </c>
      <c r="N162" s="58">
        <v>0</v>
      </c>
      <c r="O162" s="58">
        <v>0</v>
      </c>
      <c r="P162" s="58">
        <v>0</v>
      </c>
      <c r="Q162" s="58">
        <v>0</v>
      </c>
      <c r="R162" s="58">
        <v>0</v>
      </c>
      <c r="S162" s="58">
        <v>150000000</v>
      </c>
      <c r="T162" s="57">
        <v>0</v>
      </c>
      <c r="U162" s="57">
        <v>0</v>
      </c>
    </row>
    <row r="163" spans="1:21" x14ac:dyDescent="0.2">
      <c r="A163" s="57" t="s">
        <v>580</v>
      </c>
      <c r="B163" s="57" t="str">
        <f t="shared" si="26"/>
        <v>GR:1</v>
      </c>
      <c r="C163" s="57" t="str">
        <f t="shared" si="27"/>
        <v>GR:1:1</v>
      </c>
      <c r="D163" s="57" t="s">
        <v>116</v>
      </c>
      <c r="E163" s="58">
        <v>5214000000</v>
      </c>
      <c r="F163" s="58">
        <v>-785000000</v>
      </c>
      <c r="G163" s="58">
        <v>4429000000</v>
      </c>
      <c r="H163" s="58">
        <v>0</v>
      </c>
      <c r="I163" s="58">
        <v>3495489370</v>
      </c>
      <c r="J163" s="58">
        <v>3495489370</v>
      </c>
      <c r="K163" s="58">
        <v>3495018209</v>
      </c>
      <c r="L163" s="58">
        <v>0</v>
      </c>
      <c r="M163" s="58">
        <v>3495018209</v>
      </c>
      <c r="N163" s="58">
        <v>0</v>
      </c>
      <c r="O163" s="58">
        <v>471161</v>
      </c>
      <c r="P163" s="58">
        <v>3495018209</v>
      </c>
      <c r="Q163" s="58">
        <v>3494968754</v>
      </c>
      <c r="R163" s="58">
        <v>49455</v>
      </c>
      <c r="S163" s="58">
        <v>933510630</v>
      </c>
      <c r="T163" s="57">
        <v>78.91</v>
      </c>
      <c r="U163" s="57">
        <v>0</v>
      </c>
    </row>
    <row r="164" spans="1:21" x14ac:dyDescent="0.2">
      <c r="A164" s="57" t="s">
        <v>580</v>
      </c>
      <c r="B164" s="57" t="str">
        <f t="shared" si="26"/>
        <v>GR:1</v>
      </c>
      <c r="C164" s="57" t="str">
        <f t="shared" si="27"/>
        <v>GR:1:1</v>
      </c>
      <c r="D164" s="57" t="s">
        <v>245</v>
      </c>
      <c r="E164" s="58">
        <v>6857000000</v>
      </c>
      <c r="F164" s="58">
        <v>0</v>
      </c>
      <c r="G164" s="58">
        <v>6857000000</v>
      </c>
      <c r="H164" s="58">
        <v>0</v>
      </c>
      <c r="I164" s="58">
        <v>1669442800</v>
      </c>
      <c r="J164" s="58">
        <v>1669442800</v>
      </c>
      <c r="K164" s="58">
        <v>1643776000</v>
      </c>
      <c r="L164" s="58">
        <v>0</v>
      </c>
      <c r="M164" s="58">
        <v>1643776000</v>
      </c>
      <c r="N164" s="58">
        <v>479784000</v>
      </c>
      <c r="O164" s="58">
        <v>25666800</v>
      </c>
      <c r="P164" s="58">
        <v>1163992000</v>
      </c>
      <c r="Q164" s="58">
        <v>1134242700</v>
      </c>
      <c r="R164" s="58">
        <v>29749300</v>
      </c>
      <c r="S164" s="58">
        <v>5187557200</v>
      </c>
      <c r="T164" s="57">
        <v>23.97</v>
      </c>
      <c r="U164" s="57">
        <v>0</v>
      </c>
    </row>
    <row r="165" spans="1:21" x14ac:dyDescent="0.2">
      <c r="A165" s="57" t="s">
        <v>580</v>
      </c>
      <c r="B165" s="57" t="str">
        <f t="shared" si="26"/>
        <v>GR:1</v>
      </c>
      <c r="C165" s="57" t="str">
        <f t="shared" si="27"/>
        <v>GR:1:1</v>
      </c>
      <c r="D165" s="57" t="s">
        <v>246</v>
      </c>
      <c r="E165" s="58">
        <v>4650000000</v>
      </c>
      <c r="F165" s="58">
        <v>0</v>
      </c>
      <c r="G165" s="58">
        <v>4650000000</v>
      </c>
      <c r="H165" s="58">
        <v>0</v>
      </c>
      <c r="I165" s="58">
        <v>999935000</v>
      </c>
      <c r="J165" s="58">
        <v>999935000</v>
      </c>
      <c r="K165" s="58">
        <v>999935000</v>
      </c>
      <c r="L165" s="58">
        <v>0</v>
      </c>
      <c r="M165" s="58">
        <v>999935000</v>
      </c>
      <c r="N165" s="58">
        <v>321623900</v>
      </c>
      <c r="O165" s="58">
        <v>0</v>
      </c>
      <c r="P165" s="58">
        <v>678311100</v>
      </c>
      <c r="Q165" s="58">
        <v>678311100</v>
      </c>
      <c r="R165" s="58">
        <v>0</v>
      </c>
      <c r="S165" s="58">
        <v>3650065000</v>
      </c>
      <c r="T165" s="57">
        <v>21.5</v>
      </c>
      <c r="U165" s="57">
        <v>0</v>
      </c>
    </row>
    <row r="166" spans="1:21" x14ac:dyDescent="0.2">
      <c r="A166" s="57" t="s">
        <v>580</v>
      </c>
      <c r="B166" s="57" t="str">
        <f t="shared" si="26"/>
        <v>GR:1</v>
      </c>
      <c r="C166" s="57" t="str">
        <f t="shared" si="27"/>
        <v>GR:1:1</v>
      </c>
      <c r="D166" s="57" t="s">
        <v>117</v>
      </c>
      <c r="E166" s="58">
        <v>352254000</v>
      </c>
      <c r="F166" s="58">
        <v>0</v>
      </c>
      <c r="G166" s="58">
        <v>352254000</v>
      </c>
      <c r="H166" s="58">
        <v>0</v>
      </c>
      <c r="I166" s="58">
        <v>74888400</v>
      </c>
      <c r="J166" s="58">
        <v>74888400</v>
      </c>
      <c r="K166" s="58">
        <v>74888400</v>
      </c>
      <c r="L166" s="58">
        <v>0</v>
      </c>
      <c r="M166" s="58">
        <v>74888400</v>
      </c>
      <c r="N166" s="58">
        <v>0</v>
      </c>
      <c r="O166" s="58">
        <v>0</v>
      </c>
      <c r="P166" s="58">
        <v>74888400</v>
      </c>
      <c r="Q166" s="58">
        <v>51719100</v>
      </c>
      <c r="R166" s="58">
        <v>23169300</v>
      </c>
      <c r="S166" s="58">
        <v>277365600</v>
      </c>
      <c r="T166" s="57">
        <v>21.26</v>
      </c>
      <c r="U166" s="57">
        <v>0</v>
      </c>
    </row>
    <row r="167" spans="1:21" x14ac:dyDescent="0.2">
      <c r="A167" s="57" t="s">
        <v>580</v>
      </c>
      <c r="B167" s="57" t="str">
        <f t="shared" si="26"/>
        <v>GR:1</v>
      </c>
      <c r="C167" s="57" t="str">
        <f t="shared" si="27"/>
        <v>GR:1:1</v>
      </c>
      <c r="D167" s="57" t="s">
        <v>118</v>
      </c>
      <c r="E167" s="58">
        <v>6230523000</v>
      </c>
      <c r="F167" s="58">
        <v>-176000000</v>
      </c>
      <c r="G167" s="58">
        <v>6054523000</v>
      </c>
      <c r="H167" s="58">
        <v>0</v>
      </c>
      <c r="I167" s="58">
        <v>1454753800</v>
      </c>
      <c r="J167" s="58">
        <v>1454753800</v>
      </c>
      <c r="K167" s="58">
        <v>986300700</v>
      </c>
      <c r="L167" s="58">
        <v>0</v>
      </c>
      <c r="M167" s="58">
        <v>986300700</v>
      </c>
      <c r="N167" s="58">
        <v>0</v>
      </c>
      <c r="O167" s="58">
        <v>468453100</v>
      </c>
      <c r="P167" s="58">
        <v>986300700</v>
      </c>
      <c r="Q167" s="58">
        <v>986300700</v>
      </c>
      <c r="R167" s="58">
        <v>0</v>
      </c>
      <c r="S167" s="58">
        <v>4599769200</v>
      </c>
      <c r="T167" s="57">
        <v>16.29</v>
      </c>
      <c r="U167" s="57">
        <v>0</v>
      </c>
    </row>
    <row r="168" spans="1:21" x14ac:dyDescent="0.2">
      <c r="A168" s="57" t="s">
        <v>580</v>
      </c>
      <c r="B168" s="57" t="str">
        <f t="shared" ref="B168:B184" si="28">MID(D168,1,4)</f>
        <v>GR:1</v>
      </c>
      <c r="C168" s="57" t="str">
        <f t="shared" ref="C168:C184" si="29">MID(D168,1,6)</f>
        <v>GR:1:1</v>
      </c>
      <c r="D168" s="57" t="s">
        <v>119</v>
      </c>
      <c r="E168" s="58">
        <v>602370000</v>
      </c>
      <c r="F168" s="58">
        <v>0</v>
      </c>
      <c r="G168" s="58">
        <v>602370000</v>
      </c>
      <c r="H168" s="58">
        <v>0</v>
      </c>
      <c r="I168" s="58">
        <v>126557200</v>
      </c>
      <c r="J168" s="58">
        <v>126557200</v>
      </c>
      <c r="K168" s="58">
        <v>126557200</v>
      </c>
      <c r="L168" s="58">
        <v>0</v>
      </c>
      <c r="M168" s="58">
        <v>126557200</v>
      </c>
      <c r="N168" s="58">
        <v>45128900</v>
      </c>
      <c r="O168" s="58">
        <v>0</v>
      </c>
      <c r="P168" s="58">
        <v>81428300</v>
      </c>
      <c r="Q168" s="58">
        <v>81428300</v>
      </c>
      <c r="R168" s="58">
        <v>0</v>
      </c>
      <c r="S168" s="58">
        <v>475812800</v>
      </c>
      <c r="T168" s="57">
        <v>21.01</v>
      </c>
      <c r="U168" s="57">
        <v>0</v>
      </c>
    </row>
    <row r="169" spans="1:21" x14ac:dyDescent="0.2">
      <c r="A169" s="57" t="s">
        <v>580</v>
      </c>
      <c r="B169" s="57" t="str">
        <f t="shared" si="28"/>
        <v>GR:1</v>
      </c>
      <c r="C169" s="57" t="str">
        <f t="shared" si="29"/>
        <v>GR:1:1</v>
      </c>
      <c r="D169" s="57" t="s">
        <v>247</v>
      </c>
      <c r="E169" s="58">
        <v>2422000000</v>
      </c>
      <c r="F169" s="58">
        <v>785000000</v>
      </c>
      <c r="G169" s="58">
        <v>3207000000</v>
      </c>
      <c r="H169" s="58">
        <v>0</v>
      </c>
      <c r="I169" s="58">
        <v>2472048914</v>
      </c>
      <c r="J169" s="58">
        <v>2472048914</v>
      </c>
      <c r="K169" s="58">
        <v>2469996852</v>
      </c>
      <c r="L169" s="58">
        <v>0</v>
      </c>
      <c r="M169" s="58">
        <v>2469996852</v>
      </c>
      <c r="N169" s="58">
        <v>0</v>
      </c>
      <c r="O169" s="58">
        <v>2052062</v>
      </c>
      <c r="P169" s="58">
        <v>2469996852</v>
      </c>
      <c r="Q169" s="58">
        <v>2469961665</v>
      </c>
      <c r="R169" s="58">
        <v>35187</v>
      </c>
      <c r="S169" s="58">
        <v>734951086</v>
      </c>
      <c r="T169" s="57">
        <v>77.02</v>
      </c>
      <c r="U169" s="57">
        <v>0</v>
      </c>
    </row>
    <row r="170" spans="1:21" x14ac:dyDescent="0.2">
      <c r="A170" s="57" t="s">
        <v>580</v>
      </c>
      <c r="B170" s="57" t="str">
        <f t="shared" si="28"/>
        <v>GR:1</v>
      </c>
      <c r="C170" s="57" t="str">
        <f t="shared" si="29"/>
        <v>GR:1:1</v>
      </c>
      <c r="D170" s="57" t="s">
        <v>248</v>
      </c>
      <c r="E170" s="58">
        <v>7632000000</v>
      </c>
      <c r="F170" s="58">
        <v>0</v>
      </c>
      <c r="G170" s="58">
        <v>7632000000</v>
      </c>
      <c r="H170" s="58">
        <v>0</v>
      </c>
      <c r="I170" s="58">
        <v>1199873270</v>
      </c>
      <c r="J170" s="58">
        <v>1199873270</v>
      </c>
      <c r="K170" s="58">
        <v>1189961792</v>
      </c>
      <c r="L170" s="58">
        <v>0</v>
      </c>
      <c r="M170" s="58">
        <v>1189961792</v>
      </c>
      <c r="N170" s="58">
        <v>0</v>
      </c>
      <c r="O170" s="58">
        <v>9911478</v>
      </c>
      <c r="P170" s="58">
        <v>1189961792</v>
      </c>
      <c r="Q170" s="58">
        <v>1089641914</v>
      </c>
      <c r="R170" s="58">
        <v>100319878</v>
      </c>
      <c r="S170" s="58">
        <v>6432126730</v>
      </c>
      <c r="T170" s="57">
        <v>15.59</v>
      </c>
      <c r="U170" s="57">
        <v>0</v>
      </c>
    </row>
    <row r="171" spans="1:21" x14ac:dyDescent="0.2">
      <c r="A171" s="57" t="s">
        <v>580</v>
      </c>
      <c r="B171" s="57" t="str">
        <f t="shared" si="28"/>
        <v>GR:1</v>
      </c>
      <c r="C171" s="57" t="str">
        <f t="shared" si="29"/>
        <v>GR:1:1</v>
      </c>
      <c r="D171" s="57" t="s">
        <v>120</v>
      </c>
      <c r="E171" s="58">
        <v>435000000</v>
      </c>
      <c r="F171" s="58">
        <v>0</v>
      </c>
      <c r="G171" s="58">
        <v>435000000</v>
      </c>
      <c r="H171" s="58">
        <v>0</v>
      </c>
      <c r="I171" s="58">
        <v>97427200</v>
      </c>
      <c r="J171" s="58">
        <v>97427200</v>
      </c>
      <c r="K171" s="58">
        <v>97427200</v>
      </c>
      <c r="L171" s="58">
        <v>0</v>
      </c>
      <c r="M171" s="58">
        <v>97427200</v>
      </c>
      <c r="N171" s="58">
        <v>35878100</v>
      </c>
      <c r="O171" s="58">
        <v>0</v>
      </c>
      <c r="P171" s="58">
        <v>61549100</v>
      </c>
      <c r="Q171" s="58">
        <v>61549100</v>
      </c>
      <c r="R171" s="58">
        <v>0</v>
      </c>
      <c r="S171" s="58">
        <v>337572800</v>
      </c>
      <c r="T171" s="57">
        <v>22.4</v>
      </c>
      <c r="U171" s="57">
        <v>0</v>
      </c>
    </row>
    <row r="172" spans="1:21" x14ac:dyDescent="0.2">
      <c r="A172" s="57" t="s">
        <v>580</v>
      </c>
      <c r="B172" s="57" t="str">
        <f t="shared" si="28"/>
        <v>GR:1</v>
      </c>
      <c r="C172" s="57" t="str">
        <f t="shared" si="29"/>
        <v>GR:1:1</v>
      </c>
      <c r="D172" s="57" t="s">
        <v>121</v>
      </c>
      <c r="E172" s="58">
        <v>2608000000</v>
      </c>
      <c r="F172" s="58">
        <v>0</v>
      </c>
      <c r="G172" s="58">
        <v>2608000000</v>
      </c>
      <c r="H172" s="58">
        <v>0</v>
      </c>
      <c r="I172" s="58">
        <v>583397100</v>
      </c>
      <c r="J172" s="58">
        <v>583397100</v>
      </c>
      <c r="K172" s="58">
        <v>583397100</v>
      </c>
      <c r="L172" s="58">
        <v>0</v>
      </c>
      <c r="M172" s="58">
        <v>583397100</v>
      </c>
      <c r="N172" s="58">
        <v>214870500</v>
      </c>
      <c r="O172" s="58">
        <v>0</v>
      </c>
      <c r="P172" s="58">
        <v>368526600</v>
      </c>
      <c r="Q172" s="58">
        <v>368526600</v>
      </c>
      <c r="R172" s="58">
        <v>0</v>
      </c>
      <c r="S172" s="58">
        <v>2024602900</v>
      </c>
      <c r="T172" s="57">
        <v>22.37</v>
      </c>
      <c r="U172" s="57">
        <v>0</v>
      </c>
    </row>
    <row r="173" spans="1:21" x14ac:dyDescent="0.2">
      <c r="A173" s="57" t="s">
        <v>580</v>
      </c>
      <c r="B173" s="57" t="str">
        <f t="shared" si="28"/>
        <v>GR:1</v>
      </c>
      <c r="C173" s="57" t="str">
        <f t="shared" si="29"/>
        <v>GR:1:1</v>
      </c>
      <c r="D173" s="57" t="s">
        <v>122</v>
      </c>
      <c r="E173" s="58">
        <v>435000000</v>
      </c>
      <c r="F173" s="58">
        <v>0</v>
      </c>
      <c r="G173" s="58">
        <v>435000000</v>
      </c>
      <c r="H173" s="58">
        <v>0</v>
      </c>
      <c r="I173" s="58">
        <v>97427200</v>
      </c>
      <c r="J173" s="58">
        <v>97427200</v>
      </c>
      <c r="K173" s="58">
        <v>97427200</v>
      </c>
      <c r="L173" s="58">
        <v>0</v>
      </c>
      <c r="M173" s="58">
        <v>97427200</v>
      </c>
      <c r="N173" s="58">
        <v>35878100</v>
      </c>
      <c r="O173" s="58">
        <v>0</v>
      </c>
      <c r="P173" s="58">
        <v>61549100</v>
      </c>
      <c r="Q173" s="58">
        <v>61549100</v>
      </c>
      <c r="R173" s="58">
        <v>0</v>
      </c>
      <c r="S173" s="58">
        <v>337572800</v>
      </c>
      <c r="T173" s="57">
        <v>22.4</v>
      </c>
      <c r="U173" s="57">
        <v>0</v>
      </c>
    </row>
    <row r="174" spans="1:21" x14ac:dyDescent="0.2">
      <c r="A174" s="57" t="s">
        <v>580</v>
      </c>
      <c r="B174" s="57" t="str">
        <f t="shared" si="28"/>
        <v>GR:1</v>
      </c>
      <c r="C174" s="57" t="str">
        <f t="shared" si="29"/>
        <v>GR:1:1</v>
      </c>
      <c r="D174" s="57" t="s">
        <v>123</v>
      </c>
      <c r="E174" s="58">
        <v>3678000000</v>
      </c>
      <c r="F174" s="58">
        <v>-120000000</v>
      </c>
      <c r="G174" s="58">
        <v>3558000000</v>
      </c>
      <c r="H174" s="58">
        <v>0</v>
      </c>
      <c r="I174" s="58">
        <v>777761600</v>
      </c>
      <c r="J174" s="58">
        <v>777761600</v>
      </c>
      <c r="K174" s="58">
        <v>777761600</v>
      </c>
      <c r="L174" s="58">
        <v>0</v>
      </c>
      <c r="M174" s="58">
        <v>777761600</v>
      </c>
      <c r="N174" s="58">
        <v>286459200</v>
      </c>
      <c r="O174" s="58">
        <v>0</v>
      </c>
      <c r="P174" s="58">
        <v>491302400</v>
      </c>
      <c r="Q174" s="58">
        <v>491302400</v>
      </c>
      <c r="R174" s="58">
        <v>0</v>
      </c>
      <c r="S174" s="58">
        <v>2780238400</v>
      </c>
      <c r="T174" s="57">
        <v>21.86</v>
      </c>
      <c r="U174" s="57">
        <v>0</v>
      </c>
    </row>
    <row r="175" spans="1:21" x14ac:dyDescent="0.2">
      <c r="A175" s="57" t="s">
        <v>580</v>
      </c>
      <c r="B175" s="57" t="str">
        <f t="shared" si="28"/>
        <v>GR:1</v>
      </c>
      <c r="C175" s="57" t="str">
        <f t="shared" si="29"/>
        <v>GR:1:1</v>
      </c>
      <c r="D175" s="57" t="s">
        <v>249</v>
      </c>
      <c r="E175" s="58">
        <v>871000000</v>
      </c>
      <c r="F175" s="58">
        <v>0</v>
      </c>
      <c r="G175" s="58">
        <v>871000000</v>
      </c>
      <c r="H175" s="58">
        <v>0</v>
      </c>
      <c r="I175" s="58">
        <v>194604600</v>
      </c>
      <c r="J175" s="58">
        <v>194604600</v>
      </c>
      <c r="K175" s="58">
        <v>194604600</v>
      </c>
      <c r="L175" s="58">
        <v>0</v>
      </c>
      <c r="M175" s="58">
        <v>194604600</v>
      </c>
      <c r="N175" s="58">
        <v>71669700</v>
      </c>
      <c r="O175" s="58">
        <v>0</v>
      </c>
      <c r="P175" s="58">
        <v>122934900</v>
      </c>
      <c r="Q175" s="58">
        <v>122934900</v>
      </c>
      <c r="R175" s="58">
        <v>0</v>
      </c>
      <c r="S175" s="58">
        <v>676395400</v>
      </c>
      <c r="T175" s="57">
        <v>22.34</v>
      </c>
      <c r="U175" s="57">
        <v>0</v>
      </c>
    </row>
    <row r="176" spans="1:21" x14ac:dyDescent="0.2">
      <c r="A176" s="57" t="s">
        <v>580</v>
      </c>
      <c r="B176" s="57" t="str">
        <f t="shared" si="28"/>
        <v>GR:1</v>
      </c>
      <c r="C176" s="57" t="str">
        <f t="shared" si="29"/>
        <v>GR:1:2</v>
      </c>
      <c r="D176" s="57" t="s">
        <v>128</v>
      </c>
      <c r="E176" s="58">
        <v>1042760000</v>
      </c>
      <c r="F176" s="58">
        <v>0</v>
      </c>
      <c r="G176" s="58">
        <v>1042760000</v>
      </c>
      <c r="H176" s="58">
        <v>0</v>
      </c>
      <c r="I176" s="58">
        <v>332000000</v>
      </c>
      <c r="J176" s="58">
        <v>332000000</v>
      </c>
      <c r="K176" s="58">
        <v>168941036</v>
      </c>
      <c r="L176" s="58">
        <v>0</v>
      </c>
      <c r="M176" s="58">
        <v>168941036</v>
      </c>
      <c r="N176" s="58">
        <v>73766975</v>
      </c>
      <c r="O176" s="58">
        <v>163058964</v>
      </c>
      <c r="P176" s="58">
        <v>95174061</v>
      </c>
      <c r="Q176" s="58">
        <v>95174061</v>
      </c>
      <c r="R176" s="58">
        <v>0</v>
      </c>
      <c r="S176" s="58">
        <v>710760000</v>
      </c>
      <c r="T176" s="57">
        <v>16.2</v>
      </c>
      <c r="U176" s="57">
        <v>0</v>
      </c>
    </row>
    <row r="177" spans="1:21" x14ac:dyDescent="0.2">
      <c r="A177" s="57" t="s">
        <v>580</v>
      </c>
      <c r="B177" s="57" t="str">
        <f t="shared" si="28"/>
        <v>GR:1</v>
      </c>
      <c r="C177" s="57" t="str">
        <f t="shared" si="29"/>
        <v>GR:1:2</v>
      </c>
      <c r="D177" s="57" t="s">
        <v>250</v>
      </c>
      <c r="E177" s="58">
        <v>230000000</v>
      </c>
      <c r="F177" s="58">
        <v>0</v>
      </c>
      <c r="G177" s="58">
        <v>230000000</v>
      </c>
      <c r="H177" s="58">
        <v>0</v>
      </c>
      <c r="I177" s="58">
        <v>148644483</v>
      </c>
      <c r="J177" s="58">
        <v>148644483</v>
      </c>
      <c r="K177" s="58">
        <v>100924016</v>
      </c>
      <c r="L177" s="58">
        <v>0</v>
      </c>
      <c r="M177" s="58">
        <v>100924016</v>
      </c>
      <c r="N177" s="58">
        <v>100924016</v>
      </c>
      <c r="O177" s="58">
        <v>47720467</v>
      </c>
      <c r="P177" s="58">
        <v>0</v>
      </c>
      <c r="Q177" s="58">
        <v>0</v>
      </c>
      <c r="R177" s="58">
        <v>0</v>
      </c>
      <c r="S177" s="58">
        <v>81355517</v>
      </c>
      <c r="T177" s="57">
        <v>43.88</v>
      </c>
      <c r="U177" s="57">
        <v>0</v>
      </c>
    </row>
    <row r="178" spans="1:21" x14ac:dyDescent="0.2">
      <c r="A178" s="57" t="s">
        <v>580</v>
      </c>
      <c r="B178" s="57" t="str">
        <f t="shared" si="28"/>
        <v>GR:1</v>
      </c>
      <c r="C178" s="57" t="str">
        <f t="shared" si="29"/>
        <v>GR:1:2</v>
      </c>
      <c r="D178" s="57" t="s">
        <v>251</v>
      </c>
      <c r="E178" s="58">
        <v>2000000000</v>
      </c>
      <c r="F178" s="58">
        <v>0</v>
      </c>
      <c r="G178" s="58">
        <v>2000000000</v>
      </c>
      <c r="H178" s="58">
        <v>0</v>
      </c>
      <c r="I178" s="58">
        <v>1402765869</v>
      </c>
      <c r="J178" s="58">
        <v>1402765869</v>
      </c>
      <c r="K178" s="58">
        <v>792138937</v>
      </c>
      <c r="L178" s="58">
        <v>0</v>
      </c>
      <c r="M178" s="58">
        <v>792138937</v>
      </c>
      <c r="N178" s="58">
        <v>729026000</v>
      </c>
      <c r="O178" s="58">
        <v>610626932</v>
      </c>
      <c r="P178" s="58">
        <v>63112937</v>
      </c>
      <c r="Q178" s="58">
        <v>62830705</v>
      </c>
      <c r="R178" s="58">
        <v>282232</v>
      </c>
      <c r="S178" s="58">
        <v>597234131</v>
      </c>
      <c r="T178" s="57">
        <v>39.61</v>
      </c>
      <c r="U178" s="57">
        <v>0</v>
      </c>
    </row>
    <row r="179" spans="1:21" x14ac:dyDescent="0.2">
      <c r="A179" s="57" t="s">
        <v>580</v>
      </c>
      <c r="B179" s="57" t="str">
        <f t="shared" si="28"/>
        <v>GR:1</v>
      </c>
      <c r="C179" s="57" t="str">
        <f t="shared" si="29"/>
        <v>GR:1:2</v>
      </c>
      <c r="D179" s="57" t="s">
        <v>133</v>
      </c>
      <c r="E179" s="58">
        <v>600000000</v>
      </c>
      <c r="F179" s="58">
        <v>0</v>
      </c>
      <c r="G179" s="58">
        <v>600000000</v>
      </c>
      <c r="H179" s="58">
        <v>0</v>
      </c>
      <c r="I179" s="58">
        <v>600000000</v>
      </c>
      <c r="J179" s="58">
        <v>600000000</v>
      </c>
      <c r="K179" s="58">
        <v>220756862</v>
      </c>
      <c r="L179" s="58">
        <v>0</v>
      </c>
      <c r="M179" s="58">
        <v>220756862</v>
      </c>
      <c r="N179" s="58">
        <v>220756862</v>
      </c>
      <c r="O179" s="58">
        <v>379243138</v>
      </c>
      <c r="P179" s="58">
        <v>0</v>
      </c>
      <c r="Q179" s="58">
        <v>0</v>
      </c>
      <c r="R179" s="58">
        <v>0</v>
      </c>
      <c r="S179" s="58">
        <v>0</v>
      </c>
      <c r="T179" s="57">
        <v>36.79</v>
      </c>
      <c r="U179" s="57">
        <v>0</v>
      </c>
    </row>
    <row r="180" spans="1:21" x14ac:dyDescent="0.2">
      <c r="A180" s="57" t="s">
        <v>580</v>
      </c>
      <c r="B180" s="57" t="str">
        <f t="shared" si="28"/>
        <v>GR:1</v>
      </c>
      <c r="C180" s="57" t="str">
        <f t="shared" si="29"/>
        <v>GR:1:3</v>
      </c>
      <c r="D180" s="57" t="s">
        <v>252</v>
      </c>
      <c r="E180" s="58">
        <v>36680000</v>
      </c>
      <c r="F180" s="58">
        <v>0</v>
      </c>
      <c r="G180" s="58">
        <v>36680000</v>
      </c>
      <c r="H180" s="58">
        <v>0</v>
      </c>
      <c r="I180" s="58">
        <v>8532432</v>
      </c>
      <c r="J180" s="58">
        <v>8532432</v>
      </c>
      <c r="K180" s="58">
        <v>8532432</v>
      </c>
      <c r="L180" s="58">
        <v>0</v>
      </c>
      <c r="M180" s="58">
        <v>8532432</v>
      </c>
      <c r="N180" s="58">
        <v>0</v>
      </c>
      <c r="O180" s="58">
        <v>0</v>
      </c>
      <c r="P180" s="58">
        <v>8532432</v>
      </c>
      <c r="Q180" s="58">
        <v>8532432</v>
      </c>
      <c r="R180" s="58">
        <v>0</v>
      </c>
      <c r="S180" s="58">
        <v>28147568</v>
      </c>
      <c r="T180" s="57">
        <v>23.26</v>
      </c>
      <c r="U180" s="57">
        <v>0</v>
      </c>
    </row>
    <row r="181" spans="1:21" x14ac:dyDescent="0.2">
      <c r="A181" s="57" t="s">
        <v>580</v>
      </c>
      <c r="B181" s="57" t="str">
        <f t="shared" si="28"/>
        <v>GR:4</v>
      </c>
      <c r="C181" s="57" t="str">
        <f t="shared" si="29"/>
        <v>GR:4:4</v>
      </c>
      <c r="D181" s="57" t="s">
        <v>253</v>
      </c>
      <c r="E181" s="58">
        <v>110000000</v>
      </c>
      <c r="F181" s="58">
        <v>0</v>
      </c>
      <c r="G181" s="58">
        <v>110000000</v>
      </c>
      <c r="H181" s="58">
        <v>0</v>
      </c>
      <c r="I181" s="58">
        <v>110000000</v>
      </c>
      <c r="J181" s="58">
        <v>110000000</v>
      </c>
      <c r="K181" s="58">
        <v>0</v>
      </c>
      <c r="L181" s="58">
        <v>0</v>
      </c>
      <c r="M181" s="58">
        <v>0</v>
      </c>
      <c r="N181" s="58">
        <v>0</v>
      </c>
      <c r="O181" s="58">
        <v>110000000</v>
      </c>
      <c r="P181" s="58">
        <v>0</v>
      </c>
      <c r="Q181" s="58">
        <v>0</v>
      </c>
      <c r="R181" s="58">
        <v>0</v>
      </c>
      <c r="S181" s="58">
        <v>0</v>
      </c>
      <c r="T181" s="57">
        <v>0</v>
      </c>
      <c r="U181" s="57">
        <v>0</v>
      </c>
    </row>
    <row r="182" spans="1:21" x14ac:dyDescent="0.2">
      <c r="A182" s="57" t="s">
        <v>580</v>
      </c>
      <c r="B182" s="57" t="str">
        <f t="shared" si="28"/>
        <v>GR:4</v>
      </c>
      <c r="C182" s="57" t="str">
        <f t="shared" si="29"/>
        <v>GR:4:4</v>
      </c>
      <c r="D182" s="57" t="s">
        <v>254</v>
      </c>
      <c r="E182" s="58">
        <v>90000000</v>
      </c>
      <c r="F182" s="58">
        <v>0</v>
      </c>
      <c r="G182" s="58">
        <v>90000000</v>
      </c>
      <c r="H182" s="58">
        <v>0</v>
      </c>
      <c r="I182" s="58">
        <v>50000000</v>
      </c>
      <c r="J182" s="58">
        <v>50000000</v>
      </c>
      <c r="K182" s="58">
        <v>27841188</v>
      </c>
      <c r="L182" s="58">
        <v>0</v>
      </c>
      <c r="M182" s="58">
        <v>27841188</v>
      </c>
      <c r="N182" s="58">
        <v>0</v>
      </c>
      <c r="O182" s="58">
        <v>22158812</v>
      </c>
      <c r="P182" s="58">
        <v>27841188</v>
      </c>
      <c r="Q182" s="58">
        <v>27841188</v>
      </c>
      <c r="R182" s="58">
        <v>0</v>
      </c>
      <c r="S182" s="58">
        <v>40000000</v>
      </c>
      <c r="T182" s="57">
        <v>30.93</v>
      </c>
      <c r="U182" s="57">
        <v>0</v>
      </c>
    </row>
    <row r="183" spans="1:21" x14ac:dyDescent="0.2">
      <c r="A183" s="57" t="s">
        <v>580</v>
      </c>
      <c r="B183" s="57" t="str">
        <f t="shared" si="28"/>
        <v>1116</v>
      </c>
      <c r="C183" s="57" t="str">
        <f t="shared" si="29"/>
        <v xml:space="preserve">1116  </v>
      </c>
      <c r="D183" s="57" t="s">
        <v>255</v>
      </c>
      <c r="E183" s="58">
        <v>18546770000</v>
      </c>
      <c r="F183" s="58">
        <v>0</v>
      </c>
      <c r="G183" s="58">
        <v>18546770000</v>
      </c>
      <c r="H183" s="58">
        <v>0</v>
      </c>
      <c r="I183" s="58">
        <v>4452575000</v>
      </c>
      <c r="J183" s="58">
        <v>4452575000</v>
      </c>
      <c r="K183" s="58">
        <v>4452575000</v>
      </c>
      <c r="L183" s="58">
        <v>0</v>
      </c>
      <c r="M183" s="58">
        <v>4452575000</v>
      </c>
      <c r="N183" s="58">
        <v>0</v>
      </c>
      <c r="O183" s="58">
        <v>0</v>
      </c>
      <c r="P183" s="58">
        <v>4452575000</v>
      </c>
      <c r="Q183" s="58">
        <v>4452575000</v>
      </c>
      <c r="R183" s="58">
        <v>0</v>
      </c>
      <c r="S183" s="58">
        <v>14094195000</v>
      </c>
      <c r="T183" s="57">
        <v>24.01</v>
      </c>
      <c r="U183" s="57">
        <v>0</v>
      </c>
    </row>
    <row r="184" spans="1:21" x14ac:dyDescent="0.2">
      <c r="A184" s="57" t="s">
        <v>580</v>
      </c>
      <c r="B184" s="57" t="str">
        <f t="shared" si="28"/>
        <v>GR:1</v>
      </c>
      <c r="C184" s="57" t="str">
        <f t="shared" si="29"/>
        <v>GR:1:1</v>
      </c>
      <c r="D184" s="57" t="s">
        <v>106</v>
      </c>
      <c r="E184" s="58">
        <v>9181673000</v>
      </c>
      <c r="F184" s="58">
        <v>0</v>
      </c>
      <c r="G184" s="58">
        <v>9181673000</v>
      </c>
      <c r="H184" s="58">
        <v>0</v>
      </c>
      <c r="I184" s="58">
        <v>2316000000</v>
      </c>
      <c r="J184" s="58">
        <v>2316000000</v>
      </c>
      <c r="K184" s="58">
        <v>2316000000</v>
      </c>
      <c r="L184" s="58">
        <v>0</v>
      </c>
      <c r="M184" s="58">
        <v>2316000000</v>
      </c>
      <c r="N184" s="58">
        <v>0</v>
      </c>
      <c r="O184" s="58">
        <v>0</v>
      </c>
      <c r="P184" s="58">
        <v>2316000000</v>
      </c>
      <c r="Q184" s="58">
        <v>2316000000</v>
      </c>
      <c r="R184" s="58">
        <v>0</v>
      </c>
      <c r="S184" s="58">
        <v>6865673000</v>
      </c>
      <c r="T184" s="57">
        <v>25.22</v>
      </c>
      <c r="U184" s="57">
        <v>0</v>
      </c>
    </row>
    <row r="185" spans="1:21" x14ac:dyDescent="0.2">
      <c r="A185" s="57" t="s">
        <v>580</v>
      </c>
      <c r="B185" s="57" t="str">
        <f t="shared" ref="B185:B198" si="30">MID(D185,1,4)</f>
        <v>GR:1</v>
      </c>
      <c r="C185" s="57" t="str">
        <f t="shared" ref="C185:C198" si="31">MID(D185,1,6)</f>
        <v>GR:1:1</v>
      </c>
      <c r="D185" s="57" t="s">
        <v>107</v>
      </c>
      <c r="E185" s="58">
        <v>20000000</v>
      </c>
      <c r="F185" s="58">
        <v>20250000</v>
      </c>
      <c r="G185" s="58">
        <v>40250000</v>
      </c>
      <c r="H185" s="58">
        <v>0</v>
      </c>
      <c r="I185" s="58">
        <v>20000000</v>
      </c>
      <c r="J185" s="58">
        <v>20000000</v>
      </c>
      <c r="K185" s="58">
        <v>20000000</v>
      </c>
      <c r="L185" s="58">
        <v>0</v>
      </c>
      <c r="M185" s="58">
        <v>20000000</v>
      </c>
      <c r="N185" s="58">
        <v>0</v>
      </c>
      <c r="O185" s="58">
        <v>0</v>
      </c>
      <c r="P185" s="58">
        <v>20000000</v>
      </c>
      <c r="Q185" s="58">
        <v>20000000</v>
      </c>
      <c r="R185" s="58">
        <v>0</v>
      </c>
      <c r="S185" s="58">
        <v>20250000</v>
      </c>
      <c r="T185" s="57">
        <v>49.69</v>
      </c>
      <c r="U185" s="57">
        <v>0</v>
      </c>
    </row>
    <row r="186" spans="1:21" x14ac:dyDescent="0.2">
      <c r="A186" s="57" t="s">
        <v>580</v>
      </c>
      <c r="B186" s="57" t="str">
        <f t="shared" si="30"/>
        <v>GR:1</v>
      </c>
      <c r="C186" s="57" t="str">
        <f t="shared" si="31"/>
        <v>GR:1:1</v>
      </c>
      <c r="D186" s="57" t="s">
        <v>233</v>
      </c>
      <c r="E186" s="58">
        <v>35354000</v>
      </c>
      <c r="F186" s="58">
        <v>0</v>
      </c>
      <c r="G186" s="58">
        <v>35354000</v>
      </c>
      <c r="H186" s="58">
        <v>0</v>
      </c>
      <c r="I186" s="58">
        <v>8850000</v>
      </c>
      <c r="J186" s="58">
        <v>8850000</v>
      </c>
      <c r="K186" s="58">
        <v>8850000</v>
      </c>
      <c r="L186" s="58">
        <v>0</v>
      </c>
      <c r="M186" s="58">
        <v>8850000</v>
      </c>
      <c r="N186" s="58">
        <v>0</v>
      </c>
      <c r="O186" s="58">
        <v>0</v>
      </c>
      <c r="P186" s="58">
        <v>8850000</v>
      </c>
      <c r="Q186" s="58">
        <v>8850000</v>
      </c>
      <c r="R186" s="58">
        <v>0</v>
      </c>
      <c r="S186" s="58">
        <v>26504000</v>
      </c>
      <c r="T186" s="57">
        <v>25.03</v>
      </c>
      <c r="U186" s="57">
        <v>0</v>
      </c>
    </row>
    <row r="187" spans="1:21" x14ac:dyDescent="0.2">
      <c r="A187" s="57" t="s">
        <v>580</v>
      </c>
      <c r="B187" s="57" t="str">
        <f t="shared" si="30"/>
        <v>GR:1</v>
      </c>
      <c r="C187" s="57" t="str">
        <f t="shared" si="31"/>
        <v>GR:1:1</v>
      </c>
      <c r="D187" s="57" t="s">
        <v>235</v>
      </c>
      <c r="E187" s="58">
        <v>516066000</v>
      </c>
      <c r="F187" s="58">
        <v>0</v>
      </c>
      <c r="G187" s="58">
        <v>516066000</v>
      </c>
      <c r="H187" s="58">
        <v>0</v>
      </c>
      <c r="I187" s="58">
        <v>129018000</v>
      </c>
      <c r="J187" s="58">
        <v>129018000</v>
      </c>
      <c r="K187" s="58">
        <v>129018000</v>
      </c>
      <c r="L187" s="58">
        <v>0</v>
      </c>
      <c r="M187" s="58">
        <v>129018000</v>
      </c>
      <c r="N187" s="58">
        <v>0</v>
      </c>
      <c r="O187" s="58">
        <v>0</v>
      </c>
      <c r="P187" s="58">
        <v>129018000</v>
      </c>
      <c r="Q187" s="58">
        <v>129018000</v>
      </c>
      <c r="R187" s="58">
        <v>0</v>
      </c>
      <c r="S187" s="58">
        <v>387048000</v>
      </c>
      <c r="T187" s="57">
        <v>25</v>
      </c>
      <c r="U187" s="57">
        <v>0</v>
      </c>
    </row>
    <row r="188" spans="1:21" x14ac:dyDescent="0.2">
      <c r="A188" s="57" t="s">
        <v>580</v>
      </c>
      <c r="B188" s="57" t="str">
        <f t="shared" si="30"/>
        <v>GR:1</v>
      </c>
      <c r="C188" s="57" t="str">
        <f t="shared" si="31"/>
        <v>GR:1:1</v>
      </c>
      <c r="D188" s="57" t="s">
        <v>236</v>
      </c>
      <c r="E188" s="58">
        <v>511536000</v>
      </c>
      <c r="F188" s="58">
        <v>0</v>
      </c>
      <c r="G188" s="58">
        <v>511536000</v>
      </c>
      <c r="H188" s="58">
        <v>0</v>
      </c>
      <c r="I188" s="58">
        <v>124269000</v>
      </c>
      <c r="J188" s="58">
        <v>124269000</v>
      </c>
      <c r="K188" s="58">
        <v>124269000</v>
      </c>
      <c r="L188" s="58">
        <v>0</v>
      </c>
      <c r="M188" s="58">
        <v>124269000</v>
      </c>
      <c r="N188" s="58">
        <v>0</v>
      </c>
      <c r="O188" s="58">
        <v>0</v>
      </c>
      <c r="P188" s="58">
        <v>124269000</v>
      </c>
      <c r="Q188" s="58">
        <v>124269000</v>
      </c>
      <c r="R188" s="58">
        <v>0</v>
      </c>
      <c r="S188" s="58">
        <v>387267000</v>
      </c>
      <c r="T188" s="57">
        <v>24.29</v>
      </c>
      <c r="U188" s="57">
        <v>0</v>
      </c>
    </row>
    <row r="189" spans="1:21" x14ac:dyDescent="0.2">
      <c r="A189" s="57" t="s">
        <v>580</v>
      </c>
      <c r="B189" s="57" t="str">
        <f t="shared" si="30"/>
        <v>GR:1</v>
      </c>
      <c r="C189" s="57" t="str">
        <f t="shared" si="31"/>
        <v>GR:1:1</v>
      </c>
      <c r="D189" s="57" t="s">
        <v>108</v>
      </c>
      <c r="E189" s="58">
        <v>56719000</v>
      </c>
      <c r="F189" s="58">
        <v>0</v>
      </c>
      <c r="G189" s="58">
        <v>56719000</v>
      </c>
      <c r="H189" s="58">
        <v>0</v>
      </c>
      <c r="I189" s="58">
        <v>16388000</v>
      </c>
      <c r="J189" s="58">
        <v>16388000</v>
      </c>
      <c r="K189" s="58">
        <v>16388000</v>
      </c>
      <c r="L189" s="58">
        <v>0</v>
      </c>
      <c r="M189" s="58">
        <v>16388000</v>
      </c>
      <c r="N189" s="58">
        <v>0</v>
      </c>
      <c r="O189" s="58">
        <v>0</v>
      </c>
      <c r="P189" s="58">
        <v>16388000</v>
      </c>
      <c r="Q189" s="58">
        <v>16388000</v>
      </c>
      <c r="R189" s="58">
        <v>0</v>
      </c>
      <c r="S189" s="58">
        <v>40331000</v>
      </c>
      <c r="T189" s="57">
        <v>28.89</v>
      </c>
      <c r="U189" s="57">
        <v>0</v>
      </c>
    </row>
    <row r="190" spans="1:21" x14ac:dyDescent="0.2">
      <c r="A190" s="57" t="s">
        <v>580</v>
      </c>
      <c r="B190" s="57" t="str">
        <f t="shared" si="30"/>
        <v>GR:1</v>
      </c>
      <c r="C190" s="57" t="str">
        <f t="shared" si="31"/>
        <v>GR:1:1</v>
      </c>
      <c r="D190" s="57" t="s">
        <v>256</v>
      </c>
      <c r="E190" s="58">
        <v>425387000</v>
      </c>
      <c r="F190" s="58">
        <v>0</v>
      </c>
      <c r="G190" s="58">
        <v>425387000</v>
      </c>
      <c r="H190" s="58">
        <v>0</v>
      </c>
      <c r="I190" s="58">
        <v>0</v>
      </c>
      <c r="J190" s="58">
        <v>0</v>
      </c>
      <c r="K190" s="58">
        <v>0</v>
      </c>
      <c r="L190" s="58">
        <v>0</v>
      </c>
      <c r="M190" s="58">
        <v>0</v>
      </c>
      <c r="N190" s="58">
        <v>0</v>
      </c>
      <c r="O190" s="58">
        <v>0</v>
      </c>
      <c r="P190" s="58">
        <v>0</v>
      </c>
      <c r="Q190" s="58">
        <v>0</v>
      </c>
      <c r="R190" s="58">
        <v>0</v>
      </c>
      <c r="S190" s="58">
        <v>425387000</v>
      </c>
      <c r="T190" s="57">
        <v>0</v>
      </c>
      <c r="U190" s="57">
        <v>0</v>
      </c>
    </row>
    <row r="191" spans="1:21" x14ac:dyDescent="0.2">
      <c r="A191" s="57" t="s">
        <v>580</v>
      </c>
      <c r="B191" s="57" t="str">
        <f t="shared" si="30"/>
        <v>GR:1</v>
      </c>
      <c r="C191" s="57" t="str">
        <f t="shared" si="31"/>
        <v>GR:1:1</v>
      </c>
      <c r="D191" s="57" t="s">
        <v>110</v>
      </c>
      <c r="E191" s="58">
        <v>455518000</v>
      </c>
      <c r="F191" s="58">
        <v>0</v>
      </c>
      <c r="G191" s="58">
        <v>455518000</v>
      </c>
      <c r="H191" s="58">
        <v>0</v>
      </c>
      <c r="I191" s="58">
        <v>80000000</v>
      </c>
      <c r="J191" s="58">
        <v>80000000</v>
      </c>
      <c r="K191" s="58">
        <v>80000000</v>
      </c>
      <c r="L191" s="58">
        <v>0</v>
      </c>
      <c r="M191" s="58">
        <v>80000000</v>
      </c>
      <c r="N191" s="58">
        <v>0</v>
      </c>
      <c r="O191" s="58">
        <v>0</v>
      </c>
      <c r="P191" s="58">
        <v>80000000</v>
      </c>
      <c r="Q191" s="58">
        <v>80000000</v>
      </c>
      <c r="R191" s="58">
        <v>0</v>
      </c>
      <c r="S191" s="58">
        <v>375518000</v>
      </c>
      <c r="T191" s="57">
        <v>17.559999999999999</v>
      </c>
      <c r="U191" s="57">
        <v>0</v>
      </c>
    </row>
    <row r="192" spans="1:21" x14ac:dyDescent="0.2">
      <c r="A192" s="57" t="s">
        <v>580</v>
      </c>
      <c r="B192" s="57" t="str">
        <f t="shared" si="30"/>
        <v>GR:1</v>
      </c>
      <c r="C192" s="57" t="str">
        <f t="shared" si="31"/>
        <v>GR:1:1</v>
      </c>
      <c r="D192" s="57" t="s">
        <v>111</v>
      </c>
      <c r="E192" s="58">
        <v>948995000</v>
      </c>
      <c r="F192" s="58">
        <v>0</v>
      </c>
      <c r="G192" s="58">
        <v>948995000</v>
      </c>
      <c r="H192" s="58">
        <v>0</v>
      </c>
      <c r="I192" s="58">
        <v>8000000</v>
      </c>
      <c r="J192" s="58">
        <v>8000000</v>
      </c>
      <c r="K192" s="58">
        <v>8000000</v>
      </c>
      <c r="L192" s="58">
        <v>0</v>
      </c>
      <c r="M192" s="58">
        <v>8000000</v>
      </c>
      <c r="N192" s="58">
        <v>0</v>
      </c>
      <c r="O192" s="58">
        <v>0</v>
      </c>
      <c r="P192" s="58">
        <v>8000000</v>
      </c>
      <c r="Q192" s="58">
        <v>8000000</v>
      </c>
      <c r="R192" s="58">
        <v>0</v>
      </c>
      <c r="S192" s="58">
        <v>940995000</v>
      </c>
      <c r="T192" s="57">
        <v>0.84</v>
      </c>
      <c r="U192" s="57">
        <v>0</v>
      </c>
    </row>
    <row r="193" spans="1:21" x14ac:dyDescent="0.2">
      <c r="A193" s="57" t="s">
        <v>580</v>
      </c>
      <c r="B193" s="57" t="str">
        <f t="shared" si="30"/>
        <v>GR:1</v>
      </c>
      <c r="C193" s="57" t="str">
        <f t="shared" si="31"/>
        <v>GR:1:1</v>
      </c>
      <c r="D193" s="57" t="s">
        <v>112</v>
      </c>
      <c r="E193" s="58">
        <v>297770000</v>
      </c>
      <c r="F193" s="58">
        <v>0</v>
      </c>
      <c r="G193" s="58">
        <v>297770000</v>
      </c>
      <c r="H193" s="58">
        <v>0</v>
      </c>
      <c r="I193" s="58">
        <v>135100000</v>
      </c>
      <c r="J193" s="58">
        <v>135100000</v>
      </c>
      <c r="K193" s="58">
        <v>135100000</v>
      </c>
      <c r="L193" s="58">
        <v>0</v>
      </c>
      <c r="M193" s="58">
        <v>135100000</v>
      </c>
      <c r="N193" s="58">
        <v>0</v>
      </c>
      <c r="O193" s="58">
        <v>0</v>
      </c>
      <c r="P193" s="58">
        <v>135100000</v>
      </c>
      <c r="Q193" s="58">
        <v>135100000</v>
      </c>
      <c r="R193" s="58">
        <v>0</v>
      </c>
      <c r="S193" s="58">
        <v>162670000</v>
      </c>
      <c r="T193" s="57">
        <v>45.37</v>
      </c>
      <c r="U193" s="57">
        <v>0</v>
      </c>
    </row>
    <row r="194" spans="1:21" x14ac:dyDescent="0.2">
      <c r="A194" s="57" t="s">
        <v>580</v>
      </c>
      <c r="B194" s="57" t="str">
        <f t="shared" si="30"/>
        <v>GR:1</v>
      </c>
      <c r="C194" s="57" t="str">
        <f t="shared" si="31"/>
        <v>GR:1:1</v>
      </c>
      <c r="D194" s="57" t="s">
        <v>116</v>
      </c>
      <c r="E194" s="58">
        <v>614568000</v>
      </c>
      <c r="F194" s="58">
        <v>0</v>
      </c>
      <c r="G194" s="58">
        <v>614568000</v>
      </c>
      <c r="H194" s="58">
        <v>0</v>
      </c>
      <c r="I194" s="58">
        <v>6000000</v>
      </c>
      <c r="J194" s="58">
        <v>6000000</v>
      </c>
      <c r="K194" s="58">
        <v>6000000</v>
      </c>
      <c r="L194" s="58">
        <v>0</v>
      </c>
      <c r="M194" s="58">
        <v>6000000</v>
      </c>
      <c r="N194" s="58">
        <v>0</v>
      </c>
      <c r="O194" s="58">
        <v>0</v>
      </c>
      <c r="P194" s="58">
        <v>6000000</v>
      </c>
      <c r="Q194" s="58">
        <v>6000000</v>
      </c>
      <c r="R194" s="58">
        <v>0</v>
      </c>
      <c r="S194" s="58">
        <v>608568000</v>
      </c>
      <c r="T194" s="57">
        <v>0.98</v>
      </c>
      <c r="U194" s="57">
        <v>0</v>
      </c>
    </row>
    <row r="195" spans="1:21" x14ac:dyDescent="0.2">
      <c r="A195" s="57" t="s">
        <v>580</v>
      </c>
      <c r="B195" s="57" t="str">
        <f t="shared" si="30"/>
        <v>GR:1</v>
      </c>
      <c r="C195" s="57" t="str">
        <f t="shared" si="31"/>
        <v>GR:1:1</v>
      </c>
      <c r="D195" s="57" t="s">
        <v>245</v>
      </c>
      <c r="E195" s="58">
        <v>896104000</v>
      </c>
      <c r="F195" s="58">
        <v>0</v>
      </c>
      <c r="G195" s="58">
        <v>896104000</v>
      </c>
      <c r="H195" s="58">
        <v>0</v>
      </c>
      <c r="I195" s="58">
        <v>233000000</v>
      </c>
      <c r="J195" s="58">
        <v>233000000</v>
      </c>
      <c r="K195" s="58">
        <v>233000000</v>
      </c>
      <c r="L195" s="58">
        <v>0</v>
      </c>
      <c r="M195" s="58">
        <v>233000000</v>
      </c>
      <c r="N195" s="58">
        <v>0</v>
      </c>
      <c r="O195" s="58">
        <v>0</v>
      </c>
      <c r="P195" s="58">
        <v>233000000</v>
      </c>
      <c r="Q195" s="58">
        <v>233000000</v>
      </c>
      <c r="R195" s="58">
        <v>0</v>
      </c>
      <c r="S195" s="58">
        <v>663104000</v>
      </c>
      <c r="T195" s="57">
        <v>26</v>
      </c>
      <c r="U195" s="57">
        <v>0</v>
      </c>
    </row>
    <row r="196" spans="1:21" x14ac:dyDescent="0.2">
      <c r="A196" s="57" t="s">
        <v>580</v>
      </c>
      <c r="B196" s="57" t="str">
        <f t="shared" si="30"/>
        <v>GR:1</v>
      </c>
      <c r="C196" s="57" t="str">
        <f t="shared" si="31"/>
        <v>GR:1:1</v>
      </c>
      <c r="D196" s="57" t="s">
        <v>246</v>
      </c>
      <c r="E196" s="58">
        <v>592500000</v>
      </c>
      <c r="F196" s="58">
        <v>0</v>
      </c>
      <c r="G196" s="58">
        <v>592500000</v>
      </c>
      <c r="H196" s="58">
        <v>0</v>
      </c>
      <c r="I196" s="58">
        <v>149000000</v>
      </c>
      <c r="J196" s="58">
        <v>149000000</v>
      </c>
      <c r="K196" s="58">
        <v>149000000</v>
      </c>
      <c r="L196" s="58">
        <v>0</v>
      </c>
      <c r="M196" s="58">
        <v>149000000</v>
      </c>
      <c r="N196" s="58">
        <v>0</v>
      </c>
      <c r="O196" s="58">
        <v>0</v>
      </c>
      <c r="P196" s="58">
        <v>149000000</v>
      </c>
      <c r="Q196" s="58">
        <v>149000000</v>
      </c>
      <c r="R196" s="58">
        <v>0</v>
      </c>
      <c r="S196" s="58">
        <v>443500000</v>
      </c>
      <c r="T196" s="57">
        <v>25.15</v>
      </c>
      <c r="U196" s="57">
        <v>0</v>
      </c>
    </row>
    <row r="197" spans="1:21" x14ac:dyDescent="0.2">
      <c r="A197" s="57" t="s">
        <v>580</v>
      </c>
      <c r="B197" s="57" t="str">
        <f t="shared" si="30"/>
        <v>GR:1</v>
      </c>
      <c r="C197" s="57" t="str">
        <f t="shared" si="31"/>
        <v>GR:1:1</v>
      </c>
      <c r="D197" s="57" t="s">
        <v>257</v>
      </c>
      <c r="E197" s="58">
        <v>88083000</v>
      </c>
      <c r="F197" s="58">
        <v>0</v>
      </c>
      <c r="G197" s="58">
        <v>88083000</v>
      </c>
      <c r="H197" s="58">
        <v>0</v>
      </c>
      <c r="I197" s="58">
        <v>4500000</v>
      </c>
      <c r="J197" s="58">
        <v>4500000</v>
      </c>
      <c r="K197" s="58">
        <v>4500000</v>
      </c>
      <c r="L197" s="58">
        <v>0</v>
      </c>
      <c r="M197" s="58">
        <v>4500000</v>
      </c>
      <c r="N197" s="58">
        <v>0</v>
      </c>
      <c r="O197" s="58">
        <v>0</v>
      </c>
      <c r="P197" s="58">
        <v>4500000</v>
      </c>
      <c r="Q197" s="58">
        <v>4500000</v>
      </c>
      <c r="R197" s="58">
        <v>0</v>
      </c>
      <c r="S197" s="58">
        <v>83583000</v>
      </c>
      <c r="T197" s="57">
        <v>5.1100000000000003</v>
      </c>
      <c r="U197" s="57">
        <v>0</v>
      </c>
    </row>
    <row r="198" spans="1:21" x14ac:dyDescent="0.2">
      <c r="A198" s="57" t="s">
        <v>580</v>
      </c>
      <c r="B198" s="57" t="str">
        <f t="shared" si="30"/>
        <v>GR:1</v>
      </c>
      <c r="C198" s="57" t="str">
        <f t="shared" si="31"/>
        <v>GR:1:1</v>
      </c>
      <c r="D198" s="57" t="s">
        <v>258</v>
      </c>
      <c r="E198" s="58">
        <v>62422000</v>
      </c>
      <c r="F198" s="58">
        <v>0</v>
      </c>
      <c r="G198" s="58">
        <v>62422000</v>
      </c>
      <c r="H198" s="58">
        <v>0</v>
      </c>
      <c r="I198" s="58">
        <v>16900000</v>
      </c>
      <c r="J198" s="58">
        <v>16900000</v>
      </c>
      <c r="K198" s="58">
        <v>16900000</v>
      </c>
      <c r="L198" s="58">
        <v>0</v>
      </c>
      <c r="M198" s="58">
        <v>16900000</v>
      </c>
      <c r="N198" s="58">
        <v>0</v>
      </c>
      <c r="O198" s="58">
        <v>0</v>
      </c>
      <c r="P198" s="58">
        <v>16900000</v>
      </c>
      <c r="Q198" s="58">
        <v>16900000</v>
      </c>
      <c r="R198" s="58">
        <v>0</v>
      </c>
      <c r="S198" s="58">
        <v>45522000</v>
      </c>
      <c r="T198" s="57">
        <v>27.07</v>
      </c>
      <c r="U198" s="57">
        <v>0</v>
      </c>
    </row>
    <row r="199" spans="1:21" x14ac:dyDescent="0.2">
      <c r="A199" s="57" t="s">
        <v>580</v>
      </c>
      <c r="B199" s="57" t="str">
        <f t="shared" ref="B199:B214" si="32">MID(D199,1,4)</f>
        <v>GR:1</v>
      </c>
      <c r="C199" s="57" t="str">
        <f t="shared" ref="C199:C214" si="33">MID(D199,1,6)</f>
        <v>GR:1:1</v>
      </c>
      <c r="D199" s="57" t="s">
        <v>118</v>
      </c>
      <c r="E199" s="58">
        <v>672700000</v>
      </c>
      <c r="F199" s="58">
        <v>0</v>
      </c>
      <c r="G199" s="58">
        <v>672700000</v>
      </c>
      <c r="H199" s="58">
        <v>0</v>
      </c>
      <c r="I199" s="58">
        <v>186000000</v>
      </c>
      <c r="J199" s="58">
        <v>186000000</v>
      </c>
      <c r="K199" s="58">
        <v>186000000</v>
      </c>
      <c r="L199" s="58">
        <v>0</v>
      </c>
      <c r="M199" s="58">
        <v>186000000</v>
      </c>
      <c r="N199" s="58">
        <v>0</v>
      </c>
      <c r="O199" s="58">
        <v>0</v>
      </c>
      <c r="P199" s="58">
        <v>186000000</v>
      </c>
      <c r="Q199" s="58">
        <v>186000000</v>
      </c>
      <c r="R199" s="58">
        <v>0</v>
      </c>
      <c r="S199" s="58">
        <v>486700000</v>
      </c>
      <c r="T199" s="57">
        <v>27.65</v>
      </c>
      <c r="U199" s="57">
        <v>0</v>
      </c>
    </row>
    <row r="200" spans="1:21" x14ac:dyDescent="0.2">
      <c r="A200" s="57" t="s">
        <v>580</v>
      </c>
      <c r="B200" s="57" t="str">
        <f t="shared" si="32"/>
        <v>GR:1</v>
      </c>
      <c r="C200" s="57" t="str">
        <f t="shared" si="33"/>
        <v>GR:1:1</v>
      </c>
      <c r="D200" s="57" t="s">
        <v>247</v>
      </c>
      <c r="E200" s="58">
        <v>119454000</v>
      </c>
      <c r="F200" s="58">
        <v>0</v>
      </c>
      <c r="G200" s="58">
        <v>119454000</v>
      </c>
      <c r="H200" s="58">
        <v>0</v>
      </c>
      <c r="I200" s="58">
        <v>0</v>
      </c>
      <c r="J200" s="58">
        <v>0</v>
      </c>
      <c r="K200" s="58">
        <v>0</v>
      </c>
      <c r="L200" s="58">
        <v>0</v>
      </c>
      <c r="M200" s="58">
        <v>0</v>
      </c>
      <c r="N200" s="58">
        <v>0</v>
      </c>
      <c r="O200" s="58">
        <v>0</v>
      </c>
      <c r="P200" s="58">
        <v>0</v>
      </c>
      <c r="Q200" s="58">
        <v>0</v>
      </c>
      <c r="R200" s="58">
        <v>0</v>
      </c>
      <c r="S200" s="58">
        <v>119454000</v>
      </c>
      <c r="T200" s="57">
        <v>0</v>
      </c>
      <c r="U200" s="57">
        <v>0</v>
      </c>
    </row>
    <row r="201" spans="1:21" x14ac:dyDescent="0.2">
      <c r="A201" s="57" t="s">
        <v>580</v>
      </c>
      <c r="B201" s="57" t="str">
        <f t="shared" si="32"/>
        <v>GR:1</v>
      </c>
      <c r="C201" s="57" t="str">
        <f t="shared" si="33"/>
        <v>GR:1:1</v>
      </c>
      <c r="D201" s="57" t="s">
        <v>248</v>
      </c>
      <c r="E201" s="58">
        <v>600379000</v>
      </c>
      <c r="F201" s="58">
        <v>0</v>
      </c>
      <c r="G201" s="58">
        <v>600379000</v>
      </c>
      <c r="H201" s="58">
        <v>0</v>
      </c>
      <c r="I201" s="58">
        <v>132000000</v>
      </c>
      <c r="J201" s="58">
        <v>132000000</v>
      </c>
      <c r="K201" s="58">
        <v>132000000</v>
      </c>
      <c r="L201" s="58">
        <v>0</v>
      </c>
      <c r="M201" s="58">
        <v>132000000</v>
      </c>
      <c r="N201" s="58">
        <v>0</v>
      </c>
      <c r="O201" s="58">
        <v>0</v>
      </c>
      <c r="P201" s="58">
        <v>132000000</v>
      </c>
      <c r="Q201" s="58">
        <v>132000000</v>
      </c>
      <c r="R201" s="58">
        <v>0</v>
      </c>
      <c r="S201" s="58">
        <v>468379000</v>
      </c>
      <c r="T201" s="57">
        <v>21.99</v>
      </c>
      <c r="U201" s="57">
        <v>0</v>
      </c>
    </row>
    <row r="202" spans="1:21" x14ac:dyDescent="0.2">
      <c r="A202" s="57" t="s">
        <v>580</v>
      </c>
      <c r="B202" s="57" t="str">
        <f t="shared" si="32"/>
        <v>GR:1</v>
      </c>
      <c r="C202" s="57" t="str">
        <f t="shared" si="33"/>
        <v>GR:1:1</v>
      </c>
      <c r="D202" s="57" t="s">
        <v>120</v>
      </c>
      <c r="E202" s="58">
        <v>57400000</v>
      </c>
      <c r="F202" s="58">
        <v>0</v>
      </c>
      <c r="G202" s="58">
        <v>57400000</v>
      </c>
      <c r="H202" s="58">
        <v>0</v>
      </c>
      <c r="I202" s="58">
        <v>14200000</v>
      </c>
      <c r="J202" s="58">
        <v>14200000</v>
      </c>
      <c r="K202" s="58">
        <v>14200000</v>
      </c>
      <c r="L202" s="58">
        <v>0</v>
      </c>
      <c r="M202" s="58">
        <v>14200000</v>
      </c>
      <c r="N202" s="58">
        <v>0</v>
      </c>
      <c r="O202" s="58">
        <v>0</v>
      </c>
      <c r="P202" s="58">
        <v>14200000</v>
      </c>
      <c r="Q202" s="58">
        <v>14200000</v>
      </c>
      <c r="R202" s="58">
        <v>0</v>
      </c>
      <c r="S202" s="58">
        <v>43200000</v>
      </c>
      <c r="T202" s="57">
        <v>24.74</v>
      </c>
      <c r="U202" s="57">
        <v>0</v>
      </c>
    </row>
    <row r="203" spans="1:21" x14ac:dyDescent="0.2">
      <c r="A203" s="57" t="s">
        <v>580</v>
      </c>
      <c r="B203" s="57" t="str">
        <f t="shared" si="32"/>
        <v>GR:1</v>
      </c>
      <c r="C203" s="57" t="str">
        <f t="shared" si="33"/>
        <v>GR:1:1</v>
      </c>
      <c r="D203" s="57" t="s">
        <v>121</v>
      </c>
      <c r="E203" s="58">
        <v>344401000</v>
      </c>
      <c r="F203" s="58">
        <v>0</v>
      </c>
      <c r="G203" s="58">
        <v>344401000</v>
      </c>
      <c r="H203" s="58">
        <v>0</v>
      </c>
      <c r="I203" s="58">
        <v>85000000</v>
      </c>
      <c r="J203" s="58">
        <v>85000000</v>
      </c>
      <c r="K203" s="58">
        <v>85000000</v>
      </c>
      <c r="L203" s="58">
        <v>0</v>
      </c>
      <c r="M203" s="58">
        <v>85000000</v>
      </c>
      <c r="N203" s="58">
        <v>0</v>
      </c>
      <c r="O203" s="58">
        <v>0</v>
      </c>
      <c r="P203" s="58">
        <v>85000000</v>
      </c>
      <c r="Q203" s="58">
        <v>85000000</v>
      </c>
      <c r="R203" s="58">
        <v>0</v>
      </c>
      <c r="S203" s="58">
        <v>259401000</v>
      </c>
      <c r="T203" s="57">
        <v>24.68</v>
      </c>
      <c r="U203" s="57">
        <v>0</v>
      </c>
    </row>
    <row r="204" spans="1:21" x14ac:dyDescent="0.2">
      <c r="A204" s="57" t="s">
        <v>580</v>
      </c>
      <c r="B204" s="57" t="str">
        <f t="shared" si="32"/>
        <v>GR:1</v>
      </c>
      <c r="C204" s="57" t="str">
        <f t="shared" si="33"/>
        <v>GR:1:1</v>
      </c>
      <c r="D204" s="57" t="s">
        <v>122</v>
      </c>
      <c r="E204" s="58">
        <v>57400000</v>
      </c>
      <c r="F204" s="58">
        <v>0</v>
      </c>
      <c r="G204" s="58">
        <v>57400000</v>
      </c>
      <c r="H204" s="58">
        <v>0</v>
      </c>
      <c r="I204" s="58">
        <v>14200000</v>
      </c>
      <c r="J204" s="58">
        <v>14200000</v>
      </c>
      <c r="K204" s="58">
        <v>14200000</v>
      </c>
      <c r="L204" s="58">
        <v>0</v>
      </c>
      <c r="M204" s="58">
        <v>14200000</v>
      </c>
      <c r="N204" s="58">
        <v>0</v>
      </c>
      <c r="O204" s="58">
        <v>0</v>
      </c>
      <c r="P204" s="58">
        <v>14200000</v>
      </c>
      <c r="Q204" s="58">
        <v>14200000</v>
      </c>
      <c r="R204" s="58">
        <v>0</v>
      </c>
      <c r="S204" s="58">
        <v>43200000</v>
      </c>
      <c r="T204" s="57">
        <v>24.74</v>
      </c>
      <c r="U204" s="57">
        <v>0</v>
      </c>
    </row>
    <row r="205" spans="1:21" x14ac:dyDescent="0.2">
      <c r="A205" s="57" t="s">
        <v>580</v>
      </c>
      <c r="B205" s="57" t="str">
        <f t="shared" si="32"/>
        <v>GR:1</v>
      </c>
      <c r="C205" s="57" t="str">
        <f t="shared" si="33"/>
        <v>GR:1:1</v>
      </c>
      <c r="D205" s="57" t="s">
        <v>123</v>
      </c>
      <c r="E205" s="58">
        <v>461201000</v>
      </c>
      <c r="F205" s="58">
        <v>0</v>
      </c>
      <c r="G205" s="58">
        <v>461201000</v>
      </c>
      <c r="H205" s="58">
        <v>0</v>
      </c>
      <c r="I205" s="58">
        <v>113000000</v>
      </c>
      <c r="J205" s="58">
        <v>113000000</v>
      </c>
      <c r="K205" s="58">
        <v>113000000</v>
      </c>
      <c r="L205" s="58">
        <v>0</v>
      </c>
      <c r="M205" s="58">
        <v>113000000</v>
      </c>
      <c r="N205" s="58">
        <v>0</v>
      </c>
      <c r="O205" s="58">
        <v>0</v>
      </c>
      <c r="P205" s="58">
        <v>113000000</v>
      </c>
      <c r="Q205" s="58">
        <v>113000000</v>
      </c>
      <c r="R205" s="58">
        <v>0</v>
      </c>
      <c r="S205" s="58">
        <v>348201000</v>
      </c>
      <c r="T205" s="57">
        <v>24.5</v>
      </c>
      <c r="U205" s="57">
        <v>0</v>
      </c>
    </row>
    <row r="206" spans="1:21" x14ac:dyDescent="0.2">
      <c r="A206" s="57" t="s">
        <v>580</v>
      </c>
      <c r="B206" s="57" t="str">
        <f t="shared" si="32"/>
        <v>GR:1</v>
      </c>
      <c r="C206" s="57" t="str">
        <f t="shared" si="33"/>
        <v>GR:1:1</v>
      </c>
      <c r="D206" s="57" t="s">
        <v>249</v>
      </c>
      <c r="E206" s="58">
        <v>57400000</v>
      </c>
      <c r="F206" s="58">
        <v>0</v>
      </c>
      <c r="G206" s="58">
        <v>57400000</v>
      </c>
      <c r="H206" s="58">
        <v>0</v>
      </c>
      <c r="I206" s="58">
        <v>28400000</v>
      </c>
      <c r="J206" s="58">
        <v>28400000</v>
      </c>
      <c r="K206" s="58">
        <v>28400000</v>
      </c>
      <c r="L206" s="58">
        <v>0</v>
      </c>
      <c r="M206" s="58">
        <v>28400000</v>
      </c>
      <c r="N206" s="58">
        <v>0</v>
      </c>
      <c r="O206" s="58">
        <v>0</v>
      </c>
      <c r="P206" s="58">
        <v>28400000</v>
      </c>
      <c r="Q206" s="58">
        <v>28400000</v>
      </c>
      <c r="R206" s="58">
        <v>0</v>
      </c>
      <c r="S206" s="58">
        <v>29000000</v>
      </c>
      <c r="T206" s="57">
        <v>49.48</v>
      </c>
      <c r="U206" s="57">
        <v>0</v>
      </c>
    </row>
    <row r="207" spans="1:21" x14ac:dyDescent="0.2">
      <c r="A207" s="57" t="s">
        <v>580</v>
      </c>
      <c r="B207" s="57" t="str">
        <f t="shared" si="32"/>
        <v>GR:1</v>
      </c>
      <c r="C207" s="57" t="str">
        <f t="shared" si="33"/>
        <v>GR:1:2</v>
      </c>
      <c r="D207" s="57" t="s">
        <v>125</v>
      </c>
      <c r="E207" s="58">
        <v>2000000</v>
      </c>
      <c r="F207" s="58">
        <v>0</v>
      </c>
      <c r="G207" s="58">
        <v>2000000</v>
      </c>
      <c r="H207" s="58">
        <v>0</v>
      </c>
      <c r="I207" s="58">
        <v>1500000</v>
      </c>
      <c r="J207" s="58">
        <v>1500000</v>
      </c>
      <c r="K207" s="58">
        <v>1500000</v>
      </c>
      <c r="L207" s="58">
        <v>0</v>
      </c>
      <c r="M207" s="58">
        <v>1500000</v>
      </c>
      <c r="N207" s="58">
        <v>0</v>
      </c>
      <c r="O207" s="58">
        <v>0</v>
      </c>
      <c r="P207" s="58">
        <v>1500000</v>
      </c>
      <c r="Q207" s="58">
        <v>1500000</v>
      </c>
      <c r="R207" s="58">
        <v>0</v>
      </c>
      <c r="S207" s="58">
        <v>500000</v>
      </c>
      <c r="T207" s="57">
        <v>75</v>
      </c>
      <c r="U207" s="57">
        <v>0</v>
      </c>
    </row>
    <row r="208" spans="1:21" x14ac:dyDescent="0.2">
      <c r="A208" s="57" t="s">
        <v>580</v>
      </c>
      <c r="B208" s="57" t="str">
        <f t="shared" si="32"/>
        <v>GR:1</v>
      </c>
      <c r="C208" s="57" t="str">
        <f t="shared" si="33"/>
        <v>GR:1:2</v>
      </c>
      <c r="D208" s="57" t="s">
        <v>126</v>
      </c>
      <c r="E208" s="58">
        <v>15000000</v>
      </c>
      <c r="F208" s="58">
        <v>0</v>
      </c>
      <c r="G208" s="58">
        <v>15000000</v>
      </c>
      <c r="H208" s="58">
        <v>0</v>
      </c>
      <c r="I208" s="58">
        <v>10000000</v>
      </c>
      <c r="J208" s="58">
        <v>10000000</v>
      </c>
      <c r="K208" s="58">
        <v>10000000</v>
      </c>
      <c r="L208" s="58">
        <v>0</v>
      </c>
      <c r="M208" s="58">
        <v>10000000</v>
      </c>
      <c r="N208" s="58">
        <v>0</v>
      </c>
      <c r="O208" s="58">
        <v>0</v>
      </c>
      <c r="P208" s="58">
        <v>10000000</v>
      </c>
      <c r="Q208" s="58">
        <v>10000000</v>
      </c>
      <c r="R208" s="58">
        <v>0</v>
      </c>
      <c r="S208" s="58">
        <v>5000000</v>
      </c>
      <c r="T208" s="57">
        <v>66.67</v>
      </c>
      <c r="U208" s="57">
        <v>0</v>
      </c>
    </row>
    <row r="209" spans="1:21" x14ac:dyDescent="0.2">
      <c r="A209" s="57" t="s">
        <v>580</v>
      </c>
      <c r="B209" s="57" t="str">
        <f t="shared" si="32"/>
        <v>GR:1</v>
      </c>
      <c r="C209" s="57" t="str">
        <f t="shared" si="33"/>
        <v>GR:1:2</v>
      </c>
      <c r="D209" s="57" t="s">
        <v>127</v>
      </c>
      <c r="E209" s="58">
        <v>45000000</v>
      </c>
      <c r="F209" s="58">
        <v>0</v>
      </c>
      <c r="G209" s="58">
        <v>45000000</v>
      </c>
      <c r="H209" s="58">
        <v>0</v>
      </c>
      <c r="I209" s="58">
        <v>20100000</v>
      </c>
      <c r="J209" s="58">
        <v>20100000</v>
      </c>
      <c r="K209" s="58">
        <v>20100000</v>
      </c>
      <c r="L209" s="58">
        <v>0</v>
      </c>
      <c r="M209" s="58">
        <v>20100000</v>
      </c>
      <c r="N209" s="58">
        <v>0</v>
      </c>
      <c r="O209" s="58">
        <v>0</v>
      </c>
      <c r="P209" s="58">
        <v>20100000</v>
      </c>
      <c r="Q209" s="58">
        <v>20100000</v>
      </c>
      <c r="R209" s="58">
        <v>0</v>
      </c>
      <c r="S209" s="58">
        <v>24900000</v>
      </c>
      <c r="T209" s="57">
        <v>44.67</v>
      </c>
      <c r="U209" s="57">
        <v>0</v>
      </c>
    </row>
    <row r="210" spans="1:21" x14ac:dyDescent="0.2">
      <c r="A210" s="57" t="s">
        <v>580</v>
      </c>
      <c r="B210" s="57" t="str">
        <f t="shared" si="32"/>
        <v>GR:1</v>
      </c>
      <c r="C210" s="57" t="str">
        <f t="shared" si="33"/>
        <v>GR:1:2</v>
      </c>
      <c r="D210" s="57" t="s">
        <v>143</v>
      </c>
      <c r="E210" s="58">
        <v>205000000</v>
      </c>
      <c r="F210" s="58">
        <v>0</v>
      </c>
      <c r="G210" s="58">
        <v>205000000</v>
      </c>
      <c r="H210" s="58">
        <v>0</v>
      </c>
      <c r="I210" s="58">
        <v>51600000</v>
      </c>
      <c r="J210" s="58">
        <v>51600000</v>
      </c>
      <c r="K210" s="58">
        <v>51600000</v>
      </c>
      <c r="L210" s="58">
        <v>0</v>
      </c>
      <c r="M210" s="58">
        <v>51600000</v>
      </c>
      <c r="N210" s="58">
        <v>0</v>
      </c>
      <c r="O210" s="58">
        <v>0</v>
      </c>
      <c r="P210" s="58">
        <v>51600000</v>
      </c>
      <c r="Q210" s="58">
        <v>51600000</v>
      </c>
      <c r="R210" s="58">
        <v>0</v>
      </c>
      <c r="S210" s="58">
        <v>153400000</v>
      </c>
      <c r="T210" s="57">
        <v>25.17</v>
      </c>
      <c r="U210" s="57">
        <v>0</v>
      </c>
    </row>
    <row r="211" spans="1:21" x14ac:dyDescent="0.2">
      <c r="A211" s="57" t="s">
        <v>580</v>
      </c>
      <c r="B211" s="57" t="str">
        <f t="shared" si="32"/>
        <v>GR:1</v>
      </c>
      <c r="C211" s="57" t="str">
        <f t="shared" si="33"/>
        <v>GR:1:2</v>
      </c>
      <c r="D211" s="57" t="s">
        <v>128</v>
      </c>
      <c r="E211" s="58">
        <v>408355000</v>
      </c>
      <c r="F211" s="58">
        <v>0</v>
      </c>
      <c r="G211" s="58">
        <v>408355000</v>
      </c>
      <c r="H211" s="58">
        <v>0</v>
      </c>
      <c r="I211" s="58">
        <v>185000000</v>
      </c>
      <c r="J211" s="58">
        <v>185000000</v>
      </c>
      <c r="K211" s="58">
        <v>185000000</v>
      </c>
      <c r="L211" s="58">
        <v>0</v>
      </c>
      <c r="M211" s="58">
        <v>185000000</v>
      </c>
      <c r="N211" s="58">
        <v>0</v>
      </c>
      <c r="O211" s="58">
        <v>0</v>
      </c>
      <c r="P211" s="58">
        <v>185000000</v>
      </c>
      <c r="Q211" s="58">
        <v>185000000</v>
      </c>
      <c r="R211" s="58">
        <v>0</v>
      </c>
      <c r="S211" s="58">
        <v>223355000</v>
      </c>
      <c r="T211" s="57">
        <v>45.3</v>
      </c>
      <c r="U211" s="57">
        <v>0</v>
      </c>
    </row>
    <row r="212" spans="1:21" x14ac:dyDescent="0.2">
      <c r="A212" s="57" t="s">
        <v>580</v>
      </c>
      <c r="B212" s="57" t="str">
        <f t="shared" si="32"/>
        <v>GR:1</v>
      </c>
      <c r="C212" s="57" t="str">
        <f t="shared" si="33"/>
        <v>GR:1:2</v>
      </c>
      <c r="D212" s="57" t="s">
        <v>129</v>
      </c>
      <c r="E212" s="58">
        <v>3000000</v>
      </c>
      <c r="F212" s="58">
        <v>0</v>
      </c>
      <c r="G212" s="58">
        <v>3000000</v>
      </c>
      <c r="H212" s="58">
        <v>0</v>
      </c>
      <c r="I212" s="58">
        <v>2000000</v>
      </c>
      <c r="J212" s="58">
        <v>2000000</v>
      </c>
      <c r="K212" s="58">
        <v>2000000</v>
      </c>
      <c r="L212" s="58">
        <v>0</v>
      </c>
      <c r="M212" s="58">
        <v>2000000</v>
      </c>
      <c r="N212" s="58">
        <v>0</v>
      </c>
      <c r="O212" s="58">
        <v>0</v>
      </c>
      <c r="P212" s="58">
        <v>2000000</v>
      </c>
      <c r="Q212" s="58">
        <v>2000000</v>
      </c>
      <c r="R212" s="58">
        <v>0</v>
      </c>
      <c r="S212" s="58">
        <v>1000000</v>
      </c>
      <c r="T212" s="57">
        <v>66.67</v>
      </c>
      <c r="U212" s="57">
        <v>0</v>
      </c>
    </row>
    <row r="213" spans="1:21" x14ac:dyDescent="0.2">
      <c r="A213" s="57" t="s">
        <v>580</v>
      </c>
      <c r="B213" s="57" t="str">
        <f t="shared" si="32"/>
        <v>GR:1</v>
      </c>
      <c r="C213" s="57" t="str">
        <f t="shared" si="33"/>
        <v>GR:1:2</v>
      </c>
      <c r="D213" s="57" t="s">
        <v>130</v>
      </c>
      <c r="E213" s="58">
        <v>5000000</v>
      </c>
      <c r="F213" s="58">
        <v>0</v>
      </c>
      <c r="G213" s="58">
        <v>5000000</v>
      </c>
      <c r="H213" s="58">
        <v>0</v>
      </c>
      <c r="I213" s="58">
        <v>0</v>
      </c>
      <c r="J213" s="58">
        <v>0</v>
      </c>
      <c r="K213" s="58">
        <v>0</v>
      </c>
      <c r="L213" s="58">
        <v>0</v>
      </c>
      <c r="M213" s="58">
        <v>0</v>
      </c>
      <c r="N213" s="58">
        <v>0</v>
      </c>
      <c r="O213" s="58">
        <v>0</v>
      </c>
      <c r="P213" s="58">
        <v>0</v>
      </c>
      <c r="Q213" s="58">
        <v>0</v>
      </c>
      <c r="R213" s="58">
        <v>0</v>
      </c>
      <c r="S213" s="58">
        <v>5000000</v>
      </c>
      <c r="T213" s="57">
        <v>0</v>
      </c>
      <c r="U213" s="57">
        <v>0</v>
      </c>
    </row>
    <row r="214" spans="1:21" x14ac:dyDescent="0.2">
      <c r="A214" s="57" t="s">
        <v>580</v>
      </c>
      <c r="B214" s="57" t="str">
        <f t="shared" si="32"/>
        <v>GR:1</v>
      </c>
      <c r="C214" s="57" t="str">
        <f t="shared" si="33"/>
        <v>GR:1:2</v>
      </c>
      <c r="D214" s="57" t="s">
        <v>131</v>
      </c>
      <c r="E214" s="58">
        <v>15000000</v>
      </c>
      <c r="F214" s="58">
        <v>0</v>
      </c>
      <c r="G214" s="58">
        <v>15000000</v>
      </c>
      <c r="H214" s="58">
        <v>0</v>
      </c>
      <c r="I214" s="58">
        <v>7600000</v>
      </c>
      <c r="J214" s="58">
        <v>7600000</v>
      </c>
      <c r="K214" s="58">
        <v>7600000</v>
      </c>
      <c r="L214" s="58">
        <v>0</v>
      </c>
      <c r="M214" s="58">
        <v>7600000</v>
      </c>
      <c r="N214" s="58">
        <v>0</v>
      </c>
      <c r="O214" s="58">
        <v>0</v>
      </c>
      <c r="P214" s="58">
        <v>7600000</v>
      </c>
      <c r="Q214" s="58">
        <v>7600000</v>
      </c>
      <c r="R214" s="58">
        <v>0</v>
      </c>
      <c r="S214" s="58">
        <v>7400000</v>
      </c>
      <c r="T214" s="57">
        <v>50.67</v>
      </c>
      <c r="U214" s="57">
        <v>0</v>
      </c>
    </row>
    <row r="215" spans="1:21" x14ac:dyDescent="0.2">
      <c r="A215" s="57" t="s">
        <v>580</v>
      </c>
      <c r="B215" s="57" t="str">
        <f t="shared" ref="B215:B230" si="34">MID(D215,1,4)</f>
        <v>GR:1</v>
      </c>
      <c r="C215" s="57" t="str">
        <f t="shared" ref="C215:C230" si="35">MID(D215,1,6)</f>
        <v>GR:1:2</v>
      </c>
      <c r="D215" s="57" t="s">
        <v>136</v>
      </c>
      <c r="E215" s="58">
        <v>4000000</v>
      </c>
      <c r="F215" s="58">
        <v>0</v>
      </c>
      <c r="G215" s="58">
        <v>4000000</v>
      </c>
      <c r="H215" s="58">
        <v>0</v>
      </c>
      <c r="I215" s="58">
        <v>1700000</v>
      </c>
      <c r="J215" s="58">
        <v>1700000</v>
      </c>
      <c r="K215" s="58">
        <v>1700000</v>
      </c>
      <c r="L215" s="58">
        <v>0</v>
      </c>
      <c r="M215" s="58">
        <v>1700000</v>
      </c>
      <c r="N215" s="58">
        <v>0</v>
      </c>
      <c r="O215" s="58">
        <v>0</v>
      </c>
      <c r="P215" s="58">
        <v>1700000</v>
      </c>
      <c r="Q215" s="58">
        <v>1700000</v>
      </c>
      <c r="R215" s="58">
        <v>0</v>
      </c>
      <c r="S215" s="58">
        <v>2300000</v>
      </c>
      <c r="T215" s="57">
        <v>42.5</v>
      </c>
      <c r="U215" s="57">
        <v>0</v>
      </c>
    </row>
    <row r="216" spans="1:21" x14ac:dyDescent="0.2">
      <c r="A216" s="57" t="s">
        <v>580</v>
      </c>
      <c r="B216" s="57" t="str">
        <f t="shared" si="34"/>
        <v>GR:1</v>
      </c>
      <c r="C216" s="57" t="str">
        <f t="shared" si="35"/>
        <v>GR:1:2</v>
      </c>
      <c r="D216" s="57" t="s">
        <v>250</v>
      </c>
      <c r="E216" s="58">
        <v>17000000</v>
      </c>
      <c r="F216" s="58">
        <v>0</v>
      </c>
      <c r="G216" s="58">
        <v>17000000</v>
      </c>
      <c r="H216" s="58">
        <v>0</v>
      </c>
      <c r="I216" s="58">
        <v>1500000</v>
      </c>
      <c r="J216" s="58">
        <v>1500000</v>
      </c>
      <c r="K216" s="58">
        <v>1500000</v>
      </c>
      <c r="L216" s="58">
        <v>0</v>
      </c>
      <c r="M216" s="58">
        <v>1500000</v>
      </c>
      <c r="N216" s="58">
        <v>0</v>
      </c>
      <c r="O216" s="58">
        <v>0</v>
      </c>
      <c r="P216" s="58">
        <v>1500000</v>
      </c>
      <c r="Q216" s="58">
        <v>1500000</v>
      </c>
      <c r="R216" s="58">
        <v>0</v>
      </c>
      <c r="S216" s="58">
        <v>15500000</v>
      </c>
      <c r="T216" s="57">
        <v>8.82</v>
      </c>
      <c r="U216" s="57">
        <v>0</v>
      </c>
    </row>
    <row r="217" spans="1:21" x14ac:dyDescent="0.2">
      <c r="A217" s="57" t="s">
        <v>580</v>
      </c>
      <c r="B217" s="57" t="str">
        <f t="shared" si="34"/>
        <v>GR:1</v>
      </c>
      <c r="C217" s="57" t="str">
        <f t="shared" si="35"/>
        <v>GR:1:2</v>
      </c>
      <c r="D217" s="57" t="s">
        <v>146</v>
      </c>
      <c r="E217" s="58">
        <v>20000000</v>
      </c>
      <c r="F217" s="58">
        <v>0</v>
      </c>
      <c r="G217" s="58">
        <v>20000000</v>
      </c>
      <c r="H217" s="58">
        <v>0</v>
      </c>
      <c r="I217" s="58">
        <v>7000000</v>
      </c>
      <c r="J217" s="58">
        <v>7000000</v>
      </c>
      <c r="K217" s="58">
        <v>7000000</v>
      </c>
      <c r="L217" s="58">
        <v>0</v>
      </c>
      <c r="M217" s="58">
        <v>7000000</v>
      </c>
      <c r="N217" s="58">
        <v>0</v>
      </c>
      <c r="O217" s="58">
        <v>0</v>
      </c>
      <c r="P217" s="58">
        <v>7000000</v>
      </c>
      <c r="Q217" s="58">
        <v>7000000</v>
      </c>
      <c r="R217" s="58">
        <v>0</v>
      </c>
      <c r="S217" s="58">
        <v>13000000</v>
      </c>
      <c r="T217" s="57">
        <v>35</v>
      </c>
      <c r="U217" s="57">
        <v>0</v>
      </c>
    </row>
    <row r="218" spans="1:21" x14ac:dyDescent="0.2">
      <c r="A218" s="57" t="s">
        <v>580</v>
      </c>
      <c r="B218" s="57" t="str">
        <f t="shared" si="34"/>
        <v>GR:1</v>
      </c>
      <c r="C218" s="57" t="str">
        <f t="shared" si="35"/>
        <v>GR:1:2</v>
      </c>
      <c r="D218" s="57" t="s">
        <v>147</v>
      </c>
      <c r="E218" s="58">
        <v>59000000</v>
      </c>
      <c r="F218" s="58">
        <v>0</v>
      </c>
      <c r="G218" s="58">
        <v>59000000</v>
      </c>
      <c r="H218" s="58">
        <v>0</v>
      </c>
      <c r="I218" s="58">
        <v>17000000</v>
      </c>
      <c r="J218" s="58">
        <v>17000000</v>
      </c>
      <c r="K218" s="58">
        <v>17000000</v>
      </c>
      <c r="L218" s="58">
        <v>0</v>
      </c>
      <c r="M218" s="58">
        <v>17000000</v>
      </c>
      <c r="N218" s="58">
        <v>0</v>
      </c>
      <c r="O218" s="58">
        <v>0</v>
      </c>
      <c r="P218" s="58">
        <v>17000000</v>
      </c>
      <c r="Q218" s="58">
        <v>17000000</v>
      </c>
      <c r="R218" s="58">
        <v>0</v>
      </c>
      <c r="S218" s="58">
        <v>42000000</v>
      </c>
      <c r="T218" s="57">
        <v>28.81</v>
      </c>
      <c r="U218" s="57">
        <v>0</v>
      </c>
    </row>
    <row r="219" spans="1:21" x14ac:dyDescent="0.2">
      <c r="A219" s="57" t="s">
        <v>580</v>
      </c>
      <c r="B219" s="57" t="str">
        <f t="shared" si="34"/>
        <v>GR:1</v>
      </c>
      <c r="C219" s="57" t="str">
        <f t="shared" si="35"/>
        <v>GR:1:2</v>
      </c>
      <c r="D219" s="57" t="s">
        <v>148</v>
      </c>
      <c r="E219" s="58">
        <v>100000000</v>
      </c>
      <c r="F219" s="58">
        <v>0</v>
      </c>
      <c r="G219" s="58">
        <v>100000000</v>
      </c>
      <c r="H219" s="58">
        <v>0</v>
      </c>
      <c r="I219" s="58">
        <v>27000000</v>
      </c>
      <c r="J219" s="58">
        <v>27000000</v>
      </c>
      <c r="K219" s="58">
        <v>27000000</v>
      </c>
      <c r="L219" s="58">
        <v>0</v>
      </c>
      <c r="M219" s="58">
        <v>27000000</v>
      </c>
      <c r="N219" s="58">
        <v>0</v>
      </c>
      <c r="O219" s="58">
        <v>0</v>
      </c>
      <c r="P219" s="58">
        <v>27000000</v>
      </c>
      <c r="Q219" s="58">
        <v>27000000</v>
      </c>
      <c r="R219" s="58">
        <v>0</v>
      </c>
      <c r="S219" s="58">
        <v>73000000</v>
      </c>
      <c r="T219" s="57">
        <v>27</v>
      </c>
      <c r="U219" s="57">
        <v>0</v>
      </c>
    </row>
    <row r="220" spans="1:21" x14ac:dyDescent="0.2">
      <c r="A220" s="57" t="s">
        <v>580</v>
      </c>
      <c r="B220" s="57" t="str">
        <f t="shared" si="34"/>
        <v>GR:1</v>
      </c>
      <c r="C220" s="57" t="str">
        <f t="shared" si="35"/>
        <v>GR:1:2</v>
      </c>
      <c r="D220" s="57" t="s">
        <v>251</v>
      </c>
      <c r="E220" s="58">
        <v>68000000</v>
      </c>
      <c r="F220" s="58">
        <v>0</v>
      </c>
      <c r="G220" s="58">
        <v>68000000</v>
      </c>
      <c r="H220" s="58">
        <v>0</v>
      </c>
      <c r="I220" s="58">
        <v>68000000</v>
      </c>
      <c r="J220" s="58">
        <v>68000000</v>
      </c>
      <c r="K220" s="58">
        <v>68000000</v>
      </c>
      <c r="L220" s="58">
        <v>0</v>
      </c>
      <c r="M220" s="58">
        <v>68000000</v>
      </c>
      <c r="N220" s="58">
        <v>0</v>
      </c>
      <c r="O220" s="58">
        <v>0</v>
      </c>
      <c r="P220" s="58">
        <v>68000000</v>
      </c>
      <c r="Q220" s="58">
        <v>68000000</v>
      </c>
      <c r="R220" s="58">
        <v>0</v>
      </c>
      <c r="S220" s="58">
        <v>0</v>
      </c>
      <c r="T220" s="57">
        <v>100</v>
      </c>
      <c r="U220" s="57">
        <v>0</v>
      </c>
    </row>
    <row r="221" spans="1:21" x14ac:dyDescent="0.2">
      <c r="A221" s="57" t="s">
        <v>580</v>
      </c>
      <c r="B221" s="57" t="str">
        <f t="shared" si="34"/>
        <v>GR:1</v>
      </c>
      <c r="C221" s="57" t="str">
        <f t="shared" si="35"/>
        <v>GR:1:2</v>
      </c>
      <c r="D221" s="57" t="s">
        <v>133</v>
      </c>
      <c r="E221" s="58">
        <v>371085000</v>
      </c>
      <c r="F221" s="58">
        <v>0</v>
      </c>
      <c r="G221" s="58">
        <v>371085000</v>
      </c>
      <c r="H221" s="58">
        <v>0</v>
      </c>
      <c r="I221" s="58">
        <v>120000000</v>
      </c>
      <c r="J221" s="58">
        <v>120000000</v>
      </c>
      <c r="K221" s="58">
        <v>120000000</v>
      </c>
      <c r="L221" s="58">
        <v>0</v>
      </c>
      <c r="M221" s="58">
        <v>120000000</v>
      </c>
      <c r="N221" s="58">
        <v>0</v>
      </c>
      <c r="O221" s="58">
        <v>0</v>
      </c>
      <c r="P221" s="58">
        <v>120000000</v>
      </c>
      <c r="Q221" s="58">
        <v>120000000</v>
      </c>
      <c r="R221" s="58">
        <v>0</v>
      </c>
      <c r="S221" s="58">
        <v>251085000</v>
      </c>
      <c r="T221" s="57">
        <v>32.340000000000003</v>
      </c>
      <c r="U221" s="57">
        <v>0</v>
      </c>
    </row>
    <row r="222" spans="1:21" x14ac:dyDescent="0.2">
      <c r="A222" s="57" t="s">
        <v>580</v>
      </c>
      <c r="B222" s="57" t="str">
        <f t="shared" si="34"/>
        <v>GR:1</v>
      </c>
      <c r="C222" s="57" t="str">
        <f t="shared" si="35"/>
        <v>GR:1:2</v>
      </c>
      <c r="D222" s="57" t="s">
        <v>134</v>
      </c>
      <c r="E222" s="58">
        <v>131000000</v>
      </c>
      <c r="F222" s="58">
        <v>-20250000</v>
      </c>
      <c r="G222" s="58">
        <v>110750000</v>
      </c>
      <c r="H222" s="58">
        <v>0</v>
      </c>
      <c r="I222" s="58">
        <v>110750000</v>
      </c>
      <c r="J222" s="58">
        <v>110750000</v>
      </c>
      <c r="K222" s="58">
        <v>110750000</v>
      </c>
      <c r="L222" s="58">
        <v>0</v>
      </c>
      <c r="M222" s="58">
        <v>110750000</v>
      </c>
      <c r="N222" s="58">
        <v>0</v>
      </c>
      <c r="O222" s="58">
        <v>0</v>
      </c>
      <c r="P222" s="58">
        <v>110750000</v>
      </c>
      <c r="Q222" s="58">
        <v>110750000</v>
      </c>
      <c r="R222" s="58">
        <v>0</v>
      </c>
      <c r="S222" s="58">
        <v>0</v>
      </c>
      <c r="T222" s="57">
        <v>100</v>
      </c>
      <c r="U222" s="57">
        <v>0</v>
      </c>
    </row>
    <row r="223" spans="1:21" x14ac:dyDescent="0.2">
      <c r="A223" s="57" t="s">
        <v>580</v>
      </c>
      <c r="B223" s="57" t="str">
        <f t="shared" si="34"/>
        <v>GR:1</v>
      </c>
      <c r="C223" s="57" t="str">
        <f t="shared" si="35"/>
        <v>GR:1:3</v>
      </c>
      <c r="D223" s="57" t="s">
        <v>154</v>
      </c>
      <c r="E223" s="58">
        <v>3300000</v>
      </c>
      <c r="F223" s="58">
        <v>0</v>
      </c>
      <c r="G223" s="58">
        <v>3300000</v>
      </c>
      <c r="H223" s="58">
        <v>0</v>
      </c>
      <c r="I223" s="58">
        <v>0</v>
      </c>
      <c r="J223" s="58">
        <v>0</v>
      </c>
      <c r="K223" s="58">
        <v>0</v>
      </c>
      <c r="L223" s="58">
        <v>0</v>
      </c>
      <c r="M223" s="58">
        <v>0</v>
      </c>
      <c r="N223" s="58">
        <v>0</v>
      </c>
      <c r="O223" s="58">
        <v>0</v>
      </c>
      <c r="P223" s="58">
        <v>0</v>
      </c>
      <c r="Q223" s="58">
        <v>0</v>
      </c>
      <c r="R223" s="58">
        <v>0</v>
      </c>
      <c r="S223" s="58">
        <v>3300000</v>
      </c>
      <c r="T223" s="57">
        <v>0</v>
      </c>
      <c r="U223" s="57">
        <v>0</v>
      </c>
    </row>
    <row r="224" spans="1:21" x14ac:dyDescent="0.2">
      <c r="A224" s="57" t="s">
        <v>580</v>
      </c>
      <c r="B224" s="57" t="str">
        <f t="shared" si="34"/>
        <v>GR:1</v>
      </c>
      <c r="C224" s="57" t="str">
        <f t="shared" si="35"/>
        <v>GR:1:3</v>
      </c>
      <c r="D224" s="57" t="s">
        <v>259</v>
      </c>
      <c r="E224" s="58">
        <v>2000000</v>
      </c>
      <c r="F224" s="58">
        <v>0</v>
      </c>
      <c r="G224" s="58">
        <v>2000000</v>
      </c>
      <c r="H224" s="58">
        <v>0</v>
      </c>
      <c r="I224" s="58">
        <v>2000000</v>
      </c>
      <c r="J224" s="58">
        <v>2000000</v>
      </c>
      <c r="K224" s="58">
        <v>2000000</v>
      </c>
      <c r="L224" s="58">
        <v>0</v>
      </c>
      <c r="M224" s="58">
        <v>2000000</v>
      </c>
      <c r="N224" s="58">
        <v>0</v>
      </c>
      <c r="O224" s="58">
        <v>0</v>
      </c>
      <c r="P224" s="58">
        <v>2000000</v>
      </c>
      <c r="Q224" s="58">
        <v>2000000</v>
      </c>
      <c r="R224" s="58">
        <v>0</v>
      </c>
      <c r="S224" s="58">
        <v>0</v>
      </c>
      <c r="T224" s="57">
        <v>100</v>
      </c>
      <c r="U224" s="57">
        <v>0</v>
      </c>
    </row>
    <row r="225" spans="1:21" x14ac:dyDescent="0.2">
      <c r="A225" s="57" t="s">
        <v>580</v>
      </c>
      <c r="B225" s="57" t="str">
        <f t="shared" si="34"/>
        <v>1120</v>
      </c>
      <c r="C225" s="57" t="str">
        <f t="shared" si="35"/>
        <v xml:space="preserve">1120  </v>
      </c>
      <c r="D225" s="57" t="s">
        <v>260</v>
      </c>
      <c r="E225" s="58">
        <v>5100000000</v>
      </c>
      <c r="F225" s="58">
        <v>0</v>
      </c>
      <c r="G225" s="58">
        <v>5100000000</v>
      </c>
      <c r="H225" s="58">
        <v>0</v>
      </c>
      <c r="I225" s="58">
        <v>4798450000</v>
      </c>
      <c r="J225" s="58">
        <v>4798450000</v>
      </c>
      <c r="K225" s="58">
        <v>1647200000</v>
      </c>
      <c r="L225" s="58">
        <v>0</v>
      </c>
      <c r="M225" s="58">
        <v>1647200000</v>
      </c>
      <c r="N225" s="58">
        <v>1498173334</v>
      </c>
      <c r="O225" s="58">
        <v>3151250000</v>
      </c>
      <c r="P225" s="58">
        <v>149026666</v>
      </c>
      <c r="Q225" s="58">
        <v>120926666</v>
      </c>
      <c r="R225" s="58">
        <v>28100000</v>
      </c>
      <c r="S225" s="58">
        <v>301550000</v>
      </c>
      <c r="T225" s="57">
        <v>32.299999999999997</v>
      </c>
      <c r="U225" s="57">
        <v>0</v>
      </c>
    </row>
    <row r="226" spans="1:21" x14ac:dyDescent="0.2">
      <c r="A226" s="57" t="s">
        <v>580</v>
      </c>
      <c r="B226" s="57" t="str">
        <f t="shared" si="34"/>
        <v>GR:4</v>
      </c>
      <c r="C226" s="57" t="str">
        <f t="shared" si="35"/>
        <v>GR:4:3</v>
      </c>
      <c r="D226" s="57" t="s">
        <v>261</v>
      </c>
      <c r="E226" s="58">
        <v>0</v>
      </c>
      <c r="F226" s="58">
        <v>2600000000</v>
      </c>
      <c r="G226" s="58">
        <v>2600000000</v>
      </c>
      <c r="H226" s="58">
        <v>0</v>
      </c>
      <c r="I226" s="58">
        <v>2600000000</v>
      </c>
      <c r="J226" s="58">
        <v>2600000000</v>
      </c>
      <c r="K226" s="58">
        <v>0</v>
      </c>
      <c r="L226" s="58">
        <v>0</v>
      </c>
      <c r="M226" s="58">
        <v>0</v>
      </c>
      <c r="N226" s="58">
        <v>0</v>
      </c>
      <c r="O226" s="58">
        <v>2600000000</v>
      </c>
      <c r="P226" s="58">
        <v>0</v>
      </c>
      <c r="Q226" s="58">
        <v>0</v>
      </c>
      <c r="R226" s="58">
        <v>0</v>
      </c>
      <c r="S226" s="58">
        <v>0</v>
      </c>
      <c r="T226" s="57">
        <v>0</v>
      </c>
      <c r="U226" s="57">
        <v>0</v>
      </c>
    </row>
    <row r="227" spans="1:21" x14ac:dyDescent="0.2">
      <c r="A227" s="57" t="s">
        <v>580</v>
      </c>
      <c r="B227" s="57" t="str">
        <f t="shared" si="34"/>
        <v>GR:4</v>
      </c>
      <c r="C227" s="57" t="str">
        <f t="shared" si="35"/>
        <v>GR:4:3</v>
      </c>
      <c r="D227" s="57" t="s">
        <v>262</v>
      </c>
      <c r="E227" s="58">
        <v>3000000000</v>
      </c>
      <c r="F227" s="58">
        <v>-2375400000</v>
      </c>
      <c r="G227" s="58">
        <v>624600000</v>
      </c>
      <c r="H227" s="58">
        <v>0</v>
      </c>
      <c r="I227" s="58">
        <v>558550000</v>
      </c>
      <c r="J227" s="58">
        <v>558550000</v>
      </c>
      <c r="K227" s="58">
        <v>538900000</v>
      </c>
      <c r="L227" s="58">
        <v>0</v>
      </c>
      <c r="M227" s="58">
        <v>538900000</v>
      </c>
      <c r="N227" s="58">
        <v>490973334</v>
      </c>
      <c r="O227" s="58">
        <v>19650000</v>
      </c>
      <c r="P227" s="58">
        <v>47926666</v>
      </c>
      <c r="Q227" s="58">
        <v>40226666</v>
      </c>
      <c r="R227" s="58">
        <v>7700000</v>
      </c>
      <c r="S227" s="58">
        <v>66050000</v>
      </c>
      <c r="T227" s="57">
        <v>86.28</v>
      </c>
      <c r="U227" s="57">
        <v>0</v>
      </c>
    </row>
    <row r="228" spans="1:21" x14ac:dyDescent="0.2">
      <c r="A228" s="57" t="s">
        <v>580</v>
      </c>
      <c r="B228" s="57" t="str">
        <f t="shared" si="34"/>
        <v>GR:4</v>
      </c>
      <c r="C228" s="57" t="str">
        <f t="shared" si="35"/>
        <v>GR:4:3</v>
      </c>
      <c r="D228" s="57" t="s">
        <v>263</v>
      </c>
      <c r="E228" s="58">
        <v>0</v>
      </c>
      <c r="F228" s="58">
        <v>80000000</v>
      </c>
      <c r="G228" s="58">
        <v>80000000</v>
      </c>
      <c r="H228" s="58">
        <v>0</v>
      </c>
      <c r="I228" s="58">
        <v>80000000</v>
      </c>
      <c r="J228" s="58">
        <v>80000000</v>
      </c>
      <c r="K228" s="58">
        <v>0</v>
      </c>
      <c r="L228" s="58">
        <v>0</v>
      </c>
      <c r="M228" s="58">
        <v>0</v>
      </c>
      <c r="N228" s="58">
        <v>0</v>
      </c>
      <c r="O228" s="58">
        <v>80000000</v>
      </c>
      <c r="P228" s="58">
        <v>0</v>
      </c>
      <c r="Q228" s="58">
        <v>0</v>
      </c>
      <c r="R228" s="58">
        <v>0</v>
      </c>
      <c r="S228" s="58">
        <v>0</v>
      </c>
      <c r="T228" s="57">
        <v>0</v>
      </c>
      <c r="U228" s="57">
        <v>0</v>
      </c>
    </row>
    <row r="229" spans="1:21" x14ac:dyDescent="0.2">
      <c r="A229" s="57" t="s">
        <v>580</v>
      </c>
      <c r="B229" s="57" t="str">
        <f t="shared" si="34"/>
        <v>GR:4</v>
      </c>
      <c r="C229" s="57" t="str">
        <f t="shared" si="35"/>
        <v>GR:4:3</v>
      </c>
      <c r="D229" s="57" t="s">
        <v>264</v>
      </c>
      <c r="E229" s="58">
        <v>0</v>
      </c>
      <c r="F229" s="58">
        <v>40000000</v>
      </c>
      <c r="G229" s="58">
        <v>40000000</v>
      </c>
      <c r="H229" s="58">
        <v>0</v>
      </c>
      <c r="I229" s="58">
        <v>40000000</v>
      </c>
      <c r="J229" s="58">
        <v>40000000</v>
      </c>
      <c r="K229" s="58">
        <v>40000000</v>
      </c>
      <c r="L229" s="58">
        <v>0</v>
      </c>
      <c r="M229" s="58">
        <v>40000000</v>
      </c>
      <c r="N229" s="58">
        <v>40000000</v>
      </c>
      <c r="O229" s="58">
        <v>0</v>
      </c>
      <c r="P229" s="58">
        <v>0</v>
      </c>
      <c r="Q229" s="58">
        <v>0</v>
      </c>
      <c r="R229" s="58">
        <v>0</v>
      </c>
      <c r="S229" s="58">
        <v>0</v>
      </c>
      <c r="T229" s="57">
        <v>100</v>
      </c>
      <c r="U229" s="57">
        <v>0</v>
      </c>
    </row>
    <row r="230" spans="1:21" x14ac:dyDescent="0.2">
      <c r="A230" s="57" t="s">
        <v>580</v>
      </c>
      <c r="B230" s="57" t="str">
        <f t="shared" si="34"/>
        <v>GR:4</v>
      </c>
      <c r="C230" s="57" t="str">
        <f t="shared" si="35"/>
        <v>GR:4:3</v>
      </c>
      <c r="D230" s="57" t="s">
        <v>265</v>
      </c>
      <c r="E230" s="58">
        <v>1000000000</v>
      </c>
      <c r="F230" s="58">
        <v>145400000</v>
      </c>
      <c r="G230" s="58">
        <v>1145400000</v>
      </c>
      <c r="H230" s="58">
        <v>0</v>
      </c>
      <c r="I230" s="58">
        <v>1139900000</v>
      </c>
      <c r="J230" s="58">
        <v>1139900000</v>
      </c>
      <c r="K230" s="58">
        <v>1068300000</v>
      </c>
      <c r="L230" s="58">
        <v>0</v>
      </c>
      <c r="M230" s="58">
        <v>1068300000</v>
      </c>
      <c r="N230" s="58">
        <v>967200000</v>
      </c>
      <c r="O230" s="58">
        <v>71600000</v>
      </c>
      <c r="P230" s="58">
        <v>101100000</v>
      </c>
      <c r="Q230" s="58">
        <v>80700000</v>
      </c>
      <c r="R230" s="58">
        <v>20400000</v>
      </c>
      <c r="S230" s="58">
        <v>5500000</v>
      </c>
      <c r="T230" s="57">
        <v>93.27</v>
      </c>
      <c r="U230" s="57">
        <v>0</v>
      </c>
    </row>
    <row r="231" spans="1:21" x14ac:dyDescent="0.2">
      <c r="A231" s="57" t="s">
        <v>580</v>
      </c>
      <c r="B231" s="57" t="str">
        <f t="shared" ref="B231:B246" si="36">MID(D231,1,4)</f>
        <v>GR:4</v>
      </c>
      <c r="C231" s="57" t="str">
        <f t="shared" ref="C231:C246" si="37">MID(D231,1,6)</f>
        <v>GR:4:3</v>
      </c>
      <c r="D231" s="57" t="s">
        <v>266</v>
      </c>
      <c r="E231" s="58">
        <v>100000000</v>
      </c>
      <c r="F231" s="58">
        <v>280000000</v>
      </c>
      <c r="G231" s="58">
        <v>380000000</v>
      </c>
      <c r="H231" s="58">
        <v>0</v>
      </c>
      <c r="I231" s="58">
        <v>380000000</v>
      </c>
      <c r="J231" s="58">
        <v>380000000</v>
      </c>
      <c r="K231" s="58">
        <v>0</v>
      </c>
      <c r="L231" s="58">
        <v>0</v>
      </c>
      <c r="M231" s="58">
        <v>0</v>
      </c>
      <c r="N231" s="58">
        <v>0</v>
      </c>
      <c r="O231" s="58">
        <v>380000000</v>
      </c>
      <c r="P231" s="58">
        <v>0</v>
      </c>
      <c r="Q231" s="58">
        <v>0</v>
      </c>
      <c r="R231" s="58">
        <v>0</v>
      </c>
      <c r="S231" s="58">
        <v>0</v>
      </c>
      <c r="T231" s="57">
        <v>0</v>
      </c>
      <c r="U231" s="57">
        <v>0</v>
      </c>
    </row>
    <row r="232" spans="1:21" x14ac:dyDescent="0.2">
      <c r="A232" s="57" t="s">
        <v>580</v>
      </c>
      <c r="B232" s="57" t="str">
        <f t="shared" si="36"/>
        <v>GR:4</v>
      </c>
      <c r="C232" s="57" t="str">
        <f t="shared" si="37"/>
        <v>GR:4:3</v>
      </c>
      <c r="D232" s="57" t="s">
        <v>267</v>
      </c>
      <c r="E232" s="58">
        <v>0</v>
      </c>
      <c r="F232" s="58">
        <v>100000000</v>
      </c>
      <c r="G232" s="58">
        <v>100000000</v>
      </c>
      <c r="H232" s="58">
        <v>0</v>
      </c>
      <c r="I232" s="58">
        <v>0</v>
      </c>
      <c r="J232" s="58">
        <v>0</v>
      </c>
      <c r="K232" s="58">
        <v>0</v>
      </c>
      <c r="L232" s="58">
        <v>0</v>
      </c>
      <c r="M232" s="58">
        <v>0</v>
      </c>
      <c r="N232" s="58">
        <v>0</v>
      </c>
      <c r="O232" s="58">
        <v>0</v>
      </c>
      <c r="P232" s="58">
        <v>0</v>
      </c>
      <c r="Q232" s="58">
        <v>0</v>
      </c>
      <c r="R232" s="58">
        <v>0</v>
      </c>
      <c r="S232" s="58">
        <v>100000000</v>
      </c>
      <c r="T232" s="57">
        <v>0</v>
      </c>
      <c r="U232" s="57">
        <v>0</v>
      </c>
    </row>
    <row r="233" spans="1:21" x14ac:dyDescent="0.2">
      <c r="A233" s="57" t="s">
        <v>580</v>
      </c>
      <c r="B233" s="57" t="str">
        <f t="shared" si="36"/>
        <v>GR:4</v>
      </c>
      <c r="C233" s="57" t="str">
        <f t="shared" si="37"/>
        <v>GR:4:3</v>
      </c>
      <c r="D233" s="57" t="s">
        <v>268</v>
      </c>
      <c r="E233" s="58">
        <v>1000000000</v>
      </c>
      <c r="F233" s="58">
        <v>-1000000000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58">
        <v>0</v>
      </c>
      <c r="M233" s="58">
        <v>0</v>
      </c>
      <c r="N233" s="58">
        <v>0</v>
      </c>
      <c r="O233" s="58">
        <v>0</v>
      </c>
      <c r="P233" s="58">
        <v>0</v>
      </c>
      <c r="Q233" s="58">
        <v>0</v>
      </c>
      <c r="R233" s="58">
        <v>0</v>
      </c>
      <c r="S233" s="58">
        <v>0</v>
      </c>
      <c r="T233" s="57">
        <v>0</v>
      </c>
      <c r="U233" s="57">
        <v>0</v>
      </c>
    </row>
    <row r="234" spans="1:21" x14ac:dyDescent="0.2">
      <c r="A234" s="57" t="s">
        <v>580</v>
      </c>
      <c r="B234" s="57" t="str">
        <f t="shared" si="36"/>
        <v>GR:4</v>
      </c>
      <c r="C234" s="57" t="str">
        <f t="shared" si="37"/>
        <v>GR:4:3</v>
      </c>
      <c r="D234" s="57" t="s">
        <v>269</v>
      </c>
      <c r="E234" s="58">
        <v>0</v>
      </c>
      <c r="F234" s="58">
        <v>50000000</v>
      </c>
      <c r="G234" s="58">
        <v>50000000</v>
      </c>
      <c r="H234" s="58">
        <v>0</v>
      </c>
      <c r="I234" s="58">
        <v>0</v>
      </c>
      <c r="J234" s="58">
        <v>0</v>
      </c>
      <c r="K234" s="58">
        <v>0</v>
      </c>
      <c r="L234" s="58">
        <v>0</v>
      </c>
      <c r="M234" s="58">
        <v>0</v>
      </c>
      <c r="N234" s="58">
        <v>0</v>
      </c>
      <c r="O234" s="58">
        <v>0</v>
      </c>
      <c r="P234" s="58">
        <v>0</v>
      </c>
      <c r="Q234" s="58">
        <v>0</v>
      </c>
      <c r="R234" s="58">
        <v>0</v>
      </c>
      <c r="S234" s="58">
        <v>50000000</v>
      </c>
      <c r="T234" s="57">
        <v>0</v>
      </c>
      <c r="U234" s="57">
        <v>0</v>
      </c>
    </row>
    <row r="235" spans="1:21" x14ac:dyDescent="0.2">
      <c r="A235" s="57" t="s">
        <v>580</v>
      </c>
      <c r="B235" s="57" t="str">
        <f t="shared" si="36"/>
        <v>GR:4</v>
      </c>
      <c r="C235" s="57" t="str">
        <f t="shared" si="37"/>
        <v>GR:4:3</v>
      </c>
      <c r="D235" s="57" t="s">
        <v>270</v>
      </c>
      <c r="E235" s="58">
        <v>0</v>
      </c>
      <c r="F235" s="58">
        <v>80000000</v>
      </c>
      <c r="G235" s="58">
        <v>80000000</v>
      </c>
      <c r="H235" s="58">
        <v>0</v>
      </c>
      <c r="I235" s="58">
        <v>0</v>
      </c>
      <c r="J235" s="58">
        <v>0</v>
      </c>
      <c r="K235" s="58">
        <v>0</v>
      </c>
      <c r="L235" s="58">
        <v>0</v>
      </c>
      <c r="M235" s="58">
        <v>0</v>
      </c>
      <c r="N235" s="58">
        <v>0</v>
      </c>
      <c r="O235" s="58">
        <v>0</v>
      </c>
      <c r="P235" s="58">
        <v>0</v>
      </c>
      <c r="Q235" s="58">
        <v>0</v>
      </c>
      <c r="R235" s="58">
        <v>0</v>
      </c>
      <c r="S235" s="58">
        <v>80000000</v>
      </c>
      <c r="T235" s="57">
        <v>0</v>
      </c>
      <c r="U235" s="57">
        <v>0</v>
      </c>
    </row>
    <row r="236" spans="1:21" x14ac:dyDescent="0.2">
      <c r="A236" s="57" t="s">
        <v>580</v>
      </c>
      <c r="B236" s="57" t="str">
        <f t="shared" si="36"/>
        <v>1121</v>
      </c>
      <c r="C236" s="57" t="str">
        <f t="shared" si="37"/>
        <v xml:space="preserve">1121  </v>
      </c>
      <c r="D236" s="57" t="s">
        <v>271</v>
      </c>
      <c r="E236" s="58">
        <v>79634472265</v>
      </c>
      <c r="F236" s="58">
        <v>0</v>
      </c>
      <c r="G236" s="58">
        <v>79634472265</v>
      </c>
      <c r="H236" s="58">
        <v>0</v>
      </c>
      <c r="I236" s="58">
        <v>78505345427</v>
      </c>
      <c r="J236" s="58">
        <v>78505345427</v>
      </c>
      <c r="K236" s="58">
        <v>77483343431</v>
      </c>
      <c r="L236" s="58">
        <v>0</v>
      </c>
      <c r="M236" s="58">
        <v>77483343431</v>
      </c>
      <c r="N236" s="58">
        <v>66270844107</v>
      </c>
      <c r="O236" s="58">
        <v>1022001996</v>
      </c>
      <c r="P236" s="58">
        <v>11212499324</v>
      </c>
      <c r="Q236" s="58">
        <v>10104516</v>
      </c>
      <c r="R236" s="58">
        <v>11202394808</v>
      </c>
      <c r="S236" s="58">
        <v>1129126838</v>
      </c>
      <c r="T236" s="57">
        <v>97.3</v>
      </c>
      <c r="U236" s="57">
        <v>0</v>
      </c>
    </row>
    <row r="237" spans="1:21" x14ac:dyDescent="0.2">
      <c r="A237" s="57" t="s">
        <v>580</v>
      </c>
      <c r="B237" s="57" t="str">
        <f t="shared" si="36"/>
        <v>GR:4</v>
      </c>
      <c r="C237" s="57" t="str">
        <f t="shared" si="37"/>
        <v>GR:4:1</v>
      </c>
      <c r="D237" s="57" t="s">
        <v>272</v>
      </c>
      <c r="E237" s="58">
        <v>100000000</v>
      </c>
      <c r="F237" s="58">
        <v>-20000000</v>
      </c>
      <c r="G237" s="58">
        <v>80000000</v>
      </c>
      <c r="H237" s="58">
        <v>0</v>
      </c>
      <c r="I237" s="58">
        <v>80000000</v>
      </c>
      <c r="J237" s="58">
        <v>80000000</v>
      </c>
      <c r="K237" s="58">
        <v>0</v>
      </c>
      <c r="L237" s="58">
        <v>0</v>
      </c>
      <c r="M237" s="58">
        <v>0</v>
      </c>
      <c r="N237" s="58">
        <v>0</v>
      </c>
      <c r="O237" s="58">
        <v>80000000</v>
      </c>
      <c r="P237" s="58">
        <v>0</v>
      </c>
      <c r="Q237" s="58">
        <v>0</v>
      </c>
      <c r="R237" s="58">
        <v>0</v>
      </c>
      <c r="S237" s="58">
        <v>0</v>
      </c>
      <c r="T237" s="57">
        <v>0</v>
      </c>
      <c r="U237" s="57">
        <v>0</v>
      </c>
    </row>
    <row r="238" spans="1:21" x14ac:dyDescent="0.2">
      <c r="A238" s="57" t="s">
        <v>580</v>
      </c>
      <c r="B238" s="57" t="str">
        <f t="shared" si="36"/>
        <v>GR:4</v>
      </c>
      <c r="C238" s="57" t="str">
        <f t="shared" si="37"/>
        <v>GR:4:1</v>
      </c>
      <c r="D238" s="57" t="s">
        <v>273</v>
      </c>
      <c r="E238" s="58">
        <v>671457000</v>
      </c>
      <c r="F238" s="58">
        <v>0</v>
      </c>
      <c r="G238" s="58">
        <v>671457000</v>
      </c>
      <c r="H238" s="58">
        <v>0</v>
      </c>
      <c r="I238" s="58">
        <v>671457000</v>
      </c>
      <c r="J238" s="58">
        <v>671457000</v>
      </c>
      <c r="K238" s="58">
        <v>300000000</v>
      </c>
      <c r="L238" s="58">
        <v>0</v>
      </c>
      <c r="M238" s="58">
        <v>300000000</v>
      </c>
      <c r="N238" s="58">
        <v>300000000</v>
      </c>
      <c r="O238" s="58">
        <v>371457000</v>
      </c>
      <c r="P238" s="58">
        <v>0</v>
      </c>
      <c r="Q238" s="58">
        <v>0</v>
      </c>
      <c r="R238" s="58">
        <v>0</v>
      </c>
      <c r="S238" s="58">
        <v>0</v>
      </c>
      <c r="T238" s="57">
        <v>44.68</v>
      </c>
      <c r="U238" s="57">
        <v>0</v>
      </c>
    </row>
    <row r="239" spans="1:21" x14ac:dyDescent="0.2">
      <c r="A239" s="57" t="s">
        <v>580</v>
      </c>
      <c r="B239" s="57" t="str">
        <f t="shared" si="36"/>
        <v>GR:4</v>
      </c>
      <c r="C239" s="57" t="str">
        <f t="shared" si="37"/>
        <v>GR:4:1</v>
      </c>
      <c r="D239" s="57" t="s">
        <v>274</v>
      </c>
      <c r="E239" s="58">
        <v>7554800000</v>
      </c>
      <c r="F239" s="58">
        <v>0</v>
      </c>
      <c r="G239" s="58">
        <v>7554800000</v>
      </c>
      <c r="H239" s="58">
        <v>0</v>
      </c>
      <c r="I239" s="58">
        <v>6425673162</v>
      </c>
      <c r="J239" s="58">
        <v>6425673162</v>
      </c>
      <c r="K239" s="58">
        <v>6425673162</v>
      </c>
      <c r="L239" s="58">
        <v>0</v>
      </c>
      <c r="M239" s="58">
        <v>6425673162</v>
      </c>
      <c r="N239" s="58">
        <v>3212836581</v>
      </c>
      <c r="O239" s="58">
        <v>0</v>
      </c>
      <c r="P239" s="58">
        <v>3212836581</v>
      </c>
      <c r="Q239" s="58">
        <v>0</v>
      </c>
      <c r="R239" s="58">
        <v>3212836581</v>
      </c>
      <c r="S239" s="58">
        <v>1129126838</v>
      </c>
      <c r="T239" s="57">
        <v>85.05</v>
      </c>
      <c r="U239" s="57">
        <v>0</v>
      </c>
    </row>
    <row r="240" spans="1:21" x14ac:dyDescent="0.2">
      <c r="A240" s="57" t="s">
        <v>580</v>
      </c>
      <c r="B240" s="57" t="str">
        <f t="shared" si="36"/>
        <v>GR:4</v>
      </c>
      <c r="C240" s="57" t="str">
        <f t="shared" si="37"/>
        <v>GR:4:1</v>
      </c>
      <c r="D240" s="57" t="s">
        <v>275</v>
      </c>
      <c r="E240" s="58">
        <v>3000000000</v>
      </c>
      <c r="F240" s="58">
        <v>0</v>
      </c>
      <c r="G240" s="58">
        <v>3000000000</v>
      </c>
      <c r="H240" s="58">
        <v>0</v>
      </c>
      <c r="I240" s="58">
        <v>3000000000</v>
      </c>
      <c r="J240" s="58">
        <v>3000000000</v>
      </c>
      <c r="K240" s="58">
        <v>3000000000</v>
      </c>
      <c r="L240" s="58">
        <v>0</v>
      </c>
      <c r="M240" s="58">
        <v>3000000000</v>
      </c>
      <c r="N240" s="58">
        <v>3000000000</v>
      </c>
      <c r="O240" s="58">
        <v>0</v>
      </c>
      <c r="P240" s="58">
        <v>0</v>
      </c>
      <c r="Q240" s="58">
        <v>0</v>
      </c>
      <c r="R240" s="58">
        <v>0</v>
      </c>
      <c r="S240" s="58">
        <v>0</v>
      </c>
      <c r="T240" s="57">
        <v>100</v>
      </c>
      <c r="U240" s="57">
        <v>0</v>
      </c>
    </row>
    <row r="241" spans="1:21" x14ac:dyDescent="0.2">
      <c r="A241" s="57" t="s">
        <v>580</v>
      </c>
      <c r="B241" s="57" t="str">
        <f t="shared" si="36"/>
        <v>GR:4</v>
      </c>
      <c r="C241" s="57" t="str">
        <f t="shared" si="37"/>
        <v>GR:4:1</v>
      </c>
      <c r="D241" s="57" t="s">
        <v>276</v>
      </c>
      <c r="E241" s="58">
        <v>300000000</v>
      </c>
      <c r="F241" s="58">
        <v>0</v>
      </c>
      <c r="G241" s="58">
        <v>300000000</v>
      </c>
      <c r="H241" s="58">
        <v>0</v>
      </c>
      <c r="I241" s="58">
        <v>300000000</v>
      </c>
      <c r="J241" s="58">
        <v>300000000</v>
      </c>
      <c r="K241" s="58">
        <v>99455004</v>
      </c>
      <c r="L241" s="58">
        <v>0</v>
      </c>
      <c r="M241" s="58">
        <v>99455004</v>
      </c>
      <c r="N241" s="58">
        <v>79245972</v>
      </c>
      <c r="O241" s="58">
        <v>200544996</v>
      </c>
      <c r="P241" s="58">
        <v>20209032</v>
      </c>
      <c r="Q241" s="58">
        <v>10104516</v>
      </c>
      <c r="R241" s="58">
        <v>10104516</v>
      </c>
      <c r="S241" s="58">
        <v>0</v>
      </c>
      <c r="T241" s="57">
        <v>33.15</v>
      </c>
      <c r="U241" s="57">
        <v>0</v>
      </c>
    </row>
    <row r="242" spans="1:21" x14ac:dyDescent="0.2">
      <c r="A242" s="57" t="s">
        <v>580</v>
      </c>
      <c r="B242" s="57" t="str">
        <f t="shared" si="36"/>
        <v>GR:4</v>
      </c>
      <c r="C242" s="57" t="str">
        <f t="shared" si="37"/>
        <v>GR:4:1</v>
      </c>
      <c r="D242" s="57" t="s">
        <v>277</v>
      </c>
      <c r="E242" s="58">
        <v>150000000</v>
      </c>
      <c r="F242" s="58">
        <v>-150000000</v>
      </c>
      <c r="G242" s="58">
        <v>0</v>
      </c>
      <c r="H242" s="58">
        <v>0</v>
      </c>
      <c r="I242" s="58">
        <v>0</v>
      </c>
      <c r="J242" s="58">
        <v>0</v>
      </c>
      <c r="K242" s="58">
        <v>0</v>
      </c>
      <c r="L242" s="58">
        <v>0</v>
      </c>
      <c r="M242" s="58">
        <v>0</v>
      </c>
      <c r="N242" s="58">
        <v>0</v>
      </c>
      <c r="O242" s="58">
        <v>0</v>
      </c>
      <c r="P242" s="58">
        <v>0</v>
      </c>
      <c r="Q242" s="58">
        <v>0</v>
      </c>
      <c r="R242" s="58">
        <v>0</v>
      </c>
      <c r="S242" s="58">
        <v>0</v>
      </c>
      <c r="T242" s="57">
        <v>0</v>
      </c>
      <c r="U242" s="57">
        <v>0</v>
      </c>
    </row>
    <row r="243" spans="1:21" x14ac:dyDescent="0.2">
      <c r="A243" s="57" t="s">
        <v>580</v>
      </c>
      <c r="B243" s="57" t="str">
        <f t="shared" si="36"/>
        <v>GR:4</v>
      </c>
      <c r="C243" s="57" t="str">
        <f t="shared" si="37"/>
        <v>GR:4:1</v>
      </c>
      <c r="D243" s="57" t="s">
        <v>278</v>
      </c>
      <c r="E243" s="58">
        <v>0</v>
      </c>
      <c r="F243" s="58">
        <v>30000000</v>
      </c>
      <c r="G243" s="58">
        <v>30000000</v>
      </c>
      <c r="H243" s="58">
        <v>0</v>
      </c>
      <c r="I243" s="58">
        <v>30000000</v>
      </c>
      <c r="J243" s="58">
        <v>30000000</v>
      </c>
      <c r="K243" s="58">
        <v>0</v>
      </c>
      <c r="L243" s="58">
        <v>0</v>
      </c>
      <c r="M243" s="58">
        <v>0</v>
      </c>
      <c r="N243" s="58">
        <v>0</v>
      </c>
      <c r="O243" s="58">
        <v>30000000</v>
      </c>
      <c r="P243" s="58">
        <v>0</v>
      </c>
      <c r="Q243" s="58">
        <v>0</v>
      </c>
      <c r="R243" s="58">
        <v>0</v>
      </c>
      <c r="S243" s="58">
        <v>0</v>
      </c>
      <c r="T243" s="57">
        <v>0</v>
      </c>
      <c r="U243" s="57">
        <v>0</v>
      </c>
    </row>
    <row r="244" spans="1:21" x14ac:dyDescent="0.2">
      <c r="A244" s="57" t="s">
        <v>580</v>
      </c>
      <c r="B244" s="57" t="str">
        <f t="shared" si="36"/>
        <v>GR:4</v>
      </c>
      <c r="C244" s="57" t="str">
        <f t="shared" si="37"/>
        <v>GR:4:1</v>
      </c>
      <c r="D244" s="57" t="s">
        <v>279</v>
      </c>
      <c r="E244" s="58">
        <v>0</v>
      </c>
      <c r="F244" s="58">
        <v>100000000</v>
      </c>
      <c r="G244" s="58">
        <v>100000000</v>
      </c>
      <c r="H244" s="58">
        <v>0</v>
      </c>
      <c r="I244" s="58">
        <v>100000000</v>
      </c>
      <c r="J244" s="58">
        <v>100000000</v>
      </c>
      <c r="K244" s="58">
        <v>0</v>
      </c>
      <c r="L244" s="58">
        <v>0</v>
      </c>
      <c r="M244" s="58">
        <v>0</v>
      </c>
      <c r="N244" s="58">
        <v>0</v>
      </c>
      <c r="O244" s="58">
        <v>100000000</v>
      </c>
      <c r="P244" s="58">
        <v>0</v>
      </c>
      <c r="Q244" s="58">
        <v>0</v>
      </c>
      <c r="R244" s="58">
        <v>0</v>
      </c>
      <c r="S244" s="58">
        <v>0</v>
      </c>
      <c r="T244" s="57">
        <v>0</v>
      </c>
      <c r="U244" s="57">
        <v>0</v>
      </c>
    </row>
    <row r="245" spans="1:21" x14ac:dyDescent="0.2">
      <c r="A245" s="57" t="s">
        <v>580</v>
      </c>
      <c r="B245" s="57" t="str">
        <f t="shared" si="36"/>
        <v>GR:4</v>
      </c>
      <c r="C245" s="57" t="str">
        <f t="shared" si="37"/>
        <v>GR:4:1</v>
      </c>
      <c r="D245" s="57" t="s">
        <v>280</v>
      </c>
      <c r="E245" s="58">
        <v>0</v>
      </c>
      <c r="F245" s="58">
        <v>40000000</v>
      </c>
      <c r="G245" s="58">
        <v>40000000</v>
      </c>
      <c r="H245" s="58">
        <v>0</v>
      </c>
      <c r="I245" s="58">
        <v>40000000</v>
      </c>
      <c r="J245" s="58">
        <v>40000000</v>
      </c>
      <c r="K245" s="58">
        <v>0</v>
      </c>
      <c r="L245" s="58">
        <v>0</v>
      </c>
      <c r="M245" s="58">
        <v>0</v>
      </c>
      <c r="N245" s="58">
        <v>0</v>
      </c>
      <c r="O245" s="58">
        <v>40000000</v>
      </c>
      <c r="P245" s="58">
        <v>0</v>
      </c>
      <c r="Q245" s="58">
        <v>0</v>
      </c>
      <c r="R245" s="58">
        <v>0</v>
      </c>
      <c r="S245" s="58">
        <v>0</v>
      </c>
      <c r="T245" s="57">
        <v>0</v>
      </c>
      <c r="U245" s="57">
        <v>0</v>
      </c>
    </row>
    <row r="246" spans="1:21" x14ac:dyDescent="0.2">
      <c r="A246" s="57" t="s">
        <v>580</v>
      </c>
      <c r="B246" s="57" t="str">
        <f t="shared" si="36"/>
        <v>GR:4</v>
      </c>
      <c r="C246" s="57" t="str">
        <f t="shared" si="37"/>
        <v>GR:4:3</v>
      </c>
      <c r="D246" s="57" t="s">
        <v>281</v>
      </c>
      <c r="E246" s="58">
        <v>100000000</v>
      </c>
      <c r="F246" s="58">
        <v>0</v>
      </c>
      <c r="G246" s="58">
        <v>100000000</v>
      </c>
      <c r="H246" s="58">
        <v>0</v>
      </c>
      <c r="I246" s="58">
        <v>100000000</v>
      </c>
      <c r="J246" s="58">
        <v>100000000</v>
      </c>
      <c r="K246" s="58">
        <v>0</v>
      </c>
      <c r="L246" s="58">
        <v>0</v>
      </c>
      <c r="M246" s="58">
        <v>0</v>
      </c>
      <c r="N246" s="58">
        <v>0</v>
      </c>
      <c r="O246" s="58">
        <v>100000000</v>
      </c>
      <c r="P246" s="58">
        <v>0</v>
      </c>
      <c r="Q246" s="58">
        <v>0</v>
      </c>
      <c r="R246" s="58">
        <v>0</v>
      </c>
      <c r="S246" s="58">
        <v>0</v>
      </c>
      <c r="T246" s="57">
        <v>0</v>
      </c>
      <c r="U246" s="57">
        <v>0</v>
      </c>
    </row>
    <row r="247" spans="1:21" x14ac:dyDescent="0.2">
      <c r="A247" s="57" t="s">
        <v>580</v>
      </c>
      <c r="B247" s="57" t="str">
        <f t="shared" ref="B247:B260" si="38">MID(D247,1,4)</f>
        <v>GR:4</v>
      </c>
      <c r="C247" s="57" t="str">
        <f t="shared" ref="C247:C260" si="39">MID(D247,1,6)</f>
        <v>GR:4:3</v>
      </c>
      <c r="D247" s="57" t="s">
        <v>282</v>
      </c>
      <c r="E247" s="58">
        <v>100000000</v>
      </c>
      <c r="F247" s="58">
        <v>-100000000</v>
      </c>
      <c r="G247" s="58">
        <v>0</v>
      </c>
      <c r="H247" s="58">
        <v>0</v>
      </c>
      <c r="I247" s="58">
        <v>0</v>
      </c>
      <c r="J247" s="58">
        <v>0</v>
      </c>
      <c r="K247" s="58">
        <v>0</v>
      </c>
      <c r="L247" s="58">
        <v>0</v>
      </c>
      <c r="M247" s="58">
        <v>0</v>
      </c>
      <c r="N247" s="58">
        <v>0</v>
      </c>
      <c r="O247" s="58">
        <v>0</v>
      </c>
      <c r="P247" s="58">
        <v>0</v>
      </c>
      <c r="Q247" s="58">
        <v>0</v>
      </c>
      <c r="R247" s="58">
        <v>0</v>
      </c>
      <c r="S247" s="58">
        <v>0</v>
      </c>
      <c r="T247" s="57">
        <v>0</v>
      </c>
      <c r="U247" s="57">
        <v>0</v>
      </c>
    </row>
    <row r="248" spans="1:21" x14ac:dyDescent="0.2">
      <c r="A248" s="57" t="s">
        <v>580</v>
      </c>
      <c r="B248" s="57" t="str">
        <f t="shared" si="38"/>
        <v>GR:4</v>
      </c>
      <c r="C248" s="57" t="str">
        <f t="shared" si="39"/>
        <v>GR:4:3</v>
      </c>
      <c r="D248" s="57" t="s">
        <v>283</v>
      </c>
      <c r="E248" s="58">
        <v>3787000000</v>
      </c>
      <c r="F248" s="58">
        <v>0</v>
      </c>
      <c r="G248" s="58">
        <v>3787000000</v>
      </c>
      <c r="H248" s="58">
        <v>0</v>
      </c>
      <c r="I248" s="58">
        <v>3787000000</v>
      </c>
      <c r="J248" s="58">
        <v>3787000000</v>
      </c>
      <c r="K248" s="58">
        <v>3787000000</v>
      </c>
      <c r="L248" s="58">
        <v>0</v>
      </c>
      <c r="M248" s="58">
        <v>3787000000</v>
      </c>
      <c r="N248" s="58">
        <v>3787000000</v>
      </c>
      <c r="O248" s="58">
        <v>0</v>
      </c>
      <c r="P248" s="58">
        <v>0</v>
      </c>
      <c r="Q248" s="58">
        <v>0</v>
      </c>
      <c r="R248" s="58">
        <v>0</v>
      </c>
      <c r="S248" s="58">
        <v>0</v>
      </c>
      <c r="T248" s="57">
        <v>100</v>
      </c>
      <c r="U248" s="57">
        <v>0</v>
      </c>
    </row>
    <row r="249" spans="1:21" x14ac:dyDescent="0.2">
      <c r="A249" s="57" t="s">
        <v>580</v>
      </c>
      <c r="B249" s="57" t="str">
        <f t="shared" si="38"/>
        <v>GR:4</v>
      </c>
      <c r="C249" s="57" t="str">
        <f t="shared" si="39"/>
        <v>GR:4:3</v>
      </c>
      <c r="D249" s="57" t="s">
        <v>284</v>
      </c>
      <c r="E249" s="58">
        <v>63721215265</v>
      </c>
      <c r="F249" s="58">
        <v>0</v>
      </c>
      <c r="G249" s="58">
        <v>63721215265</v>
      </c>
      <c r="H249" s="58">
        <v>0</v>
      </c>
      <c r="I249" s="58">
        <v>63721215265</v>
      </c>
      <c r="J249" s="58">
        <v>63721215265</v>
      </c>
      <c r="K249" s="58">
        <v>63721215265</v>
      </c>
      <c r="L249" s="58">
        <v>0</v>
      </c>
      <c r="M249" s="58">
        <v>63721215265</v>
      </c>
      <c r="N249" s="58">
        <v>55741761554</v>
      </c>
      <c r="O249" s="58">
        <v>0</v>
      </c>
      <c r="P249" s="58">
        <v>7979453711</v>
      </c>
      <c r="Q249" s="58">
        <v>0</v>
      </c>
      <c r="R249" s="58">
        <v>7979453711</v>
      </c>
      <c r="S249" s="58">
        <v>0</v>
      </c>
      <c r="T249" s="57">
        <v>100</v>
      </c>
      <c r="U249" s="57">
        <v>0</v>
      </c>
    </row>
    <row r="250" spans="1:21" x14ac:dyDescent="0.2">
      <c r="A250" s="57" t="s">
        <v>580</v>
      </c>
      <c r="B250" s="57" t="str">
        <f t="shared" si="38"/>
        <v>GR:4</v>
      </c>
      <c r="C250" s="57" t="str">
        <f t="shared" si="39"/>
        <v>GR:4:3</v>
      </c>
      <c r="D250" s="57" t="s">
        <v>285</v>
      </c>
      <c r="E250" s="58">
        <v>150000000</v>
      </c>
      <c r="F250" s="58">
        <v>0</v>
      </c>
      <c r="G250" s="58">
        <v>150000000</v>
      </c>
      <c r="H250" s="58">
        <v>0</v>
      </c>
      <c r="I250" s="58">
        <v>150000000</v>
      </c>
      <c r="J250" s="58">
        <v>150000000</v>
      </c>
      <c r="K250" s="58">
        <v>150000000</v>
      </c>
      <c r="L250" s="58">
        <v>0</v>
      </c>
      <c r="M250" s="58">
        <v>150000000</v>
      </c>
      <c r="N250" s="58">
        <v>150000000</v>
      </c>
      <c r="O250" s="58">
        <v>0</v>
      </c>
      <c r="P250" s="58">
        <v>0</v>
      </c>
      <c r="Q250" s="58">
        <v>0</v>
      </c>
      <c r="R250" s="58">
        <v>0</v>
      </c>
      <c r="S250" s="58">
        <v>0</v>
      </c>
      <c r="T250" s="57">
        <v>100</v>
      </c>
      <c r="U250" s="57">
        <v>0</v>
      </c>
    </row>
    <row r="251" spans="1:21" x14ac:dyDescent="0.2">
      <c r="A251" s="57" t="s">
        <v>580</v>
      </c>
      <c r="B251" s="57" t="str">
        <f t="shared" si="38"/>
        <v>GR:4</v>
      </c>
      <c r="C251" s="57" t="str">
        <f t="shared" si="39"/>
        <v>GR:4:3</v>
      </c>
      <c r="D251" s="57" t="s">
        <v>286</v>
      </c>
      <c r="E251" s="58">
        <v>0</v>
      </c>
      <c r="F251" s="58">
        <v>100000000</v>
      </c>
      <c r="G251" s="58">
        <v>100000000</v>
      </c>
      <c r="H251" s="58">
        <v>0</v>
      </c>
      <c r="I251" s="58">
        <v>100000000</v>
      </c>
      <c r="J251" s="58">
        <v>100000000</v>
      </c>
      <c r="K251" s="58">
        <v>0</v>
      </c>
      <c r="L251" s="58">
        <v>0</v>
      </c>
      <c r="M251" s="58">
        <v>0</v>
      </c>
      <c r="N251" s="58">
        <v>0</v>
      </c>
      <c r="O251" s="58">
        <v>100000000</v>
      </c>
      <c r="P251" s="58">
        <v>0</v>
      </c>
      <c r="Q251" s="58">
        <v>0</v>
      </c>
      <c r="R251" s="58">
        <v>0</v>
      </c>
      <c r="S251" s="58">
        <v>0</v>
      </c>
      <c r="T251" s="57">
        <v>0</v>
      </c>
      <c r="U251" s="57">
        <v>0</v>
      </c>
    </row>
    <row r="252" spans="1:21" x14ac:dyDescent="0.2">
      <c r="A252" s="57" t="s">
        <v>580</v>
      </c>
      <c r="B252" s="57" t="str">
        <f t="shared" si="38"/>
        <v>1123</v>
      </c>
      <c r="C252" s="57" t="str">
        <f t="shared" si="39"/>
        <v xml:space="preserve">1123  </v>
      </c>
      <c r="D252" s="57" t="s">
        <v>287</v>
      </c>
      <c r="E252" s="58">
        <v>29298456399</v>
      </c>
      <c r="F252" s="58">
        <v>12806698609</v>
      </c>
      <c r="G252" s="58">
        <v>42105155008</v>
      </c>
      <c r="H252" s="58">
        <v>0</v>
      </c>
      <c r="I252" s="58">
        <v>41009144153</v>
      </c>
      <c r="J252" s="58">
        <v>41009144153</v>
      </c>
      <c r="K252" s="58">
        <v>18685961719</v>
      </c>
      <c r="L252" s="58">
        <v>0</v>
      </c>
      <c r="M252" s="58">
        <v>18685961719</v>
      </c>
      <c r="N252" s="58">
        <v>18685961719</v>
      </c>
      <c r="O252" s="58">
        <v>22323182434</v>
      </c>
      <c r="P252" s="58">
        <v>0</v>
      </c>
      <c r="Q252" s="58">
        <v>0</v>
      </c>
      <c r="R252" s="58">
        <v>0</v>
      </c>
      <c r="S252" s="58">
        <v>1096010855</v>
      </c>
      <c r="T252" s="57">
        <v>44.38</v>
      </c>
      <c r="U252" s="57">
        <v>0</v>
      </c>
    </row>
    <row r="253" spans="1:21" x14ac:dyDescent="0.2">
      <c r="A253" s="57" t="s">
        <v>580</v>
      </c>
      <c r="B253" s="57" t="str">
        <f t="shared" si="38"/>
        <v>GR:1</v>
      </c>
      <c r="C253" s="57" t="str">
        <f t="shared" si="39"/>
        <v>GR:1:1</v>
      </c>
      <c r="D253" s="57" t="s">
        <v>115</v>
      </c>
      <c r="E253" s="58">
        <v>76267152</v>
      </c>
      <c r="F253" s="58">
        <v>0</v>
      </c>
      <c r="G253" s="58">
        <v>76267152</v>
      </c>
      <c r="H253" s="58">
        <v>0</v>
      </c>
      <c r="I253" s="58">
        <v>76267152</v>
      </c>
      <c r="J253" s="58">
        <v>76267152</v>
      </c>
      <c r="K253" s="58">
        <v>75147985</v>
      </c>
      <c r="L253" s="58">
        <v>0</v>
      </c>
      <c r="M253" s="58">
        <v>75147985</v>
      </c>
      <c r="N253" s="58">
        <v>75147985</v>
      </c>
      <c r="O253" s="58">
        <v>1119167</v>
      </c>
      <c r="P253" s="58">
        <v>0</v>
      </c>
      <c r="Q253" s="58">
        <v>0</v>
      </c>
      <c r="R253" s="58">
        <v>0</v>
      </c>
      <c r="S253" s="58">
        <v>0</v>
      </c>
      <c r="T253" s="57">
        <v>98.53</v>
      </c>
      <c r="U253" s="57">
        <v>0</v>
      </c>
    </row>
    <row r="254" spans="1:21" x14ac:dyDescent="0.2">
      <c r="A254" s="57" t="s">
        <v>580</v>
      </c>
      <c r="B254" s="57" t="str">
        <f t="shared" si="38"/>
        <v>GR:1</v>
      </c>
      <c r="C254" s="57" t="str">
        <f t="shared" si="39"/>
        <v>GR:1:2</v>
      </c>
      <c r="D254" s="57" t="s">
        <v>288</v>
      </c>
      <c r="E254" s="58">
        <v>128027872</v>
      </c>
      <c r="F254" s="58">
        <v>0</v>
      </c>
      <c r="G254" s="58">
        <v>128027872</v>
      </c>
      <c r="H254" s="58">
        <v>0</v>
      </c>
      <c r="I254" s="58">
        <v>76428365</v>
      </c>
      <c r="J254" s="58">
        <v>76428365</v>
      </c>
      <c r="K254" s="58">
        <v>54007880</v>
      </c>
      <c r="L254" s="58">
        <v>0</v>
      </c>
      <c r="M254" s="58">
        <v>54007880</v>
      </c>
      <c r="N254" s="58">
        <v>54007880</v>
      </c>
      <c r="O254" s="58">
        <v>22420485</v>
      </c>
      <c r="P254" s="58">
        <v>0</v>
      </c>
      <c r="Q254" s="58">
        <v>0</v>
      </c>
      <c r="R254" s="58">
        <v>0</v>
      </c>
      <c r="S254" s="58">
        <v>51599507</v>
      </c>
      <c r="T254" s="57">
        <v>42.18</v>
      </c>
      <c r="U254" s="57">
        <v>0</v>
      </c>
    </row>
    <row r="255" spans="1:21" x14ac:dyDescent="0.2">
      <c r="A255" s="57" t="s">
        <v>580</v>
      </c>
      <c r="B255" s="57" t="str">
        <f t="shared" si="38"/>
        <v>GR:1</v>
      </c>
      <c r="C255" s="57" t="str">
        <f t="shared" si="39"/>
        <v>GR:1:2</v>
      </c>
      <c r="D255" s="57" t="s">
        <v>134</v>
      </c>
      <c r="E255" s="58">
        <v>18142976</v>
      </c>
      <c r="F255" s="58">
        <v>0</v>
      </c>
      <c r="G255" s="58">
        <v>18142976</v>
      </c>
      <c r="H255" s="58">
        <v>0</v>
      </c>
      <c r="I255" s="58">
        <v>0</v>
      </c>
      <c r="J255" s="58">
        <v>0</v>
      </c>
      <c r="K255" s="58">
        <v>0</v>
      </c>
      <c r="L255" s="58">
        <v>0</v>
      </c>
      <c r="M255" s="58">
        <v>0</v>
      </c>
      <c r="N255" s="58">
        <v>0</v>
      </c>
      <c r="O255" s="58">
        <v>0</v>
      </c>
      <c r="P255" s="58">
        <v>0</v>
      </c>
      <c r="Q255" s="58">
        <v>0</v>
      </c>
      <c r="R255" s="58">
        <v>0</v>
      </c>
      <c r="S255" s="58">
        <v>18142976</v>
      </c>
      <c r="T255" s="57">
        <v>0</v>
      </c>
      <c r="U255" s="57">
        <v>0</v>
      </c>
    </row>
    <row r="256" spans="1:21" x14ac:dyDescent="0.2">
      <c r="A256" s="57" t="s">
        <v>580</v>
      </c>
      <c r="B256" s="57" t="str">
        <f t="shared" si="38"/>
        <v>GR:4</v>
      </c>
      <c r="C256" s="57" t="str">
        <f t="shared" si="39"/>
        <v>GR:4:3</v>
      </c>
      <c r="D256" s="57" t="s">
        <v>289</v>
      </c>
      <c r="E256" s="58">
        <v>5988000000</v>
      </c>
      <c r="F256" s="58">
        <v>250000000</v>
      </c>
      <c r="G256" s="58">
        <v>6238000000</v>
      </c>
      <c r="H256" s="58">
        <v>0</v>
      </c>
      <c r="I256" s="58">
        <v>6238000000</v>
      </c>
      <c r="J256" s="58">
        <v>6238000000</v>
      </c>
      <c r="K256" s="58">
        <v>4853670000</v>
      </c>
      <c r="L256" s="58">
        <v>0</v>
      </c>
      <c r="M256" s="58">
        <v>4853670000</v>
      </c>
      <c r="N256" s="58">
        <v>4853670000</v>
      </c>
      <c r="O256" s="58">
        <v>1384330000</v>
      </c>
      <c r="P256" s="58">
        <v>0</v>
      </c>
      <c r="Q256" s="58">
        <v>0</v>
      </c>
      <c r="R256" s="58">
        <v>0</v>
      </c>
      <c r="S256" s="58">
        <v>0</v>
      </c>
      <c r="T256" s="57">
        <v>77.81</v>
      </c>
      <c r="U256" s="57">
        <v>0</v>
      </c>
    </row>
    <row r="257" spans="1:21" x14ac:dyDescent="0.2">
      <c r="A257" s="57" t="s">
        <v>580</v>
      </c>
      <c r="B257" s="57" t="str">
        <f t="shared" si="38"/>
        <v>GR:4</v>
      </c>
      <c r="C257" s="57" t="str">
        <f t="shared" si="39"/>
        <v>GR:4:3</v>
      </c>
      <c r="D257" s="57" t="s">
        <v>290</v>
      </c>
      <c r="E257" s="58">
        <v>11202000000</v>
      </c>
      <c r="F257" s="58">
        <v>0</v>
      </c>
      <c r="G257" s="58">
        <v>11202000000</v>
      </c>
      <c r="H257" s="58">
        <v>0</v>
      </c>
      <c r="I257" s="58">
        <v>11202000000</v>
      </c>
      <c r="J257" s="58">
        <v>11202000000</v>
      </c>
      <c r="K257" s="58">
        <v>11202000000</v>
      </c>
      <c r="L257" s="58">
        <v>0</v>
      </c>
      <c r="M257" s="58">
        <v>11202000000</v>
      </c>
      <c r="N257" s="58">
        <v>11202000000</v>
      </c>
      <c r="O257" s="58">
        <v>0</v>
      </c>
      <c r="P257" s="58">
        <v>0</v>
      </c>
      <c r="Q257" s="58">
        <v>0</v>
      </c>
      <c r="R257" s="58">
        <v>0</v>
      </c>
      <c r="S257" s="58">
        <v>0</v>
      </c>
      <c r="T257" s="57">
        <v>100</v>
      </c>
      <c r="U257" s="57">
        <v>0</v>
      </c>
    </row>
    <row r="258" spans="1:21" x14ac:dyDescent="0.2">
      <c r="A258" s="57" t="s">
        <v>580</v>
      </c>
      <c r="B258" s="57" t="str">
        <f t="shared" si="38"/>
        <v>GR:4</v>
      </c>
      <c r="C258" s="57" t="str">
        <f t="shared" si="39"/>
        <v>GR:4:3</v>
      </c>
      <c r="D258" s="57" t="s">
        <v>291</v>
      </c>
      <c r="E258" s="58">
        <v>500000000</v>
      </c>
      <c r="F258" s="58">
        <v>0</v>
      </c>
      <c r="G258" s="58">
        <v>500000000</v>
      </c>
      <c r="H258" s="58">
        <v>0</v>
      </c>
      <c r="I258" s="58">
        <v>499999620</v>
      </c>
      <c r="J258" s="58">
        <v>499999620</v>
      </c>
      <c r="K258" s="58">
        <v>20740000</v>
      </c>
      <c r="L258" s="58">
        <v>0</v>
      </c>
      <c r="M258" s="58">
        <v>20740000</v>
      </c>
      <c r="N258" s="58">
        <v>20740000</v>
      </c>
      <c r="O258" s="58">
        <v>479259620</v>
      </c>
      <c r="P258" s="58">
        <v>0</v>
      </c>
      <c r="Q258" s="58">
        <v>0</v>
      </c>
      <c r="R258" s="58">
        <v>0</v>
      </c>
      <c r="S258" s="58">
        <v>380</v>
      </c>
      <c r="T258" s="57">
        <v>4.1500000000000004</v>
      </c>
      <c r="U258" s="57">
        <v>0</v>
      </c>
    </row>
    <row r="259" spans="1:21" x14ac:dyDescent="0.2">
      <c r="A259" s="57" t="s">
        <v>580</v>
      </c>
      <c r="B259" s="57" t="str">
        <f t="shared" si="38"/>
        <v>GR:4</v>
      </c>
      <c r="C259" s="57" t="str">
        <f t="shared" si="39"/>
        <v>GR:4:3</v>
      </c>
      <c r="D259" s="57" t="s">
        <v>292</v>
      </c>
      <c r="E259" s="58">
        <v>250000000</v>
      </c>
      <c r="F259" s="58">
        <v>0</v>
      </c>
      <c r="G259" s="58">
        <v>250000000</v>
      </c>
      <c r="H259" s="58">
        <v>0</v>
      </c>
      <c r="I259" s="58">
        <v>250000000</v>
      </c>
      <c r="J259" s="58">
        <v>250000000</v>
      </c>
      <c r="K259" s="58">
        <v>22218000</v>
      </c>
      <c r="L259" s="58">
        <v>0</v>
      </c>
      <c r="M259" s="58">
        <v>22218000</v>
      </c>
      <c r="N259" s="58">
        <v>22218000</v>
      </c>
      <c r="O259" s="58">
        <v>227782000</v>
      </c>
      <c r="P259" s="58">
        <v>0</v>
      </c>
      <c r="Q259" s="58">
        <v>0</v>
      </c>
      <c r="R259" s="58">
        <v>0</v>
      </c>
      <c r="S259" s="58">
        <v>0</v>
      </c>
      <c r="T259" s="57">
        <v>8.89</v>
      </c>
      <c r="U259" s="57">
        <v>0</v>
      </c>
    </row>
    <row r="260" spans="1:21" x14ac:dyDescent="0.2">
      <c r="A260" s="57" t="s">
        <v>580</v>
      </c>
      <c r="B260" s="57" t="str">
        <f t="shared" si="38"/>
        <v>GR:4</v>
      </c>
      <c r="C260" s="57" t="str">
        <f t="shared" si="39"/>
        <v>GR:4:3</v>
      </c>
      <c r="D260" s="57" t="s">
        <v>293</v>
      </c>
      <c r="E260" s="58">
        <v>9928586000</v>
      </c>
      <c r="F260" s="58">
        <v>8056698609</v>
      </c>
      <c r="G260" s="58">
        <v>17985284609</v>
      </c>
      <c r="H260" s="58">
        <v>0</v>
      </c>
      <c r="I260" s="58">
        <v>17796624107</v>
      </c>
      <c r="J260" s="58">
        <v>17796624107</v>
      </c>
      <c r="K260" s="58">
        <v>1552694144</v>
      </c>
      <c r="L260" s="58">
        <v>0</v>
      </c>
      <c r="M260" s="58">
        <v>1552694144</v>
      </c>
      <c r="N260" s="58">
        <v>1552694144</v>
      </c>
      <c r="O260" s="58">
        <v>16243929963</v>
      </c>
      <c r="P260" s="58">
        <v>0</v>
      </c>
      <c r="Q260" s="58">
        <v>0</v>
      </c>
      <c r="R260" s="58">
        <v>0</v>
      </c>
      <c r="S260" s="58">
        <v>188660502</v>
      </c>
      <c r="T260" s="57">
        <v>8.6300000000000008</v>
      </c>
      <c r="U260" s="57">
        <v>0</v>
      </c>
    </row>
    <row r="261" spans="1:21" x14ac:dyDescent="0.2">
      <c r="A261" s="57" t="s">
        <v>580</v>
      </c>
      <c r="B261" s="57" t="str">
        <f t="shared" ref="B261:B272" si="40">MID(D261,1,4)</f>
        <v>GR:4</v>
      </c>
      <c r="C261" s="57" t="str">
        <f t="shared" ref="C261:C272" si="41">MID(D261,1,6)</f>
        <v>GR:4:4</v>
      </c>
      <c r="D261" s="57" t="s">
        <v>294</v>
      </c>
      <c r="E261" s="58">
        <v>1207432399</v>
      </c>
      <c r="F261" s="58">
        <v>4500000000</v>
      </c>
      <c r="G261" s="58">
        <v>5707432399</v>
      </c>
      <c r="H261" s="58">
        <v>0</v>
      </c>
      <c r="I261" s="58">
        <v>4869824909</v>
      </c>
      <c r="J261" s="58">
        <v>4869824909</v>
      </c>
      <c r="K261" s="58">
        <v>905483710</v>
      </c>
      <c r="L261" s="58">
        <v>0</v>
      </c>
      <c r="M261" s="58">
        <v>905483710</v>
      </c>
      <c r="N261" s="58">
        <v>905483710</v>
      </c>
      <c r="O261" s="58">
        <v>3964341199</v>
      </c>
      <c r="P261" s="58">
        <v>0</v>
      </c>
      <c r="Q261" s="58">
        <v>0</v>
      </c>
      <c r="R261" s="58">
        <v>0</v>
      </c>
      <c r="S261" s="58">
        <v>837607490</v>
      </c>
      <c r="T261" s="57">
        <v>15.87</v>
      </c>
      <c r="U261" s="57">
        <v>0</v>
      </c>
    </row>
    <row r="262" spans="1:21" x14ac:dyDescent="0.2">
      <c r="A262" s="57" t="s">
        <v>580</v>
      </c>
      <c r="B262" s="57" t="str">
        <f t="shared" si="40"/>
        <v>1124</v>
      </c>
      <c r="C262" s="57" t="str">
        <f t="shared" si="41"/>
        <v xml:space="preserve">1124  </v>
      </c>
      <c r="D262" s="57" t="s">
        <v>295</v>
      </c>
      <c r="E262" s="58">
        <v>11226257000</v>
      </c>
      <c r="F262" s="58">
        <v>2530000000</v>
      </c>
      <c r="G262" s="58">
        <v>13756257000</v>
      </c>
      <c r="H262" s="58">
        <v>0</v>
      </c>
      <c r="I262" s="58">
        <v>9451786129</v>
      </c>
      <c r="J262" s="58">
        <v>9451786129</v>
      </c>
      <c r="K262" s="58">
        <v>1500000000</v>
      </c>
      <c r="L262" s="58">
        <v>0</v>
      </c>
      <c r="M262" s="58">
        <v>1500000000</v>
      </c>
      <c r="N262" s="58">
        <v>1500000000</v>
      </c>
      <c r="O262" s="58">
        <v>7951786129</v>
      </c>
      <c r="P262" s="58">
        <v>0</v>
      </c>
      <c r="Q262" s="58">
        <v>0</v>
      </c>
      <c r="R262" s="58">
        <v>0</v>
      </c>
      <c r="S262" s="58">
        <v>4304470871</v>
      </c>
      <c r="T262" s="57">
        <v>10.9</v>
      </c>
      <c r="U262" s="57">
        <v>0</v>
      </c>
    </row>
    <row r="263" spans="1:21" x14ac:dyDescent="0.2">
      <c r="A263" s="57" t="s">
        <v>580</v>
      </c>
      <c r="B263" s="57" t="str">
        <f t="shared" si="40"/>
        <v>GR:4</v>
      </c>
      <c r="C263" s="57" t="str">
        <f t="shared" si="41"/>
        <v>GR:4:2</v>
      </c>
      <c r="D263" s="57" t="s">
        <v>296</v>
      </c>
      <c r="E263" s="58">
        <v>300000000</v>
      </c>
      <c r="F263" s="58">
        <v>0</v>
      </c>
      <c r="G263" s="58">
        <v>300000000</v>
      </c>
      <c r="H263" s="58">
        <v>0</v>
      </c>
      <c r="I263" s="58">
        <v>0</v>
      </c>
      <c r="J263" s="58">
        <v>0</v>
      </c>
      <c r="K263" s="58">
        <v>0</v>
      </c>
      <c r="L263" s="58">
        <v>0</v>
      </c>
      <c r="M263" s="58">
        <v>0</v>
      </c>
      <c r="N263" s="58">
        <v>0</v>
      </c>
      <c r="O263" s="58">
        <v>0</v>
      </c>
      <c r="P263" s="58">
        <v>0</v>
      </c>
      <c r="Q263" s="58">
        <v>0</v>
      </c>
      <c r="R263" s="58">
        <v>0</v>
      </c>
      <c r="S263" s="58">
        <v>300000000</v>
      </c>
      <c r="T263" s="57">
        <v>0</v>
      </c>
      <c r="U263" s="57">
        <v>0</v>
      </c>
    </row>
    <row r="264" spans="1:21" x14ac:dyDescent="0.2">
      <c r="A264" s="57" t="s">
        <v>580</v>
      </c>
      <c r="B264" s="57" t="str">
        <f t="shared" si="40"/>
        <v>GR:4</v>
      </c>
      <c r="C264" s="57" t="str">
        <f t="shared" si="41"/>
        <v>GR:4:2</v>
      </c>
      <c r="D264" s="57" t="s">
        <v>297</v>
      </c>
      <c r="E264" s="58">
        <v>150000000</v>
      </c>
      <c r="F264" s="58">
        <v>0</v>
      </c>
      <c r="G264" s="58">
        <v>150000000</v>
      </c>
      <c r="H264" s="58">
        <v>0</v>
      </c>
      <c r="I264" s="58">
        <v>0</v>
      </c>
      <c r="J264" s="58">
        <v>0</v>
      </c>
      <c r="K264" s="58">
        <v>0</v>
      </c>
      <c r="L264" s="58">
        <v>0</v>
      </c>
      <c r="M264" s="58">
        <v>0</v>
      </c>
      <c r="N264" s="58">
        <v>0</v>
      </c>
      <c r="O264" s="58">
        <v>0</v>
      </c>
      <c r="P264" s="58">
        <v>0</v>
      </c>
      <c r="Q264" s="58">
        <v>0</v>
      </c>
      <c r="R264" s="58">
        <v>0</v>
      </c>
      <c r="S264" s="58">
        <v>150000000</v>
      </c>
      <c r="T264" s="57">
        <v>0</v>
      </c>
      <c r="U264" s="57">
        <v>0</v>
      </c>
    </row>
    <row r="265" spans="1:21" x14ac:dyDescent="0.2">
      <c r="A265" s="57" t="s">
        <v>580</v>
      </c>
      <c r="B265" s="57" t="str">
        <f t="shared" si="40"/>
        <v>GR:4</v>
      </c>
      <c r="C265" s="57" t="str">
        <f t="shared" si="41"/>
        <v>GR:4:3</v>
      </c>
      <c r="D265" s="57" t="s">
        <v>298</v>
      </c>
      <c r="E265" s="58">
        <v>300000000</v>
      </c>
      <c r="F265" s="58">
        <v>0</v>
      </c>
      <c r="G265" s="58">
        <v>300000000</v>
      </c>
      <c r="H265" s="58">
        <v>0</v>
      </c>
      <c r="I265" s="58">
        <v>0</v>
      </c>
      <c r="J265" s="58">
        <v>0</v>
      </c>
      <c r="K265" s="58">
        <v>0</v>
      </c>
      <c r="L265" s="58">
        <v>0</v>
      </c>
      <c r="M265" s="58">
        <v>0</v>
      </c>
      <c r="N265" s="58">
        <v>0</v>
      </c>
      <c r="O265" s="58">
        <v>0</v>
      </c>
      <c r="P265" s="58">
        <v>0</v>
      </c>
      <c r="Q265" s="58">
        <v>0</v>
      </c>
      <c r="R265" s="58">
        <v>0</v>
      </c>
      <c r="S265" s="58">
        <v>300000000</v>
      </c>
      <c r="T265" s="57">
        <v>0</v>
      </c>
      <c r="U265" s="57">
        <v>0</v>
      </c>
    </row>
    <row r="266" spans="1:21" x14ac:dyDescent="0.2">
      <c r="A266" s="57" t="s">
        <v>580</v>
      </c>
      <c r="B266" s="57" t="str">
        <f t="shared" si="40"/>
        <v>GR:4</v>
      </c>
      <c r="C266" s="57" t="str">
        <f t="shared" si="41"/>
        <v>GR:4:3</v>
      </c>
      <c r="D266" s="57" t="s">
        <v>299</v>
      </c>
      <c r="E266" s="58">
        <v>200000000</v>
      </c>
      <c r="F266" s="58">
        <v>0</v>
      </c>
      <c r="G266" s="58">
        <v>200000000</v>
      </c>
      <c r="H266" s="58">
        <v>0</v>
      </c>
      <c r="I266" s="58">
        <v>0</v>
      </c>
      <c r="J266" s="58">
        <v>0</v>
      </c>
      <c r="K266" s="58">
        <v>0</v>
      </c>
      <c r="L266" s="58">
        <v>0</v>
      </c>
      <c r="M266" s="58">
        <v>0</v>
      </c>
      <c r="N266" s="58">
        <v>0</v>
      </c>
      <c r="O266" s="58">
        <v>0</v>
      </c>
      <c r="P266" s="58">
        <v>0</v>
      </c>
      <c r="Q266" s="58">
        <v>0</v>
      </c>
      <c r="R266" s="58">
        <v>0</v>
      </c>
      <c r="S266" s="58">
        <v>200000000</v>
      </c>
      <c r="T266" s="57">
        <v>0</v>
      </c>
      <c r="U266" s="57">
        <v>0</v>
      </c>
    </row>
    <row r="267" spans="1:21" x14ac:dyDescent="0.2">
      <c r="A267" s="57" t="s">
        <v>580</v>
      </c>
      <c r="B267" s="57" t="str">
        <f t="shared" si="40"/>
        <v>GR:4</v>
      </c>
      <c r="C267" s="57" t="str">
        <f t="shared" si="41"/>
        <v>GR:4:3</v>
      </c>
      <c r="D267" s="57" t="s">
        <v>300</v>
      </c>
      <c r="E267" s="58">
        <v>250000000</v>
      </c>
      <c r="F267" s="58">
        <v>0</v>
      </c>
      <c r="G267" s="58">
        <v>250000000</v>
      </c>
      <c r="H267" s="58">
        <v>0</v>
      </c>
      <c r="I267" s="58">
        <v>180000000</v>
      </c>
      <c r="J267" s="58">
        <v>180000000</v>
      </c>
      <c r="K267" s="58">
        <v>0</v>
      </c>
      <c r="L267" s="58">
        <v>0</v>
      </c>
      <c r="M267" s="58">
        <v>0</v>
      </c>
      <c r="N267" s="58">
        <v>0</v>
      </c>
      <c r="O267" s="58">
        <v>180000000</v>
      </c>
      <c r="P267" s="58">
        <v>0</v>
      </c>
      <c r="Q267" s="58">
        <v>0</v>
      </c>
      <c r="R267" s="58">
        <v>0</v>
      </c>
      <c r="S267" s="58">
        <v>70000000</v>
      </c>
      <c r="T267" s="57">
        <v>0</v>
      </c>
      <c r="U267" s="57">
        <v>0</v>
      </c>
    </row>
    <row r="268" spans="1:21" x14ac:dyDescent="0.2">
      <c r="A268" s="57" t="s">
        <v>580</v>
      </c>
      <c r="B268" s="57" t="str">
        <f t="shared" si="40"/>
        <v>GR:4</v>
      </c>
      <c r="C268" s="57" t="str">
        <f t="shared" si="41"/>
        <v>GR:4:3</v>
      </c>
      <c r="D268" s="57" t="s">
        <v>301</v>
      </c>
      <c r="E268" s="58">
        <v>80000000</v>
      </c>
      <c r="F268" s="58">
        <v>0</v>
      </c>
      <c r="G268" s="58">
        <v>80000000</v>
      </c>
      <c r="H268" s="58">
        <v>0</v>
      </c>
      <c r="I268" s="58">
        <v>0</v>
      </c>
      <c r="J268" s="58">
        <v>0</v>
      </c>
      <c r="K268" s="58">
        <v>0</v>
      </c>
      <c r="L268" s="58">
        <v>0</v>
      </c>
      <c r="M268" s="58">
        <v>0</v>
      </c>
      <c r="N268" s="58">
        <v>0</v>
      </c>
      <c r="O268" s="58">
        <v>0</v>
      </c>
      <c r="P268" s="58">
        <v>0</v>
      </c>
      <c r="Q268" s="58">
        <v>0</v>
      </c>
      <c r="R268" s="58">
        <v>0</v>
      </c>
      <c r="S268" s="58">
        <v>80000000</v>
      </c>
      <c r="T268" s="57">
        <v>0</v>
      </c>
      <c r="U268" s="57">
        <v>0</v>
      </c>
    </row>
    <row r="269" spans="1:21" x14ac:dyDescent="0.2">
      <c r="A269" s="57" t="s">
        <v>580</v>
      </c>
      <c r="B269" s="57" t="str">
        <f t="shared" si="40"/>
        <v>GR:4</v>
      </c>
      <c r="C269" s="57" t="str">
        <f t="shared" si="41"/>
        <v>GR:4:3</v>
      </c>
      <c r="D269" s="57" t="s">
        <v>302</v>
      </c>
      <c r="E269" s="58">
        <v>500000000</v>
      </c>
      <c r="F269" s="58">
        <v>0</v>
      </c>
      <c r="G269" s="58">
        <v>500000000</v>
      </c>
      <c r="H269" s="58">
        <v>0</v>
      </c>
      <c r="I269" s="58">
        <v>500000000</v>
      </c>
      <c r="J269" s="58">
        <v>500000000</v>
      </c>
      <c r="K269" s="58">
        <v>0</v>
      </c>
      <c r="L269" s="58">
        <v>0</v>
      </c>
      <c r="M269" s="58">
        <v>0</v>
      </c>
      <c r="N269" s="58">
        <v>0</v>
      </c>
      <c r="O269" s="58">
        <v>500000000</v>
      </c>
      <c r="P269" s="58">
        <v>0</v>
      </c>
      <c r="Q269" s="58">
        <v>0</v>
      </c>
      <c r="R269" s="58">
        <v>0</v>
      </c>
      <c r="S269" s="58">
        <v>0</v>
      </c>
      <c r="T269" s="57">
        <v>0</v>
      </c>
      <c r="U269" s="57">
        <v>0</v>
      </c>
    </row>
    <row r="270" spans="1:21" x14ac:dyDescent="0.2">
      <c r="A270" s="57" t="s">
        <v>580</v>
      </c>
      <c r="B270" s="57" t="str">
        <f t="shared" si="40"/>
        <v>GR:4</v>
      </c>
      <c r="C270" s="57" t="str">
        <f t="shared" si="41"/>
        <v>GR:4:3</v>
      </c>
      <c r="D270" s="57" t="s">
        <v>303</v>
      </c>
      <c r="E270" s="58">
        <v>200000000</v>
      </c>
      <c r="F270" s="58">
        <v>200000000</v>
      </c>
      <c r="G270" s="58">
        <v>400000000</v>
      </c>
      <c r="H270" s="58">
        <v>0</v>
      </c>
      <c r="I270" s="58">
        <v>200000000</v>
      </c>
      <c r="J270" s="58">
        <v>200000000</v>
      </c>
      <c r="K270" s="58">
        <v>0</v>
      </c>
      <c r="L270" s="58">
        <v>0</v>
      </c>
      <c r="M270" s="58">
        <v>0</v>
      </c>
      <c r="N270" s="58">
        <v>0</v>
      </c>
      <c r="O270" s="58">
        <v>200000000</v>
      </c>
      <c r="P270" s="58">
        <v>0</v>
      </c>
      <c r="Q270" s="58">
        <v>0</v>
      </c>
      <c r="R270" s="58">
        <v>0</v>
      </c>
      <c r="S270" s="58">
        <v>200000000</v>
      </c>
      <c r="T270" s="57">
        <v>0</v>
      </c>
      <c r="U270" s="57">
        <v>0</v>
      </c>
    </row>
    <row r="271" spans="1:21" x14ac:dyDescent="0.2">
      <c r="A271" s="57" t="s">
        <v>580</v>
      </c>
      <c r="B271" s="57" t="str">
        <f t="shared" si="40"/>
        <v>GR:4</v>
      </c>
      <c r="C271" s="57" t="str">
        <f t="shared" si="41"/>
        <v>GR:4:3</v>
      </c>
      <c r="D271" s="57" t="s">
        <v>304</v>
      </c>
      <c r="E271" s="58">
        <v>500000000</v>
      </c>
      <c r="F271" s="58">
        <v>0</v>
      </c>
      <c r="G271" s="58">
        <v>500000000</v>
      </c>
      <c r="H271" s="58">
        <v>0</v>
      </c>
      <c r="I271" s="58">
        <v>500000000</v>
      </c>
      <c r="J271" s="58">
        <v>500000000</v>
      </c>
      <c r="K271" s="58">
        <v>0</v>
      </c>
      <c r="L271" s="58">
        <v>0</v>
      </c>
      <c r="M271" s="58">
        <v>0</v>
      </c>
      <c r="N271" s="58">
        <v>0</v>
      </c>
      <c r="O271" s="58">
        <v>500000000</v>
      </c>
      <c r="P271" s="58">
        <v>0</v>
      </c>
      <c r="Q271" s="58">
        <v>0</v>
      </c>
      <c r="R271" s="58">
        <v>0</v>
      </c>
      <c r="S271" s="58">
        <v>0</v>
      </c>
      <c r="T271" s="57">
        <v>0</v>
      </c>
      <c r="U271" s="57">
        <v>0</v>
      </c>
    </row>
    <row r="272" spans="1:21" x14ac:dyDescent="0.2">
      <c r="A272" s="57" t="s">
        <v>580</v>
      </c>
      <c r="B272" s="57" t="str">
        <f t="shared" si="40"/>
        <v>GR:4</v>
      </c>
      <c r="C272" s="57" t="str">
        <f t="shared" si="41"/>
        <v>GR:4:3</v>
      </c>
      <c r="D272" s="57" t="s">
        <v>305</v>
      </c>
      <c r="E272" s="58">
        <v>250000000</v>
      </c>
      <c r="F272" s="58">
        <v>0</v>
      </c>
      <c r="G272" s="58">
        <v>250000000</v>
      </c>
      <c r="H272" s="58">
        <v>0</v>
      </c>
      <c r="I272" s="58">
        <v>0</v>
      </c>
      <c r="J272" s="58">
        <v>0</v>
      </c>
      <c r="K272" s="58">
        <v>0</v>
      </c>
      <c r="L272" s="58">
        <v>0</v>
      </c>
      <c r="M272" s="58">
        <v>0</v>
      </c>
      <c r="N272" s="58">
        <v>0</v>
      </c>
      <c r="O272" s="58">
        <v>0</v>
      </c>
      <c r="P272" s="58">
        <v>0</v>
      </c>
      <c r="Q272" s="58">
        <v>0</v>
      </c>
      <c r="R272" s="58">
        <v>0</v>
      </c>
      <c r="S272" s="58">
        <v>250000000</v>
      </c>
      <c r="T272" s="57">
        <v>0</v>
      </c>
      <c r="U272" s="57">
        <v>0</v>
      </c>
    </row>
    <row r="273" spans="1:21" x14ac:dyDescent="0.2">
      <c r="A273" s="57" t="s">
        <v>580</v>
      </c>
      <c r="B273" s="57" t="str">
        <f t="shared" ref="B273:B282" si="42">MID(D273,1,4)</f>
        <v>GR:4</v>
      </c>
      <c r="C273" s="57" t="str">
        <f t="shared" ref="C273:C282" si="43">MID(D273,1,6)</f>
        <v>GR:4:3</v>
      </c>
      <c r="D273" s="57" t="s">
        <v>306</v>
      </c>
      <c r="E273" s="58">
        <v>700000000</v>
      </c>
      <c r="F273" s="58">
        <v>100500000</v>
      </c>
      <c r="G273" s="58">
        <v>800500000</v>
      </c>
      <c r="H273" s="58">
        <v>0</v>
      </c>
      <c r="I273" s="58">
        <v>0</v>
      </c>
      <c r="J273" s="58">
        <v>0</v>
      </c>
      <c r="K273" s="58">
        <v>0</v>
      </c>
      <c r="L273" s="58">
        <v>0</v>
      </c>
      <c r="M273" s="58">
        <v>0</v>
      </c>
      <c r="N273" s="58">
        <v>0</v>
      </c>
      <c r="O273" s="58">
        <v>0</v>
      </c>
      <c r="P273" s="58">
        <v>0</v>
      </c>
      <c r="Q273" s="58">
        <v>0</v>
      </c>
      <c r="R273" s="58">
        <v>0</v>
      </c>
      <c r="S273" s="58">
        <v>800500000</v>
      </c>
      <c r="T273" s="57">
        <v>0</v>
      </c>
      <c r="U273" s="57">
        <v>0</v>
      </c>
    </row>
    <row r="274" spans="1:21" x14ac:dyDescent="0.2">
      <c r="A274" s="57" t="s">
        <v>580</v>
      </c>
      <c r="B274" s="57" t="str">
        <f t="shared" si="42"/>
        <v>GR:4</v>
      </c>
      <c r="C274" s="57" t="str">
        <f t="shared" si="43"/>
        <v>GR:4:3</v>
      </c>
      <c r="D274" s="57" t="s">
        <v>307</v>
      </c>
      <c r="E274" s="58">
        <v>700000000</v>
      </c>
      <c r="F274" s="58">
        <v>-200000000</v>
      </c>
      <c r="G274" s="58">
        <v>500000000</v>
      </c>
      <c r="H274" s="58">
        <v>0</v>
      </c>
      <c r="I274" s="58">
        <v>500000000</v>
      </c>
      <c r="J274" s="58">
        <v>500000000</v>
      </c>
      <c r="K274" s="58">
        <v>0</v>
      </c>
      <c r="L274" s="58">
        <v>0</v>
      </c>
      <c r="M274" s="58">
        <v>0</v>
      </c>
      <c r="N274" s="58">
        <v>0</v>
      </c>
      <c r="O274" s="58">
        <v>500000000</v>
      </c>
      <c r="P274" s="58">
        <v>0</v>
      </c>
      <c r="Q274" s="58">
        <v>0</v>
      </c>
      <c r="R274" s="58">
        <v>0</v>
      </c>
      <c r="S274" s="58">
        <v>0</v>
      </c>
      <c r="T274" s="57">
        <v>0</v>
      </c>
      <c r="U274" s="57">
        <v>0</v>
      </c>
    </row>
    <row r="275" spans="1:21" x14ac:dyDescent="0.2">
      <c r="A275" s="57" t="s">
        <v>580</v>
      </c>
      <c r="B275" s="57" t="str">
        <f t="shared" si="42"/>
        <v>GR:4</v>
      </c>
      <c r="C275" s="57" t="str">
        <f t="shared" si="43"/>
        <v>GR:4:3</v>
      </c>
      <c r="D275" s="57" t="s">
        <v>308</v>
      </c>
      <c r="E275" s="58">
        <v>1333000000</v>
      </c>
      <c r="F275" s="58">
        <v>442000000</v>
      </c>
      <c r="G275" s="58">
        <v>1775000000</v>
      </c>
      <c r="H275" s="58">
        <v>0</v>
      </c>
      <c r="I275" s="58">
        <v>1775000000</v>
      </c>
      <c r="J275" s="58">
        <v>1775000000</v>
      </c>
      <c r="K275" s="58">
        <v>0</v>
      </c>
      <c r="L275" s="58">
        <v>0</v>
      </c>
      <c r="M275" s="58">
        <v>0</v>
      </c>
      <c r="N275" s="58">
        <v>0</v>
      </c>
      <c r="O275" s="58">
        <v>1775000000</v>
      </c>
      <c r="P275" s="58">
        <v>0</v>
      </c>
      <c r="Q275" s="58">
        <v>0</v>
      </c>
      <c r="R275" s="58">
        <v>0</v>
      </c>
      <c r="S275" s="58">
        <v>0</v>
      </c>
      <c r="T275" s="57">
        <v>0</v>
      </c>
      <c r="U275" s="57">
        <v>0</v>
      </c>
    </row>
    <row r="276" spans="1:21" x14ac:dyDescent="0.2">
      <c r="A276" s="57" t="s">
        <v>580</v>
      </c>
      <c r="B276" s="57" t="str">
        <f t="shared" si="42"/>
        <v>GR:4</v>
      </c>
      <c r="C276" s="57" t="str">
        <f t="shared" si="43"/>
        <v>GR:4:3</v>
      </c>
      <c r="D276" s="57" t="s">
        <v>309</v>
      </c>
      <c r="E276" s="58">
        <v>900000000</v>
      </c>
      <c r="F276" s="58">
        <v>0</v>
      </c>
      <c r="G276" s="58">
        <v>900000000</v>
      </c>
      <c r="H276" s="58">
        <v>0</v>
      </c>
      <c r="I276" s="58">
        <v>900000000</v>
      </c>
      <c r="J276" s="58">
        <v>900000000</v>
      </c>
      <c r="K276" s="58">
        <v>0</v>
      </c>
      <c r="L276" s="58">
        <v>0</v>
      </c>
      <c r="M276" s="58">
        <v>0</v>
      </c>
      <c r="N276" s="58">
        <v>0</v>
      </c>
      <c r="O276" s="58">
        <v>900000000</v>
      </c>
      <c r="P276" s="58">
        <v>0</v>
      </c>
      <c r="Q276" s="58">
        <v>0</v>
      </c>
      <c r="R276" s="58">
        <v>0</v>
      </c>
      <c r="S276" s="58">
        <v>0</v>
      </c>
      <c r="T276" s="57">
        <v>0</v>
      </c>
      <c r="U276" s="57">
        <v>0</v>
      </c>
    </row>
    <row r="277" spans="1:21" x14ac:dyDescent="0.2">
      <c r="A277" s="57" t="s">
        <v>580</v>
      </c>
      <c r="B277" s="57" t="str">
        <f t="shared" si="42"/>
        <v>GR:4</v>
      </c>
      <c r="C277" s="57" t="str">
        <f t="shared" si="43"/>
        <v>GR:4:3</v>
      </c>
      <c r="D277" s="57" t="s">
        <v>310</v>
      </c>
      <c r="E277" s="58">
        <v>1100000000</v>
      </c>
      <c r="F277" s="58">
        <v>531000000</v>
      </c>
      <c r="G277" s="58">
        <v>1631000000</v>
      </c>
      <c r="H277" s="58">
        <v>0</v>
      </c>
      <c r="I277" s="58">
        <v>1380998450</v>
      </c>
      <c r="J277" s="58">
        <v>1380998450</v>
      </c>
      <c r="K277" s="58">
        <v>0</v>
      </c>
      <c r="L277" s="58">
        <v>0</v>
      </c>
      <c r="M277" s="58">
        <v>0</v>
      </c>
      <c r="N277" s="58">
        <v>0</v>
      </c>
      <c r="O277" s="58">
        <v>1380998450</v>
      </c>
      <c r="P277" s="58">
        <v>0</v>
      </c>
      <c r="Q277" s="58">
        <v>0</v>
      </c>
      <c r="R277" s="58">
        <v>0</v>
      </c>
      <c r="S277" s="58">
        <v>250001550</v>
      </c>
      <c r="T277" s="57">
        <v>0</v>
      </c>
      <c r="U277" s="57">
        <v>0</v>
      </c>
    </row>
    <row r="278" spans="1:21" x14ac:dyDescent="0.2">
      <c r="A278" s="57" t="s">
        <v>580</v>
      </c>
      <c r="B278" s="57" t="str">
        <f t="shared" si="42"/>
        <v>GR:4</v>
      </c>
      <c r="C278" s="57" t="str">
        <f t="shared" si="43"/>
        <v>GR:4:3</v>
      </c>
      <c r="D278" s="57" t="s">
        <v>311</v>
      </c>
      <c r="E278" s="58">
        <v>869757000</v>
      </c>
      <c r="F278" s="58">
        <v>0</v>
      </c>
      <c r="G278" s="58">
        <v>869757000</v>
      </c>
      <c r="H278" s="58">
        <v>0</v>
      </c>
      <c r="I278" s="58">
        <v>869757000</v>
      </c>
      <c r="J278" s="58">
        <v>869757000</v>
      </c>
      <c r="K278" s="58">
        <v>0</v>
      </c>
      <c r="L278" s="58">
        <v>0</v>
      </c>
      <c r="M278" s="58">
        <v>0</v>
      </c>
      <c r="N278" s="58">
        <v>0</v>
      </c>
      <c r="O278" s="58">
        <v>869757000</v>
      </c>
      <c r="P278" s="58">
        <v>0</v>
      </c>
      <c r="Q278" s="58">
        <v>0</v>
      </c>
      <c r="R278" s="58">
        <v>0</v>
      </c>
      <c r="S278" s="58">
        <v>0</v>
      </c>
      <c r="T278" s="57">
        <v>0</v>
      </c>
      <c r="U278" s="57">
        <v>0</v>
      </c>
    </row>
    <row r="279" spans="1:21" x14ac:dyDescent="0.2">
      <c r="A279" s="57" t="s">
        <v>580</v>
      </c>
      <c r="B279" s="57" t="str">
        <f t="shared" si="42"/>
        <v>GR:4</v>
      </c>
      <c r="C279" s="57" t="str">
        <f t="shared" si="43"/>
        <v>GR:4:3</v>
      </c>
      <c r="D279" s="57" t="s">
        <v>312</v>
      </c>
      <c r="E279" s="58">
        <v>250000000</v>
      </c>
      <c r="F279" s="58">
        <v>130000000</v>
      </c>
      <c r="G279" s="58">
        <v>380000000</v>
      </c>
      <c r="H279" s="58">
        <v>0</v>
      </c>
      <c r="I279" s="58">
        <v>60000000</v>
      </c>
      <c r="J279" s="58">
        <v>60000000</v>
      </c>
      <c r="K279" s="58">
        <v>0</v>
      </c>
      <c r="L279" s="58">
        <v>0</v>
      </c>
      <c r="M279" s="58">
        <v>0</v>
      </c>
      <c r="N279" s="58">
        <v>0</v>
      </c>
      <c r="O279" s="58">
        <v>60000000</v>
      </c>
      <c r="P279" s="58">
        <v>0</v>
      </c>
      <c r="Q279" s="58">
        <v>0</v>
      </c>
      <c r="R279" s="58">
        <v>0</v>
      </c>
      <c r="S279" s="58">
        <v>320000000</v>
      </c>
      <c r="T279" s="57">
        <v>0</v>
      </c>
      <c r="U279" s="57">
        <v>0</v>
      </c>
    </row>
    <row r="280" spans="1:21" x14ac:dyDescent="0.2">
      <c r="A280" s="57" t="s">
        <v>580</v>
      </c>
      <c r="B280" s="57" t="str">
        <f t="shared" si="42"/>
        <v>GR:4</v>
      </c>
      <c r="C280" s="57" t="str">
        <f t="shared" si="43"/>
        <v>GR:4:3</v>
      </c>
      <c r="D280" s="57" t="s">
        <v>313</v>
      </c>
      <c r="E280" s="58">
        <v>1313500000</v>
      </c>
      <c r="F280" s="58">
        <v>1166500000</v>
      </c>
      <c r="G280" s="58">
        <v>2480000000</v>
      </c>
      <c r="H280" s="58">
        <v>0</v>
      </c>
      <c r="I280" s="58">
        <v>2480000000</v>
      </c>
      <c r="J280" s="58">
        <v>2480000000</v>
      </c>
      <c r="K280" s="58">
        <v>1500000000</v>
      </c>
      <c r="L280" s="58">
        <v>0</v>
      </c>
      <c r="M280" s="58">
        <v>1500000000</v>
      </c>
      <c r="N280" s="58">
        <v>1500000000</v>
      </c>
      <c r="O280" s="58">
        <v>980000000</v>
      </c>
      <c r="P280" s="58">
        <v>0</v>
      </c>
      <c r="Q280" s="58">
        <v>0</v>
      </c>
      <c r="R280" s="58">
        <v>0</v>
      </c>
      <c r="S280" s="58">
        <v>0</v>
      </c>
      <c r="T280" s="57">
        <v>60.48</v>
      </c>
      <c r="U280" s="57">
        <v>0</v>
      </c>
    </row>
    <row r="281" spans="1:21" x14ac:dyDescent="0.2">
      <c r="A281" s="57" t="s">
        <v>580</v>
      </c>
      <c r="B281" s="57" t="str">
        <f t="shared" si="42"/>
        <v>GR:4</v>
      </c>
      <c r="C281" s="57" t="str">
        <f t="shared" si="43"/>
        <v>GR:4:3</v>
      </c>
      <c r="D281" s="57" t="s">
        <v>314</v>
      </c>
      <c r="E281" s="58">
        <v>600000000</v>
      </c>
      <c r="F281" s="58">
        <v>-120000000</v>
      </c>
      <c r="G281" s="58">
        <v>480000000</v>
      </c>
      <c r="H281" s="58">
        <v>0</v>
      </c>
      <c r="I281" s="58">
        <v>76030679</v>
      </c>
      <c r="J281" s="58">
        <v>76030679</v>
      </c>
      <c r="K281" s="58">
        <v>0</v>
      </c>
      <c r="L281" s="58">
        <v>0</v>
      </c>
      <c r="M281" s="58">
        <v>0</v>
      </c>
      <c r="N281" s="58">
        <v>0</v>
      </c>
      <c r="O281" s="58">
        <v>76030679</v>
      </c>
      <c r="P281" s="58">
        <v>0</v>
      </c>
      <c r="Q281" s="58">
        <v>0</v>
      </c>
      <c r="R281" s="58">
        <v>0</v>
      </c>
      <c r="S281" s="58">
        <v>403969321</v>
      </c>
      <c r="T281" s="57">
        <v>0</v>
      </c>
      <c r="U281" s="57">
        <v>0</v>
      </c>
    </row>
    <row r="282" spans="1:21" x14ac:dyDescent="0.2">
      <c r="A282" s="57" t="s">
        <v>580</v>
      </c>
      <c r="B282" s="57" t="str">
        <f t="shared" si="42"/>
        <v>GR:4</v>
      </c>
      <c r="C282" s="57" t="str">
        <f t="shared" si="43"/>
        <v>GR:4:3</v>
      </c>
      <c r="D282" s="57" t="s">
        <v>315</v>
      </c>
      <c r="E282" s="58">
        <v>300000000</v>
      </c>
      <c r="F282" s="58">
        <v>580000000</v>
      </c>
      <c r="G282" s="58">
        <v>880000000</v>
      </c>
      <c r="H282" s="58">
        <v>0</v>
      </c>
      <c r="I282" s="58">
        <v>0</v>
      </c>
      <c r="J282" s="58">
        <v>0</v>
      </c>
      <c r="K282" s="58">
        <v>0</v>
      </c>
      <c r="L282" s="58">
        <v>0</v>
      </c>
      <c r="M282" s="58">
        <v>0</v>
      </c>
      <c r="N282" s="58">
        <v>0</v>
      </c>
      <c r="O282" s="58">
        <v>0</v>
      </c>
      <c r="P282" s="58">
        <v>0</v>
      </c>
      <c r="Q282" s="58">
        <v>0</v>
      </c>
      <c r="R282" s="58">
        <v>0</v>
      </c>
      <c r="S282" s="58">
        <v>880000000</v>
      </c>
      <c r="T282" s="57">
        <v>0</v>
      </c>
      <c r="U282" s="57">
        <v>0</v>
      </c>
    </row>
    <row r="283" spans="1:21" x14ac:dyDescent="0.2">
      <c r="A283" s="57" t="s">
        <v>580</v>
      </c>
      <c r="B283" s="57" t="str">
        <f t="shared" ref="B283:B298" si="44">MID(D283,1,4)</f>
        <v>GR:4</v>
      </c>
      <c r="C283" s="57" t="str">
        <f t="shared" ref="C283:C298" si="45">MID(D283,1,6)</f>
        <v>GR:4:3</v>
      </c>
      <c r="D283" s="57" t="s">
        <v>316</v>
      </c>
      <c r="E283" s="58">
        <v>300000000</v>
      </c>
      <c r="F283" s="58">
        <v>-300000000</v>
      </c>
      <c r="G283" s="58">
        <v>0</v>
      </c>
      <c r="H283" s="58">
        <v>0</v>
      </c>
      <c r="I283" s="58">
        <v>0</v>
      </c>
      <c r="J283" s="58">
        <v>0</v>
      </c>
      <c r="K283" s="58">
        <v>0</v>
      </c>
      <c r="L283" s="58">
        <v>0</v>
      </c>
      <c r="M283" s="58">
        <v>0</v>
      </c>
      <c r="N283" s="58">
        <v>0</v>
      </c>
      <c r="O283" s="58">
        <v>0</v>
      </c>
      <c r="P283" s="58">
        <v>0</v>
      </c>
      <c r="Q283" s="58">
        <v>0</v>
      </c>
      <c r="R283" s="58">
        <v>0</v>
      </c>
      <c r="S283" s="58">
        <v>0</v>
      </c>
      <c r="T283" s="57">
        <v>0</v>
      </c>
      <c r="U283" s="57">
        <v>0</v>
      </c>
    </row>
    <row r="284" spans="1:21" x14ac:dyDescent="0.2">
      <c r="A284" s="57" t="s">
        <v>580</v>
      </c>
      <c r="B284" s="57" t="str">
        <f t="shared" si="44"/>
        <v>GR:4</v>
      </c>
      <c r="C284" s="57" t="str">
        <f t="shared" si="45"/>
        <v>GR:4:3</v>
      </c>
      <c r="D284" s="57" t="s">
        <v>317</v>
      </c>
      <c r="E284" s="58">
        <v>30000000</v>
      </c>
      <c r="F284" s="58">
        <v>0</v>
      </c>
      <c r="G284" s="58">
        <v>30000000</v>
      </c>
      <c r="H284" s="58">
        <v>0</v>
      </c>
      <c r="I284" s="58">
        <v>30000000</v>
      </c>
      <c r="J284" s="58">
        <v>30000000</v>
      </c>
      <c r="K284" s="58">
        <v>0</v>
      </c>
      <c r="L284" s="58">
        <v>0</v>
      </c>
      <c r="M284" s="58">
        <v>0</v>
      </c>
      <c r="N284" s="58">
        <v>0</v>
      </c>
      <c r="O284" s="58">
        <v>30000000</v>
      </c>
      <c r="P284" s="58">
        <v>0</v>
      </c>
      <c r="Q284" s="58">
        <v>0</v>
      </c>
      <c r="R284" s="58">
        <v>0</v>
      </c>
      <c r="S284" s="58">
        <v>0</v>
      </c>
      <c r="T284" s="57">
        <v>0</v>
      </c>
      <c r="U284" s="57">
        <v>0</v>
      </c>
    </row>
    <row r="285" spans="1:21" x14ac:dyDescent="0.2">
      <c r="A285" s="57" t="s">
        <v>580</v>
      </c>
      <c r="B285" s="57" t="str">
        <f t="shared" si="44"/>
        <v>GR:4</v>
      </c>
      <c r="C285" s="57" t="str">
        <f t="shared" si="45"/>
        <v>GR:4:3</v>
      </c>
      <c r="D285" s="57" t="s">
        <v>318</v>
      </c>
      <c r="E285" s="58">
        <v>100000000</v>
      </c>
      <c r="F285" s="58">
        <v>0</v>
      </c>
      <c r="G285" s="58">
        <v>100000000</v>
      </c>
      <c r="H285" s="58">
        <v>0</v>
      </c>
      <c r="I285" s="58">
        <v>0</v>
      </c>
      <c r="J285" s="58">
        <v>0</v>
      </c>
      <c r="K285" s="58">
        <v>0</v>
      </c>
      <c r="L285" s="58">
        <v>0</v>
      </c>
      <c r="M285" s="58">
        <v>0</v>
      </c>
      <c r="N285" s="58">
        <v>0</v>
      </c>
      <c r="O285" s="58">
        <v>0</v>
      </c>
      <c r="P285" s="58">
        <v>0</v>
      </c>
      <c r="Q285" s="58">
        <v>0</v>
      </c>
      <c r="R285" s="58">
        <v>0</v>
      </c>
      <c r="S285" s="58">
        <v>100000000</v>
      </c>
      <c r="T285" s="57">
        <v>0</v>
      </c>
      <c r="U285" s="57">
        <v>0</v>
      </c>
    </row>
    <row r="286" spans="1:21" x14ac:dyDescent="0.2">
      <c r="A286" s="57" t="s">
        <v>580</v>
      </c>
      <c r="B286" s="57" t="str">
        <f t="shared" si="44"/>
        <v>1125</v>
      </c>
      <c r="C286" s="57" t="str">
        <f t="shared" si="45"/>
        <v xml:space="preserve">1125  </v>
      </c>
      <c r="D286" s="57" t="s">
        <v>319</v>
      </c>
      <c r="E286" s="58">
        <v>700000000</v>
      </c>
      <c r="F286" s="58">
        <v>500000000</v>
      </c>
      <c r="G286" s="58">
        <v>1200000000</v>
      </c>
      <c r="H286" s="58">
        <v>0</v>
      </c>
      <c r="I286" s="58">
        <v>588340000</v>
      </c>
      <c r="J286" s="58">
        <v>588340000</v>
      </c>
      <c r="K286" s="58">
        <v>550760000</v>
      </c>
      <c r="L286" s="58">
        <v>0</v>
      </c>
      <c r="M286" s="58">
        <v>550760000</v>
      </c>
      <c r="N286" s="58">
        <v>433781000</v>
      </c>
      <c r="O286" s="58">
        <v>37580000</v>
      </c>
      <c r="P286" s="58">
        <v>116979000</v>
      </c>
      <c r="Q286" s="58">
        <v>116979000</v>
      </c>
      <c r="R286" s="58">
        <v>0</v>
      </c>
      <c r="S286" s="58">
        <v>611660000</v>
      </c>
      <c r="T286" s="57">
        <v>45.9</v>
      </c>
      <c r="U286" s="57">
        <v>0</v>
      </c>
    </row>
    <row r="287" spans="1:21" x14ac:dyDescent="0.2">
      <c r="A287" s="57" t="s">
        <v>580</v>
      </c>
      <c r="B287" s="57" t="str">
        <f t="shared" si="44"/>
        <v>GR:4</v>
      </c>
      <c r="C287" s="57" t="str">
        <f t="shared" si="45"/>
        <v>GR:4:3</v>
      </c>
      <c r="D287" s="57" t="s">
        <v>320</v>
      </c>
      <c r="E287" s="58">
        <v>0</v>
      </c>
      <c r="F287" s="58">
        <v>50000000</v>
      </c>
      <c r="G287" s="58">
        <v>50000000</v>
      </c>
      <c r="H287" s="58">
        <v>0</v>
      </c>
      <c r="I287" s="58">
        <v>0</v>
      </c>
      <c r="J287" s="58">
        <v>0</v>
      </c>
      <c r="K287" s="58">
        <v>0</v>
      </c>
      <c r="L287" s="58">
        <v>0</v>
      </c>
      <c r="M287" s="58">
        <v>0</v>
      </c>
      <c r="N287" s="58">
        <v>0</v>
      </c>
      <c r="O287" s="58">
        <v>0</v>
      </c>
      <c r="P287" s="58">
        <v>0</v>
      </c>
      <c r="Q287" s="58">
        <v>0</v>
      </c>
      <c r="R287" s="58">
        <v>0</v>
      </c>
      <c r="S287" s="58">
        <v>50000000</v>
      </c>
      <c r="T287" s="57">
        <v>0</v>
      </c>
      <c r="U287" s="57">
        <v>0</v>
      </c>
    </row>
    <row r="288" spans="1:21" x14ac:dyDescent="0.2">
      <c r="A288" s="57" t="s">
        <v>580</v>
      </c>
      <c r="B288" s="57" t="str">
        <f t="shared" si="44"/>
        <v>GR:4</v>
      </c>
      <c r="C288" s="57" t="str">
        <f t="shared" si="45"/>
        <v>GR:4:3</v>
      </c>
      <c r="D288" s="57" t="s">
        <v>321</v>
      </c>
      <c r="E288" s="58">
        <v>700000000</v>
      </c>
      <c r="F288" s="58">
        <v>300000000</v>
      </c>
      <c r="G288" s="58">
        <v>1000000000</v>
      </c>
      <c r="H288" s="58">
        <v>0</v>
      </c>
      <c r="I288" s="58">
        <v>588340000</v>
      </c>
      <c r="J288" s="58">
        <v>588340000</v>
      </c>
      <c r="K288" s="58">
        <v>550760000</v>
      </c>
      <c r="L288" s="58">
        <v>0</v>
      </c>
      <c r="M288" s="58">
        <v>550760000</v>
      </c>
      <c r="N288" s="58">
        <v>433781000</v>
      </c>
      <c r="O288" s="58">
        <v>37580000</v>
      </c>
      <c r="P288" s="58">
        <v>116979000</v>
      </c>
      <c r="Q288" s="58">
        <v>116979000</v>
      </c>
      <c r="R288" s="58">
        <v>0</v>
      </c>
      <c r="S288" s="58">
        <v>411660000</v>
      </c>
      <c r="T288" s="57">
        <v>55.08</v>
      </c>
      <c r="U288" s="57">
        <v>0</v>
      </c>
    </row>
    <row r="289" spans="1:21" x14ac:dyDescent="0.2">
      <c r="A289" s="57" t="s">
        <v>580</v>
      </c>
      <c r="B289" s="57" t="str">
        <f t="shared" si="44"/>
        <v>GR:4</v>
      </c>
      <c r="C289" s="57" t="str">
        <f t="shared" si="45"/>
        <v>GR:4:3</v>
      </c>
      <c r="D289" s="57" t="s">
        <v>322</v>
      </c>
      <c r="E289" s="58">
        <v>0</v>
      </c>
      <c r="F289" s="58">
        <v>150000000</v>
      </c>
      <c r="G289" s="58">
        <v>150000000</v>
      </c>
      <c r="H289" s="58">
        <v>0</v>
      </c>
      <c r="I289" s="58">
        <v>0</v>
      </c>
      <c r="J289" s="58">
        <v>0</v>
      </c>
      <c r="K289" s="58">
        <v>0</v>
      </c>
      <c r="L289" s="58">
        <v>0</v>
      </c>
      <c r="M289" s="58">
        <v>0</v>
      </c>
      <c r="N289" s="58">
        <v>0</v>
      </c>
      <c r="O289" s="58">
        <v>0</v>
      </c>
      <c r="P289" s="58">
        <v>0</v>
      </c>
      <c r="Q289" s="58">
        <v>0</v>
      </c>
      <c r="R289" s="58">
        <v>0</v>
      </c>
      <c r="S289" s="58">
        <v>150000000</v>
      </c>
      <c r="T289" s="57">
        <v>0</v>
      </c>
      <c r="U289" s="57">
        <v>0</v>
      </c>
    </row>
    <row r="290" spans="1:21" x14ac:dyDescent="0.2">
      <c r="A290" s="57" t="s">
        <v>580</v>
      </c>
      <c r="B290" s="57" t="str">
        <f t="shared" si="44"/>
        <v>1126</v>
      </c>
      <c r="C290" s="57" t="str">
        <f t="shared" si="45"/>
        <v xml:space="preserve">1126  </v>
      </c>
      <c r="D290" s="57" t="s">
        <v>323</v>
      </c>
      <c r="E290" s="58">
        <v>9512492000</v>
      </c>
      <c r="F290" s="58">
        <v>0</v>
      </c>
      <c r="G290" s="58">
        <v>9512492000</v>
      </c>
      <c r="H290" s="58">
        <v>0</v>
      </c>
      <c r="I290" s="58">
        <v>4467197866</v>
      </c>
      <c r="J290" s="58">
        <v>4467197866</v>
      </c>
      <c r="K290" s="58">
        <v>2067493866</v>
      </c>
      <c r="L290" s="58">
        <v>0</v>
      </c>
      <c r="M290" s="58">
        <v>2067493866</v>
      </c>
      <c r="N290" s="58">
        <v>1823277866</v>
      </c>
      <c r="O290" s="58">
        <v>2399704000</v>
      </c>
      <c r="P290" s="58">
        <v>244216000</v>
      </c>
      <c r="Q290" s="58">
        <v>195806000</v>
      </c>
      <c r="R290" s="58">
        <v>48410000</v>
      </c>
      <c r="S290" s="58">
        <v>5045294134</v>
      </c>
      <c r="T290" s="57">
        <v>21.73</v>
      </c>
      <c r="U290" s="57">
        <v>0</v>
      </c>
    </row>
    <row r="291" spans="1:21" x14ac:dyDescent="0.2">
      <c r="A291" s="57" t="s">
        <v>580</v>
      </c>
      <c r="B291" s="57" t="str">
        <f t="shared" si="44"/>
        <v>GR:4</v>
      </c>
      <c r="C291" s="57" t="str">
        <f t="shared" si="45"/>
        <v>GR:4:2</v>
      </c>
      <c r="D291" s="57" t="s">
        <v>324</v>
      </c>
      <c r="E291" s="58">
        <v>102000000</v>
      </c>
      <c r="F291" s="58">
        <v>0</v>
      </c>
      <c r="G291" s="58">
        <v>102000000</v>
      </c>
      <c r="H291" s="58">
        <v>0</v>
      </c>
      <c r="I291" s="58">
        <v>69600000</v>
      </c>
      <c r="J291" s="58">
        <v>69600000</v>
      </c>
      <c r="K291" s="58">
        <v>69600000</v>
      </c>
      <c r="L291" s="58">
        <v>0</v>
      </c>
      <c r="M291" s="58">
        <v>69600000</v>
      </c>
      <c r="N291" s="58">
        <v>69600000</v>
      </c>
      <c r="O291" s="58">
        <v>0</v>
      </c>
      <c r="P291" s="58">
        <v>0</v>
      </c>
      <c r="Q291" s="58">
        <v>0</v>
      </c>
      <c r="R291" s="58">
        <v>0</v>
      </c>
      <c r="S291" s="58">
        <v>32400000</v>
      </c>
      <c r="T291" s="57">
        <v>68.239999999999995</v>
      </c>
      <c r="U291" s="57">
        <v>0</v>
      </c>
    </row>
    <row r="292" spans="1:21" x14ac:dyDescent="0.2">
      <c r="A292" s="57" t="s">
        <v>580</v>
      </c>
      <c r="B292" s="57" t="str">
        <f t="shared" si="44"/>
        <v>GR:4</v>
      </c>
      <c r="C292" s="57" t="str">
        <f t="shared" si="45"/>
        <v>GR:4:2</v>
      </c>
      <c r="D292" s="57" t="s">
        <v>325</v>
      </c>
      <c r="E292" s="58">
        <v>79200000</v>
      </c>
      <c r="F292" s="58">
        <v>0</v>
      </c>
      <c r="G292" s="58">
        <v>79200000</v>
      </c>
      <c r="H292" s="58">
        <v>0</v>
      </c>
      <c r="I292" s="58">
        <v>72400000</v>
      </c>
      <c r="J292" s="58">
        <v>72400000</v>
      </c>
      <c r="K292" s="58">
        <v>72400000</v>
      </c>
      <c r="L292" s="58">
        <v>0</v>
      </c>
      <c r="M292" s="58">
        <v>72400000</v>
      </c>
      <c r="N292" s="58">
        <v>67700000</v>
      </c>
      <c r="O292" s="58">
        <v>0</v>
      </c>
      <c r="P292" s="58">
        <v>4700000</v>
      </c>
      <c r="Q292" s="58">
        <v>4700000</v>
      </c>
      <c r="R292" s="58">
        <v>0</v>
      </c>
      <c r="S292" s="58">
        <v>6800000</v>
      </c>
      <c r="T292" s="57">
        <v>91.41</v>
      </c>
      <c r="U292" s="57">
        <v>0</v>
      </c>
    </row>
    <row r="293" spans="1:21" x14ac:dyDescent="0.2">
      <c r="A293" s="57" t="s">
        <v>580</v>
      </c>
      <c r="B293" s="57" t="str">
        <f t="shared" si="44"/>
        <v>GR:4</v>
      </c>
      <c r="C293" s="57" t="str">
        <f t="shared" si="45"/>
        <v>GR:4:2</v>
      </c>
      <c r="D293" s="57" t="s">
        <v>326</v>
      </c>
      <c r="E293" s="58">
        <v>30000000</v>
      </c>
      <c r="F293" s="58">
        <v>0</v>
      </c>
      <c r="G293" s="58">
        <v>30000000</v>
      </c>
      <c r="H293" s="58">
        <v>0</v>
      </c>
      <c r="I293" s="58">
        <v>30000000</v>
      </c>
      <c r="J293" s="58">
        <v>30000000</v>
      </c>
      <c r="K293" s="58">
        <v>20000000</v>
      </c>
      <c r="L293" s="58">
        <v>0</v>
      </c>
      <c r="M293" s="58">
        <v>20000000</v>
      </c>
      <c r="N293" s="58">
        <v>20000000</v>
      </c>
      <c r="O293" s="58">
        <v>10000000</v>
      </c>
      <c r="P293" s="58">
        <v>0</v>
      </c>
      <c r="Q293" s="58">
        <v>0</v>
      </c>
      <c r="R293" s="58">
        <v>0</v>
      </c>
      <c r="S293" s="58">
        <v>0</v>
      </c>
      <c r="T293" s="57">
        <v>66.67</v>
      </c>
      <c r="U293" s="57">
        <v>0</v>
      </c>
    </row>
    <row r="294" spans="1:21" x14ac:dyDescent="0.2">
      <c r="A294" s="57" t="s">
        <v>580</v>
      </c>
      <c r="B294" s="57" t="str">
        <f t="shared" si="44"/>
        <v>GR:4</v>
      </c>
      <c r="C294" s="57" t="str">
        <f t="shared" si="45"/>
        <v>GR:4:2</v>
      </c>
      <c r="D294" s="57" t="s">
        <v>327</v>
      </c>
      <c r="E294" s="58">
        <v>24000000</v>
      </c>
      <c r="F294" s="58">
        <v>0</v>
      </c>
      <c r="G294" s="58">
        <v>24000000</v>
      </c>
      <c r="H294" s="58">
        <v>0</v>
      </c>
      <c r="I294" s="58">
        <v>21725000</v>
      </c>
      <c r="J294" s="58">
        <v>21725000</v>
      </c>
      <c r="K294" s="58">
        <v>18755000</v>
      </c>
      <c r="L294" s="58">
        <v>0</v>
      </c>
      <c r="M294" s="58">
        <v>18755000</v>
      </c>
      <c r="N294" s="58">
        <v>18755000</v>
      </c>
      <c r="O294" s="58">
        <v>2970000</v>
      </c>
      <c r="P294" s="58">
        <v>0</v>
      </c>
      <c r="Q294" s="58">
        <v>0</v>
      </c>
      <c r="R294" s="58">
        <v>0</v>
      </c>
      <c r="S294" s="58">
        <v>2275000</v>
      </c>
      <c r="T294" s="57">
        <v>78.150000000000006</v>
      </c>
      <c r="U294" s="57">
        <v>0</v>
      </c>
    </row>
    <row r="295" spans="1:21" x14ac:dyDescent="0.2">
      <c r="A295" s="57" t="s">
        <v>580</v>
      </c>
      <c r="B295" s="57" t="str">
        <f t="shared" si="44"/>
        <v>GR:4</v>
      </c>
      <c r="C295" s="57" t="str">
        <f t="shared" si="45"/>
        <v>GR:4:2</v>
      </c>
      <c r="D295" s="57" t="s">
        <v>328</v>
      </c>
      <c r="E295" s="58">
        <v>0</v>
      </c>
      <c r="F295" s="58">
        <v>25000000</v>
      </c>
      <c r="G295" s="58">
        <v>25000000</v>
      </c>
      <c r="H295" s="58">
        <v>0</v>
      </c>
      <c r="I295" s="58">
        <v>0</v>
      </c>
      <c r="J295" s="58">
        <v>0</v>
      </c>
      <c r="K295" s="58">
        <v>0</v>
      </c>
      <c r="L295" s="58">
        <v>0</v>
      </c>
      <c r="M295" s="58">
        <v>0</v>
      </c>
      <c r="N295" s="58">
        <v>0</v>
      </c>
      <c r="O295" s="58">
        <v>0</v>
      </c>
      <c r="P295" s="58">
        <v>0</v>
      </c>
      <c r="Q295" s="58">
        <v>0</v>
      </c>
      <c r="R295" s="58">
        <v>0</v>
      </c>
      <c r="S295" s="58">
        <v>25000000</v>
      </c>
      <c r="T295" s="57">
        <v>0</v>
      </c>
      <c r="U295" s="57">
        <v>0</v>
      </c>
    </row>
    <row r="296" spans="1:21" x14ac:dyDescent="0.2">
      <c r="A296" s="57" t="s">
        <v>580</v>
      </c>
      <c r="B296" s="57" t="str">
        <f t="shared" si="44"/>
        <v>GR:4</v>
      </c>
      <c r="C296" s="57" t="str">
        <f t="shared" si="45"/>
        <v>GR:4:2</v>
      </c>
      <c r="D296" s="57" t="s">
        <v>329</v>
      </c>
      <c r="E296" s="58">
        <v>24000000</v>
      </c>
      <c r="F296" s="58">
        <v>0</v>
      </c>
      <c r="G296" s="58">
        <v>24000000</v>
      </c>
      <c r="H296" s="58">
        <v>0</v>
      </c>
      <c r="I296" s="58">
        <v>23982000</v>
      </c>
      <c r="J296" s="58">
        <v>23982000</v>
      </c>
      <c r="K296" s="58">
        <v>23982000</v>
      </c>
      <c r="L296" s="58">
        <v>0</v>
      </c>
      <c r="M296" s="58">
        <v>23982000</v>
      </c>
      <c r="N296" s="58">
        <v>19982000</v>
      </c>
      <c r="O296" s="58">
        <v>0</v>
      </c>
      <c r="P296" s="58">
        <v>4000000</v>
      </c>
      <c r="Q296" s="58">
        <v>4000000</v>
      </c>
      <c r="R296" s="58">
        <v>0</v>
      </c>
      <c r="S296" s="58">
        <v>18000</v>
      </c>
      <c r="T296" s="57">
        <v>99.93</v>
      </c>
      <c r="U296" s="57">
        <v>0</v>
      </c>
    </row>
    <row r="297" spans="1:21" x14ac:dyDescent="0.2">
      <c r="A297" s="57" t="s">
        <v>580</v>
      </c>
      <c r="B297" s="57" t="str">
        <f t="shared" si="44"/>
        <v>GR:4</v>
      </c>
      <c r="C297" s="57" t="str">
        <f t="shared" si="45"/>
        <v>GR:4:2</v>
      </c>
      <c r="D297" s="57" t="s">
        <v>330</v>
      </c>
      <c r="E297" s="58">
        <v>2500000000</v>
      </c>
      <c r="F297" s="58">
        <v>-300000000</v>
      </c>
      <c r="G297" s="58">
        <v>2200000000</v>
      </c>
      <c r="H297" s="58">
        <v>0</v>
      </c>
      <c r="I297" s="58">
        <v>2077732000</v>
      </c>
      <c r="J297" s="58">
        <v>2077732000</v>
      </c>
      <c r="K297" s="58">
        <v>193232000</v>
      </c>
      <c r="L297" s="58">
        <v>0</v>
      </c>
      <c r="M297" s="58">
        <v>193232000</v>
      </c>
      <c r="N297" s="58">
        <v>177768000</v>
      </c>
      <c r="O297" s="58">
        <v>1884500000</v>
      </c>
      <c r="P297" s="58">
        <v>15464000</v>
      </c>
      <c r="Q297" s="58">
        <v>10950000</v>
      </c>
      <c r="R297" s="58">
        <v>4514000</v>
      </c>
      <c r="S297" s="58">
        <v>122268000</v>
      </c>
      <c r="T297" s="57">
        <v>8.7799999999999994</v>
      </c>
      <c r="U297" s="57">
        <v>0</v>
      </c>
    </row>
    <row r="298" spans="1:21" x14ac:dyDescent="0.2">
      <c r="A298" s="57" t="s">
        <v>580</v>
      </c>
      <c r="B298" s="57" t="str">
        <f t="shared" si="44"/>
        <v>GR:4</v>
      </c>
      <c r="C298" s="57" t="str">
        <f t="shared" si="45"/>
        <v>GR:4:2</v>
      </c>
      <c r="D298" s="57" t="s">
        <v>331</v>
      </c>
      <c r="E298" s="58">
        <v>0</v>
      </c>
      <c r="F298" s="58">
        <v>100000000</v>
      </c>
      <c r="G298" s="58">
        <v>100000000</v>
      </c>
      <c r="H298" s="58">
        <v>0</v>
      </c>
      <c r="I298" s="58">
        <v>59300000</v>
      </c>
      <c r="J298" s="58">
        <v>59300000</v>
      </c>
      <c r="K298" s="58">
        <v>0</v>
      </c>
      <c r="L298" s="58">
        <v>0</v>
      </c>
      <c r="M298" s="58">
        <v>0</v>
      </c>
      <c r="N298" s="58">
        <v>0</v>
      </c>
      <c r="O298" s="58">
        <v>59300000</v>
      </c>
      <c r="P298" s="58">
        <v>0</v>
      </c>
      <c r="Q298" s="58">
        <v>0</v>
      </c>
      <c r="R298" s="58">
        <v>0</v>
      </c>
      <c r="S298" s="58">
        <v>40700000</v>
      </c>
      <c r="T298" s="57">
        <v>0</v>
      </c>
      <c r="U298" s="57">
        <v>0</v>
      </c>
    </row>
    <row r="299" spans="1:21" x14ac:dyDescent="0.2">
      <c r="A299" s="57" t="s">
        <v>580</v>
      </c>
      <c r="B299" s="57" t="str">
        <f t="shared" ref="B299:B314" si="46">MID(D299,1,4)</f>
        <v>GR:4</v>
      </c>
      <c r="C299" s="57" t="str">
        <f t="shared" ref="C299:C314" si="47">MID(D299,1,6)</f>
        <v>GR:4:2</v>
      </c>
      <c r="D299" s="57" t="s">
        <v>332</v>
      </c>
      <c r="E299" s="58">
        <v>30000000</v>
      </c>
      <c r="F299" s="58">
        <v>0</v>
      </c>
      <c r="G299" s="58">
        <v>30000000</v>
      </c>
      <c r="H299" s="58">
        <v>0</v>
      </c>
      <c r="I299" s="58">
        <v>29640000</v>
      </c>
      <c r="J299" s="58">
        <v>29640000</v>
      </c>
      <c r="K299" s="58">
        <v>29640000</v>
      </c>
      <c r="L299" s="58">
        <v>0</v>
      </c>
      <c r="M299" s="58">
        <v>29640000</v>
      </c>
      <c r="N299" s="58">
        <v>24640000</v>
      </c>
      <c r="O299" s="58">
        <v>0</v>
      </c>
      <c r="P299" s="58">
        <v>5000000</v>
      </c>
      <c r="Q299" s="58">
        <v>0</v>
      </c>
      <c r="R299" s="58">
        <v>5000000</v>
      </c>
      <c r="S299" s="58">
        <v>360000</v>
      </c>
      <c r="T299" s="57">
        <v>98.8</v>
      </c>
      <c r="U299" s="57">
        <v>0</v>
      </c>
    </row>
    <row r="300" spans="1:21" x14ac:dyDescent="0.2">
      <c r="A300" s="57" t="s">
        <v>580</v>
      </c>
      <c r="B300" s="57" t="str">
        <f t="shared" si="46"/>
        <v>GR:4</v>
      </c>
      <c r="C300" s="57" t="str">
        <f t="shared" si="47"/>
        <v>GR:4:2</v>
      </c>
      <c r="D300" s="57" t="s">
        <v>333</v>
      </c>
      <c r="E300" s="58">
        <v>49200000</v>
      </c>
      <c r="F300" s="58">
        <v>0</v>
      </c>
      <c r="G300" s="58">
        <v>49200000</v>
      </c>
      <c r="H300" s="58">
        <v>0</v>
      </c>
      <c r="I300" s="58">
        <v>36752000</v>
      </c>
      <c r="J300" s="58">
        <v>36752000</v>
      </c>
      <c r="K300" s="58">
        <v>36752000</v>
      </c>
      <c r="L300" s="58">
        <v>0</v>
      </c>
      <c r="M300" s="58">
        <v>36752000</v>
      </c>
      <c r="N300" s="58">
        <v>32420000</v>
      </c>
      <c r="O300" s="58">
        <v>0</v>
      </c>
      <c r="P300" s="58">
        <v>4332000</v>
      </c>
      <c r="Q300" s="58">
        <v>4132000</v>
      </c>
      <c r="R300" s="58">
        <v>200000</v>
      </c>
      <c r="S300" s="58">
        <v>12448000</v>
      </c>
      <c r="T300" s="57">
        <v>74.7</v>
      </c>
      <c r="U300" s="57">
        <v>0</v>
      </c>
    </row>
    <row r="301" spans="1:21" x14ac:dyDescent="0.2">
      <c r="A301" s="57" t="s">
        <v>580</v>
      </c>
      <c r="B301" s="57" t="str">
        <f t="shared" si="46"/>
        <v>GR:4</v>
      </c>
      <c r="C301" s="57" t="str">
        <f t="shared" si="47"/>
        <v>GR:4:2</v>
      </c>
      <c r="D301" s="57" t="s">
        <v>334</v>
      </c>
      <c r="E301" s="58">
        <v>100000000</v>
      </c>
      <c r="F301" s="58">
        <v>0</v>
      </c>
      <c r="G301" s="58">
        <v>100000000</v>
      </c>
      <c r="H301" s="58">
        <v>0</v>
      </c>
      <c r="I301" s="58">
        <v>97600000</v>
      </c>
      <c r="J301" s="58">
        <v>97600000</v>
      </c>
      <c r="K301" s="58">
        <v>97600000</v>
      </c>
      <c r="L301" s="58">
        <v>0</v>
      </c>
      <c r="M301" s="58">
        <v>97600000</v>
      </c>
      <c r="N301" s="58">
        <v>97600000</v>
      </c>
      <c r="O301" s="58">
        <v>0</v>
      </c>
      <c r="P301" s="58">
        <v>0</v>
      </c>
      <c r="Q301" s="58">
        <v>0</v>
      </c>
      <c r="R301" s="58">
        <v>0</v>
      </c>
      <c r="S301" s="58">
        <v>2400000</v>
      </c>
      <c r="T301" s="57">
        <v>97.6</v>
      </c>
      <c r="U301" s="57">
        <v>0</v>
      </c>
    </row>
    <row r="302" spans="1:21" x14ac:dyDescent="0.2">
      <c r="A302" s="57" t="s">
        <v>580</v>
      </c>
      <c r="B302" s="57" t="str">
        <f t="shared" si="46"/>
        <v>GR:4</v>
      </c>
      <c r="C302" s="57" t="str">
        <f t="shared" si="47"/>
        <v>GR:4:2</v>
      </c>
      <c r="D302" s="57" t="s">
        <v>335</v>
      </c>
      <c r="E302" s="58">
        <v>48000000</v>
      </c>
      <c r="F302" s="58">
        <v>0</v>
      </c>
      <c r="G302" s="58">
        <v>48000000</v>
      </c>
      <c r="H302" s="58">
        <v>0</v>
      </c>
      <c r="I302" s="58">
        <v>43950333</v>
      </c>
      <c r="J302" s="58">
        <v>43950333</v>
      </c>
      <c r="K302" s="58">
        <v>43950333</v>
      </c>
      <c r="L302" s="58">
        <v>0</v>
      </c>
      <c r="M302" s="58">
        <v>43950333</v>
      </c>
      <c r="N302" s="58">
        <v>43950333</v>
      </c>
      <c r="O302" s="58">
        <v>0</v>
      </c>
      <c r="P302" s="58">
        <v>0</v>
      </c>
      <c r="Q302" s="58">
        <v>0</v>
      </c>
      <c r="R302" s="58">
        <v>0</v>
      </c>
      <c r="S302" s="58">
        <v>4049667</v>
      </c>
      <c r="T302" s="57">
        <v>91.56</v>
      </c>
      <c r="U302" s="57">
        <v>0</v>
      </c>
    </row>
    <row r="303" spans="1:21" x14ac:dyDescent="0.2">
      <c r="A303" s="57" t="s">
        <v>580</v>
      </c>
      <c r="B303" s="57" t="str">
        <f t="shared" si="46"/>
        <v>GR:4</v>
      </c>
      <c r="C303" s="57" t="str">
        <f t="shared" si="47"/>
        <v>GR:4:2</v>
      </c>
      <c r="D303" s="57" t="s">
        <v>336</v>
      </c>
      <c r="E303" s="58">
        <v>49200000</v>
      </c>
      <c r="F303" s="58">
        <v>0</v>
      </c>
      <c r="G303" s="58">
        <v>49200000</v>
      </c>
      <c r="H303" s="58">
        <v>0</v>
      </c>
      <c r="I303" s="58">
        <v>36000000</v>
      </c>
      <c r="J303" s="58">
        <v>36000000</v>
      </c>
      <c r="K303" s="58">
        <v>36000000</v>
      </c>
      <c r="L303" s="58">
        <v>0</v>
      </c>
      <c r="M303" s="58">
        <v>36000000</v>
      </c>
      <c r="N303" s="58">
        <v>36000000</v>
      </c>
      <c r="O303" s="58">
        <v>0</v>
      </c>
      <c r="P303" s="58">
        <v>0</v>
      </c>
      <c r="Q303" s="58">
        <v>0</v>
      </c>
      <c r="R303" s="58">
        <v>0</v>
      </c>
      <c r="S303" s="58">
        <v>13200000</v>
      </c>
      <c r="T303" s="57">
        <v>73.17</v>
      </c>
      <c r="U303" s="57">
        <v>0</v>
      </c>
    </row>
    <row r="304" spans="1:21" x14ac:dyDescent="0.2">
      <c r="A304" s="57" t="s">
        <v>580</v>
      </c>
      <c r="B304" s="57" t="str">
        <f t="shared" si="46"/>
        <v>GR:4</v>
      </c>
      <c r="C304" s="57" t="str">
        <f t="shared" si="47"/>
        <v>GR:4:2</v>
      </c>
      <c r="D304" s="57" t="s">
        <v>337</v>
      </c>
      <c r="E304" s="58">
        <v>34200000</v>
      </c>
      <c r="F304" s="58">
        <v>0</v>
      </c>
      <c r="G304" s="58">
        <v>34200000</v>
      </c>
      <c r="H304" s="58">
        <v>0</v>
      </c>
      <c r="I304" s="58">
        <v>33630000</v>
      </c>
      <c r="J304" s="58">
        <v>33630000</v>
      </c>
      <c r="K304" s="58">
        <v>33630000</v>
      </c>
      <c r="L304" s="58">
        <v>0</v>
      </c>
      <c r="M304" s="58">
        <v>33630000</v>
      </c>
      <c r="N304" s="58">
        <v>33630000</v>
      </c>
      <c r="O304" s="58">
        <v>0</v>
      </c>
      <c r="P304" s="58">
        <v>0</v>
      </c>
      <c r="Q304" s="58">
        <v>0</v>
      </c>
      <c r="R304" s="58">
        <v>0</v>
      </c>
      <c r="S304" s="58">
        <v>570000</v>
      </c>
      <c r="T304" s="57">
        <v>98.33</v>
      </c>
      <c r="U304" s="57">
        <v>0</v>
      </c>
    </row>
    <row r="305" spans="1:21" x14ac:dyDescent="0.2">
      <c r="A305" s="57" t="s">
        <v>580</v>
      </c>
      <c r="B305" s="57" t="str">
        <f t="shared" si="46"/>
        <v>GR:4</v>
      </c>
      <c r="C305" s="57" t="str">
        <f t="shared" si="47"/>
        <v>GR:4:2</v>
      </c>
      <c r="D305" s="57" t="s">
        <v>338</v>
      </c>
      <c r="E305" s="58">
        <v>19200000</v>
      </c>
      <c r="F305" s="58">
        <v>0</v>
      </c>
      <c r="G305" s="58">
        <v>19200000</v>
      </c>
      <c r="H305" s="58">
        <v>0</v>
      </c>
      <c r="I305" s="58">
        <v>19169000</v>
      </c>
      <c r="J305" s="58">
        <v>19169000</v>
      </c>
      <c r="K305" s="58">
        <v>19169000</v>
      </c>
      <c r="L305" s="58">
        <v>0</v>
      </c>
      <c r="M305" s="58">
        <v>19169000</v>
      </c>
      <c r="N305" s="58">
        <v>19169000</v>
      </c>
      <c r="O305" s="58">
        <v>0</v>
      </c>
      <c r="P305" s="58">
        <v>0</v>
      </c>
      <c r="Q305" s="58">
        <v>0</v>
      </c>
      <c r="R305" s="58">
        <v>0</v>
      </c>
      <c r="S305" s="58">
        <v>31000</v>
      </c>
      <c r="T305" s="57">
        <v>99.84</v>
      </c>
      <c r="U305" s="57">
        <v>0</v>
      </c>
    </row>
    <row r="306" spans="1:21" x14ac:dyDescent="0.2">
      <c r="A306" s="57" t="s">
        <v>580</v>
      </c>
      <c r="B306" s="57" t="str">
        <f t="shared" si="46"/>
        <v>GR:4</v>
      </c>
      <c r="C306" s="57" t="str">
        <f t="shared" si="47"/>
        <v>GR:4:2</v>
      </c>
      <c r="D306" s="57" t="s">
        <v>339</v>
      </c>
      <c r="E306" s="58">
        <v>78732000</v>
      </c>
      <c r="F306" s="58">
        <v>0</v>
      </c>
      <c r="G306" s="58">
        <v>78732000</v>
      </c>
      <c r="H306" s="58">
        <v>0</v>
      </c>
      <c r="I306" s="58">
        <v>73056000</v>
      </c>
      <c r="J306" s="58">
        <v>73056000</v>
      </c>
      <c r="K306" s="58">
        <v>73056000</v>
      </c>
      <c r="L306" s="58">
        <v>0</v>
      </c>
      <c r="M306" s="58">
        <v>73056000</v>
      </c>
      <c r="N306" s="58">
        <v>68924000</v>
      </c>
      <c r="O306" s="58">
        <v>0</v>
      </c>
      <c r="P306" s="58">
        <v>4132000</v>
      </c>
      <c r="Q306" s="58">
        <v>0</v>
      </c>
      <c r="R306" s="58">
        <v>4132000</v>
      </c>
      <c r="S306" s="58">
        <v>5676000</v>
      </c>
      <c r="T306" s="57">
        <v>92.79</v>
      </c>
      <c r="U306" s="57">
        <v>0</v>
      </c>
    </row>
    <row r="307" spans="1:21" x14ac:dyDescent="0.2">
      <c r="A307" s="57" t="s">
        <v>580</v>
      </c>
      <c r="B307" s="57" t="str">
        <f t="shared" si="46"/>
        <v>GR:4</v>
      </c>
      <c r="C307" s="57" t="str">
        <f t="shared" si="47"/>
        <v>GR:4:2</v>
      </c>
      <c r="D307" s="57" t="s">
        <v>340</v>
      </c>
      <c r="E307" s="58">
        <v>50000000</v>
      </c>
      <c r="F307" s="58">
        <v>0</v>
      </c>
      <c r="G307" s="58">
        <v>50000000</v>
      </c>
      <c r="H307" s="58">
        <v>0</v>
      </c>
      <c r="I307" s="58">
        <v>49208000</v>
      </c>
      <c r="J307" s="58">
        <v>49208000</v>
      </c>
      <c r="K307" s="58">
        <v>49208000</v>
      </c>
      <c r="L307" s="58">
        <v>0</v>
      </c>
      <c r="M307" s="58">
        <v>49208000</v>
      </c>
      <c r="N307" s="58">
        <v>49208000</v>
      </c>
      <c r="O307" s="58">
        <v>0</v>
      </c>
      <c r="P307" s="58">
        <v>0</v>
      </c>
      <c r="Q307" s="58">
        <v>0</v>
      </c>
      <c r="R307" s="58">
        <v>0</v>
      </c>
      <c r="S307" s="58">
        <v>792000</v>
      </c>
      <c r="T307" s="57">
        <v>98.42</v>
      </c>
      <c r="U307" s="57">
        <v>0</v>
      </c>
    </row>
    <row r="308" spans="1:21" x14ac:dyDescent="0.2">
      <c r="A308" s="57" t="s">
        <v>580</v>
      </c>
      <c r="B308" s="57" t="str">
        <f t="shared" si="46"/>
        <v>GR:4</v>
      </c>
      <c r="C308" s="57" t="str">
        <f t="shared" si="47"/>
        <v>GR:4:2</v>
      </c>
      <c r="D308" s="57" t="s">
        <v>341</v>
      </c>
      <c r="E308" s="58">
        <v>18420000</v>
      </c>
      <c r="F308" s="58">
        <v>0</v>
      </c>
      <c r="G308" s="58">
        <v>18420000</v>
      </c>
      <c r="H308" s="58">
        <v>0</v>
      </c>
      <c r="I308" s="58">
        <v>7271000</v>
      </c>
      <c r="J308" s="58">
        <v>7271000</v>
      </c>
      <c r="K308" s="58">
        <v>7271000</v>
      </c>
      <c r="L308" s="58">
        <v>0</v>
      </c>
      <c r="M308" s="58">
        <v>7271000</v>
      </c>
      <c r="N308" s="58">
        <v>7271000</v>
      </c>
      <c r="O308" s="58">
        <v>0</v>
      </c>
      <c r="P308" s="58">
        <v>0</v>
      </c>
      <c r="Q308" s="58">
        <v>0</v>
      </c>
      <c r="R308" s="58">
        <v>0</v>
      </c>
      <c r="S308" s="58">
        <v>11149000</v>
      </c>
      <c r="T308" s="57">
        <v>39.47</v>
      </c>
      <c r="U308" s="57">
        <v>0</v>
      </c>
    </row>
    <row r="309" spans="1:21" x14ac:dyDescent="0.2">
      <c r="A309" s="57" t="s">
        <v>580</v>
      </c>
      <c r="B309" s="57" t="str">
        <f t="shared" si="46"/>
        <v>GR:4</v>
      </c>
      <c r="C309" s="57" t="str">
        <f t="shared" si="47"/>
        <v>GR:4:2</v>
      </c>
      <c r="D309" s="57" t="s">
        <v>342</v>
      </c>
      <c r="E309" s="58">
        <v>250000000</v>
      </c>
      <c r="F309" s="58">
        <v>0</v>
      </c>
      <c r="G309" s="58">
        <v>250000000</v>
      </c>
      <c r="H309" s="58">
        <v>0</v>
      </c>
      <c r="I309" s="58">
        <v>250000000</v>
      </c>
      <c r="J309" s="58">
        <v>250000000</v>
      </c>
      <c r="K309" s="58">
        <v>102774000</v>
      </c>
      <c r="L309" s="58">
        <v>0</v>
      </c>
      <c r="M309" s="58">
        <v>102774000</v>
      </c>
      <c r="N309" s="58">
        <v>95824000</v>
      </c>
      <c r="O309" s="58">
        <v>147226000</v>
      </c>
      <c r="P309" s="58">
        <v>6950000</v>
      </c>
      <c r="Q309" s="58">
        <v>4350000</v>
      </c>
      <c r="R309" s="58">
        <v>2600000</v>
      </c>
      <c r="S309" s="58">
        <v>0</v>
      </c>
      <c r="T309" s="57">
        <v>41.11</v>
      </c>
      <c r="U309" s="57">
        <v>0</v>
      </c>
    </row>
    <row r="310" spans="1:21" x14ac:dyDescent="0.2">
      <c r="A310" s="57" t="s">
        <v>580</v>
      </c>
      <c r="B310" s="57" t="str">
        <f t="shared" si="46"/>
        <v>GR:4</v>
      </c>
      <c r="C310" s="57" t="str">
        <f t="shared" si="47"/>
        <v>GR:4:2</v>
      </c>
      <c r="D310" s="57" t="s">
        <v>343</v>
      </c>
      <c r="E310" s="58">
        <v>166268000</v>
      </c>
      <c r="F310" s="58">
        <v>0</v>
      </c>
      <c r="G310" s="58">
        <v>166268000</v>
      </c>
      <c r="H310" s="58">
        <v>0</v>
      </c>
      <c r="I310" s="58">
        <v>166268000</v>
      </c>
      <c r="J310" s="58">
        <v>166268000</v>
      </c>
      <c r="K310" s="58">
        <v>62080000</v>
      </c>
      <c r="L310" s="58">
        <v>0</v>
      </c>
      <c r="M310" s="58">
        <v>62080000</v>
      </c>
      <c r="N310" s="58">
        <v>57566000</v>
      </c>
      <c r="O310" s="58">
        <v>104188000</v>
      </c>
      <c r="P310" s="58">
        <v>4514000</v>
      </c>
      <c r="Q310" s="58">
        <v>0</v>
      </c>
      <c r="R310" s="58">
        <v>4514000</v>
      </c>
      <c r="S310" s="58">
        <v>0</v>
      </c>
      <c r="T310" s="57">
        <v>37.340000000000003</v>
      </c>
      <c r="U310" s="57">
        <v>0</v>
      </c>
    </row>
    <row r="311" spans="1:21" x14ac:dyDescent="0.2">
      <c r="A311" s="57" t="s">
        <v>580</v>
      </c>
      <c r="B311" s="57" t="str">
        <f t="shared" si="46"/>
        <v>GR:4</v>
      </c>
      <c r="C311" s="57" t="str">
        <f t="shared" si="47"/>
        <v>GR:4:2</v>
      </c>
      <c r="D311" s="57" t="s">
        <v>344</v>
      </c>
      <c r="E311" s="58">
        <v>53244000</v>
      </c>
      <c r="F311" s="58">
        <v>0</v>
      </c>
      <c r="G311" s="58">
        <v>53244000</v>
      </c>
      <c r="H311" s="58">
        <v>0</v>
      </c>
      <c r="I311" s="58">
        <v>27000000</v>
      </c>
      <c r="J311" s="58">
        <v>27000000</v>
      </c>
      <c r="K311" s="58">
        <v>27000000</v>
      </c>
      <c r="L311" s="58">
        <v>0</v>
      </c>
      <c r="M311" s="58">
        <v>27000000</v>
      </c>
      <c r="N311" s="58">
        <v>27000000</v>
      </c>
      <c r="O311" s="58">
        <v>0</v>
      </c>
      <c r="P311" s="58">
        <v>0</v>
      </c>
      <c r="Q311" s="58">
        <v>0</v>
      </c>
      <c r="R311" s="58">
        <v>0</v>
      </c>
      <c r="S311" s="58">
        <v>26244000</v>
      </c>
      <c r="T311" s="57">
        <v>50.71</v>
      </c>
      <c r="U311" s="57">
        <v>0</v>
      </c>
    </row>
    <row r="312" spans="1:21" x14ac:dyDescent="0.2">
      <c r="A312" s="57" t="s">
        <v>580</v>
      </c>
      <c r="B312" s="57" t="str">
        <f t="shared" si="46"/>
        <v>GR:4</v>
      </c>
      <c r="C312" s="57" t="str">
        <f t="shared" si="47"/>
        <v>GR:4:2</v>
      </c>
      <c r="D312" s="57" t="s">
        <v>345</v>
      </c>
      <c r="E312" s="58">
        <v>4812492000</v>
      </c>
      <c r="F312" s="58">
        <v>0</v>
      </c>
      <c r="G312" s="58">
        <v>4812492000</v>
      </c>
      <c r="H312" s="58">
        <v>0</v>
      </c>
      <c r="I312" s="58">
        <v>293353200</v>
      </c>
      <c r="J312" s="58">
        <v>293353200</v>
      </c>
      <c r="K312" s="58">
        <v>267957200</v>
      </c>
      <c r="L312" s="58">
        <v>0</v>
      </c>
      <c r="M312" s="58">
        <v>267957200</v>
      </c>
      <c r="N312" s="58">
        <v>250525200</v>
      </c>
      <c r="O312" s="58">
        <v>25396000</v>
      </c>
      <c r="P312" s="58">
        <v>17432000</v>
      </c>
      <c r="Q312" s="58">
        <v>12918000</v>
      </c>
      <c r="R312" s="58">
        <v>4514000</v>
      </c>
      <c r="S312" s="58">
        <v>4519138800</v>
      </c>
      <c r="T312" s="57">
        <v>5.57</v>
      </c>
      <c r="U312" s="57">
        <v>0</v>
      </c>
    </row>
    <row r="313" spans="1:21" x14ac:dyDescent="0.2">
      <c r="A313" s="57" t="s">
        <v>580</v>
      </c>
      <c r="B313" s="57" t="str">
        <f t="shared" si="46"/>
        <v>GR:4</v>
      </c>
      <c r="C313" s="57" t="str">
        <f t="shared" si="47"/>
        <v>GR:4:2</v>
      </c>
      <c r="D313" s="57" t="s">
        <v>346</v>
      </c>
      <c r="E313" s="58">
        <v>24000000</v>
      </c>
      <c r="F313" s="58">
        <v>0</v>
      </c>
      <c r="G313" s="58">
        <v>24000000</v>
      </c>
      <c r="H313" s="58">
        <v>0</v>
      </c>
      <c r="I313" s="58">
        <v>22726000</v>
      </c>
      <c r="J313" s="58">
        <v>22726000</v>
      </c>
      <c r="K313" s="58">
        <v>22726000</v>
      </c>
      <c r="L313" s="58">
        <v>0</v>
      </c>
      <c r="M313" s="58">
        <v>22726000</v>
      </c>
      <c r="N313" s="58">
        <v>18594000</v>
      </c>
      <c r="O313" s="58">
        <v>0</v>
      </c>
      <c r="P313" s="58">
        <v>4132000</v>
      </c>
      <c r="Q313" s="58">
        <v>0</v>
      </c>
      <c r="R313" s="58">
        <v>4132000</v>
      </c>
      <c r="S313" s="58">
        <v>1274000</v>
      </c>
      <c r="T313" s="57">
        <v>94.69</v>
      </c>
      <c r="U313" s="57">
        <v>0</v>
      </c>
    </row>
    <row r="314" spans="1:21" x14ac:dyDescent="0.2">
      <c r="A314" s="57" t="s">
        <v>580</v>
      </c>
      <c r="B314" s="57" t="str">
        <f t="shared" si="46"/>
        <v>GR:4</v>
      </c>
      <c r="C314" s="57" t="str">
        <f t="shared" si="47"/>
        <v>GR:4:2</v>
      </c>
      <c r="D314" s="57" t="s">
        <v>347</v>
      </c>
      <c r="E314" s="58">
        <v>113376000</v>
      </c>
      <c r="F314" s="58">
        <v>0</v>
      </c>
      <c r="G314" s="58">
        <v>113376000</v>
      </c>
      <c r="H314" s="58">
        <v>0</v>
      </c>
      <c r="I314" s="58">
        <v>106404000</v>
      </c>
      <c r="J314" s="58">
        <v>106404000</v>
      </c>
      <c r="K314" s="58">
        <v>55470000</v>
      </c>
      <c r="L314" s="58">
        <v>0</v>
      </c>
      <c r="M314" s="58">
        <v>55470000</v>
      </c>
      <c r="N314" s="58">
        <v>55470000</v>
      </c>
      <c r="O314" s="58">
        <v>50934000</v>
      </c>
      <c r="P314" s="58">
        <v>0</v>
      </c>
      <c r="Q314" s="58">
        <v>0</v>
      </c>
      <c r="R314" s="58">
        <v>0</v>
      </c>
      <c r="S314" s="58">
        <v>6972000</v>
      </c>
      <c r="T314" s="57">
        <v>48.93</v>
      </c>
      <c r="U314" s="57">
        <v>0</v>
      </c>
    </row>
    <row r="315" spans="1:21" x14ac:dyDescent="0.2">
      <c r="A315" s="57" t="s">
        <v>580</v>
      </c>
      <c r="B315" s="57" t="str">
        <f t="shared" ref="B315:B331" si="48">MID(D315,1,4)</f>
        <v>GR:4</v>
      </c>
      <c r="C315" s="57" t="str">
        <f t="shared" ref="C315:C331" si="49">MID(D315,1,6)</f>
        <v>GR:4:2</v>
      </c>
      <c r="D315" s="57" t="s">
        <v>348</v>
      </c>
      <c r="E315" s="58">
        <v>26244000</v>
      </c>
      <c r="F315" s="58">
        <v>25000000</v>
      </c>
      <c r="G315" s="58">
        <v>51244000</v>
      </c>
      <c r="H315" s="58">
        <v>0</v>
      </c>
      <c r="I315" s="58">
        <v>51244000</v>
      </c>
      <c r="J315" s="58">
        <v>51244000</v>
      </c>
      <c r="K315" s="58">
        <v>22584000</v>
      </c>
      <c r="L315" s="58">
        <v>0</v>
      </c>
      <c r="M315" s="58">
        <v>22584000</v>
      </c>
      <c r="N315" s="58">
        <v>18070000</v>
      </c>
      <c r="O315" s="58">
        <v>28660000</v>
      </c>
      <c r="P315" s="58">
        <v>4514000</v>
      </c>
      <c r="Q315" s="58">
        <v>0</v>
      </c>
      <c r="R315" s="58">
        <v>4514000</v>
      </c>
      <c r="S315" s="58">
        <v>0</v>
      </c>
      <c r="T315" s="57">
        <v>44.07</v>
      </c>
      <c r="U315" s="57">
        <v>0</v>
      </c>
    </row>
    <row r="316" spans="1:21" x14ac:dyDescent="0.2">
      <c r="A316" s="57" t="s">
        <v>580</v>
      </c>
      <c r="B316" s="57" t="str">
        <f t="shared" si="48"/>
        <v>GR:4</v>
      </c>
      <c r="C316" s="57" t="str">
        <f t="shared" si="49"/>
        <v>GR:4:2</v>
      </c>
      <c r="D316" s="57" t="s">
        <v>349</v>
      </c>
      <c r="E316" s="58">
        <v>27000000</v>
      </c>
      <c r="F316" s="58">
        <v>25000000</v>
      </c>
      <c r="G316" s="58">
        <v>52000000</v>
      </c>
      <c r="H316" s="58">
        <v>0</v>
      </c>
      <c r="I316" s="58">
        <v>22556000</v>
      </c>
      <c r="J316" s="58">
        <v>22556000</v>
      </c>
      <c r="K316" s="58">
        <v>22556000</v>
      </c>
      <c r="L316" s="58">
        <v>0</v>
      </c>
      <c r="M316" s="58">
        <v>22556000</v>
      </c>
      <c r="N316" s="58">
        <v>22556000</v>
      </c>
      <c r="O316" s="58">
        <v>0</v>
      </c>
      <c r="P316" s="58">
        <v>0</v>
      </c>
      <c r="Q316" s="58">
        <v>0</v>
      </c>
      <c r="R316" s="58">
        <v>0</v>
      </c>
      <c r="S316" s="58">
        <v>29444000</v>
      </c>
      <c r="T316" s="57">
        <v>43.38</v>
      </c>
      <c r="U316" s="57">
        <v>0</v>
      </c>
    </row>
    <row r="317" spans="1:21" x14ac:dyDescent="0.2">
      <c r="A317" s="57" t="s">
        <v>580</v>
      </c>
      <c r="B317" s="57" t="str">
        <f t="shared" si="48"/>
        <v>GR:4</v>
      </c>
      <c r="C317" s="57" t="str">
        <f t="shared" si="49"/>
        <v>GR:4:2</v>
      </c>
      <c r="D317" s="57" t="s">
        <v>350</v>
      </c>
      <c r="E317" s="58">
        <v>250000000</v>
      </c>
      <c r="F317" s="58">
        <v>0</v>
      </c>
      <c r="G317" s="58">
        <v>250000000</v>
      </c>
      <c r="H317" s="58">
        <v>0</v>
      </c>
      <c r="I317" s="58">
        <v>220600000</v>
      </c>
      <c r="J317" s="58">
        <v>220600000</v>
      </c>
      <c r="K317" s="58">
        <v>220600000</v>
      </c>
      <c r="L317" s="58">
        <v>0</v>
      </c>
      <c r="M317" s="58">
        <v>220600000</v>
      </c>
      <c r="N317" s="58">
        <v>80600000</v>
      </c>
      <c r="O317" s="58">
        <v>0</v>
      </c>
      <c r="P317" s="58">
        <v>140000000</v>
      </c>
      <c r="Q317" s="58">
        <v>140000000</v>
      </c>
      <c r="R317" s="58">
        <v>0</v>
      </c>
      <c r="S317" s="58">
        <v>29400000</v>
      </c>
      <c r="T317" s="57">
        <v>88.24</v>
      </c>
      <c r="U317" s="57">
        <v>0</v>
      </c>
    </row>
    <row r="318" spans="1:21" x14ac:dyDescent="0.2">
      <c r="A318" s="57" t="s">
        <v>580</v>
      </c>
      <c r="B318" s="57" t="str">
        <f t="shared" si="48"/>
        <v>GR:4</v>
      </c>
      <c r="C318" s="57" t="str">
        <f t="shared" si="49"/>
        <v>GR:4:2</v>
      </c>
      <c r="D318" s="57" t="s">
        <v>351</v>
      </c>
      <c r="E318" s="58">
        <v>26244000</v>
      </c>
      <c r="F318" s="58">
        <v>25000000</v>
      </c>
      <c r="G318" s="58">
        <v>51244000</v>
      </c>
      <c r="H318" s="58">
        <v>0</v>
      </c>
      <c r="I318" s="58">
        <v>24827000</v>
      </c>
      <c r="J318" s="58">
        <v>24827000</v>
      </c>
      <c r="K318" s="58">
        <v>24827000</v>
      </c>
      <c r="L318" s="58">
        <v>0</v>
      </c>
      <c r="M318" s="58">
        <v>24827000</v>
      </c>
      <c r="N318" s="58">
        <v>20453000</v>
      </c>
      <c r="O318" s="58">
        <v>0</v>
      </c>
      <c r="P318" s="58">
        <v>4374000</v>
      </c>
      <c r="Q318" s="58">
        <v>4374000</v>
      </c>
      <c r="R318" s="58">
        <v>0</v>
      </c>
      <c r="S318" s="58">
        <v>26417000</v>
      </c>
      <c r="T318" s="57">
        <v>48.45</v>
      </c>
      <c r="U318" s="57">
        <v>0</v>
      </c>
    </row>
    <row r="319" spans="1:21" x14ac:dyDescent="0.2">
      <c r="A319" s="57" t="s">
        <v>580</v>
      </c>
      <c r="B319" s="57" t="str">
        <f t="shared" si="48"/>
        <v>GR:4</v>
      </c>
      <c r="C319" s="57" t="str">
        <f t="shared" si="49"/>
        <v>GR:4:2</v>
      </c>
      <c r="D319" s="57" t="s">
        <v>352</v>
      </c>
      <c r="E319" s="58">
        <v>9840000</v>
      </c>
      <c r="F319" s="58">
        <v>0</v>
      </c>
      <c r="G319" s="58">
        <v>9840000</v>
      </c>
      <c r="H319" s="58">
        <v>0</v>
      </c>
      <c r="I319" s="58">
        <v>0</v>
      </c>
      <c r="J319" s="58">
        <v>0</v>
      </c>
      <c r="K319" s="58">
        <v>0</v>
      </c>
      <c r="L319" s="58">
        <v>0</v>
      </c>
      <c r="M319" s="58">
        <v>0</v>
      </c>
      <c r="N319" s="58">
        <v>0</v>
      </c>
      <c r="O319" s="58">
        <v>0</v>
      </c>
      <c r="P319" s="58">
        <v>0</v>
      </c>
      <c r="Q319" s="58">
        <v>0</v>
      </c>
      <c r="R319" s="58">
        <v>0</v>
      </c>
      <c r="S319" s="58">
        <v>9840000</v>
      </c>
      <c r="T319" s="57">
        <v>0</v>
      </c>
      <c r="U319" s="57">
        <v>0</v>
      </c>
    </row>
    <row r="320" spans="1:21" x14ac:dyDescent="0.2">
      <c r="A320" s="57" t="s">
        <v>580</v>
      </c>
      <c r="B320" s="57" t="str">
        <f t="shared" si="48"/>
        <v>GR:4</v>
      </c>
      <c r="C320" s="57" t="str">
        <f t="shared" si="49"/>
        <v>GR:4:2</v>
      </c>
      <c r="D320" s="57" t="s">
        <v>353</v>
      </c>
      <c r="E320" s="58">
        <v>136332000</v>
      </c>
      <c r="F320" s="58">
        <v>50000000</v>
      </c>
      <c r="G320" s="58">
        <v>186332000</v>
      </c>
      <c r="H320" s="58">
        <v>0</v>
      </c>
      <c r="I320" s="58">
        <v>132246000</v>
      </c>
      <c r="J320" s="58">
        <v>132246000</v>
      </c>
      <c r="K320" s="58">
        <v>129246000</v>
      </c>
      <c r="L320" s="58">
        <v>0</v>
      </c>
      <c r="M320" s="58">
        <v>129246000</v>
      </c>
      <c r="N320" s="58">
        <v>120994000</v>
      </c>
      <c r="O320" s="58">
        <v>3000000</v>
      </c>
      <c r="P320" s="58">
        <v>8252000</v>
      </c>
      <c r="Q320" s="58">
        <v>4132000</v>
      </c>
      <c r="R320" s="58">
        <v>4120000</v>
      </c>
      <c r="S320" s="58">
        <v>54086000</v>
      </c>
      <c r="T320" s="57">
        <v>69.36</v>
      </c>
      <c r="U320" s="57">
        <v>0</v>
      </c>
    </row>
    <row r="321" spans="1:21" x14ac:dyDescent="0.2">
      <c r="A321" s="57" t="s">
        <v>580</v>
      </c>
      <c r="B321" s="57" t="str">
        <f t="shared" si="48"/>
        <v>GR:4</v>
      </c>
      <c r="C321" s="57" t="str">
        <f t="shared" si="49"/>
        <v>GR:4:2</v>
      </c>
      <c r="D321" s="57" t="s">
        <v>354</v>
      </c>
      <c r="E321" s="58">
        <v>85200000</v>
      </c>
      <c r="F321" s="58">
        <v>25000000</v>
      </c>
      <c r="G321" s="58">
        <v>110200000</v>
      </c>
      <c r="H321" s="58">
        <v>0</v>
      </c>
      <c r="I321" s="58">
        <v>110200000</v>
      </c>
      <c r="J321" s="58">
        <v>110200000</v>
      </c>
      <c r="K321" s="58">
        <v>85200000</v>
      </c>
      <c r="L321" s="58">
        <v>0</v>
      </c>
      <c r="M321" s="58">
        <v>85200000</v>
      </c>
      <c r="N321" s="58">
        <v>81700000</v>
      </c>
      <c r="O321" s="58">
        <v>25000000</v>
      </c>
      <c r="P321" s="58">
        <v>3500000</v>
      </c>
      <c r="Q321" s="58">
        <v>0</v>
      </c>
      <c r="R321" s="58">
        <v>3500000</v>
      </c>
      <c r="S321" s="58">
        <v>0</v>
      </c>
      <c r="T321" s="57">
        <v>77.31</v>
      </c>
      <c r="U321" s="57">
        <v>0</v>
      </c>
    </row>
    <row r="322" spans="1:21" x14ac:dyDescent="0.2">
      <c r="A322" s="57" t="s">
        <v>580</v>
      </c>
      <c r="B322" s="57" t="str">
        <f t="shared" si="48"/>
        <v>GR:4</v>
      </c>
      <c r="C322" s="57" t="str">
        <f t="shared" si="49"/>
        <v>GR:4:2</v>
      </c>
      <c r="D322" s="57" t="s">
        <v>355</v>
      </c>
      <c r="E322" s="58">
        <v>36000000</v>
      </c>
      <c r="F322" s="58">
        <v>0</v>
      </c>
      <c r="G322" s="58">
        <v>36000000</v>
      </c>
      <c r="H322" s="58">
        <v>0</v>
      </c>
      <c r="I322" s="58">
        <v>32813333</v>
      </c>
      <c r="J322" s="58">
        <v>32813333</v>
      </c>
      <c r="K322" s="58">
        <v>22813333</v>
      </c>
      <c r="L322" s="58">
        <v>0</v>
      </c>
      <c r="M322" s="58">
        <v>22813333</v>
      </c>
      <c r="N322" s="58">
        <v>20493333</v>
      </c>
      <c r="O322" s="58">
        <v>10000000</v>
      </c>
      <c r="P322" s="58">
        <v>2320000</v>
      </c>
      <c r="Q322" s="58">
        <v>0</v>
      </c>
      <c r="R322" s="58">
        <v>2320000</v>
      </c>
      <c r="S322" s="58">
        <v>3186667</v>
      </c>
      <c r="T322" s="57">
        <v>63.37</v>
      </c>
      <c r="U322" s="57">
        <v>0</v>
      </c>
    </row>
    <row r="323" spans="1:21" x14ac:dyDescent="0.2">
      <c r="A323" s="57" t="s">
        <v>580</v>
      </c>
      <c r="B323" s="57" t="str">
        <f t="shared" si="48"/>
        <v>GR:4</v>
      </c>
      <c r="C323" s="57" t="str">
        <f t="shared" si="49"/>
        <v>GR:4:2</v>
      </c>
      <c r="D323" s="57" t="s">
        <v>356</v>
      </c>
      <c r="E323" s="58">
        <v>29532000</v>
      </c>
      <c r="F323" s="58">
        <v>0</v>
      </c>
      <c r="G323" s="58">
        <v>29532000</v>
      </c>
      <c r="H323" s="58">
        <v>0</v>
      </c>
      <c r="I323" s="58">
        <v>0</v>
      </c>
      <c r="J323" s="58">
        <v>0</v>
      </c>
      <c r="K323" s="58">
        <v>0</v>
      </c>
      <c r="L323" s="58">
        <v>0</v>
      </c>
      <c r="M323" s="58">
        <v>0</v>
      </c>
      <c r="N323" s="58">
        <v>0</v>
      </c>
      <c r="O323" s="58">
        <v>0</v>
      </c>
      <c r="P323" s="58">
        <v>0</v>
      </c>
      <c r="Q323" s="58">
        <v>0</v>
      </c>
      <c r="R323" s="58">
        <v>0</v>
      </c>
      <c r="S323" s="58">
        <v>29532000</v>
      </c>
      <c r="T323" s="57">
        <v>0</v>
      </c>
      <c r="U323" s="57">
        <v>0</v>
      </c>
    </row>
    <row r="324" spans="1:21" x14ac:dyDescent="0.2">
      <c r="A324" s="57" t="s">
        <v>580</v>
      </c>
      <c r="B324" s="57" t="str">
        <f t="shared" si="48"/>
        <v>GR:4</v>
      </c>
      <c r="C324" s="57" t="str">
        <f t="shared" si="49"/>
        <v>GR:4:2</v>
      </c>
      <c r="D324" s="57" t="s">
        <v>357</v>
      </c>
      <c r="E324" s="58">
        <v>15000000</v>
      </c>
      <c r="F324" s="58">
        <v>0</v>
      </c>
      <c r="G324" s="58">
        <v>15000000</v>
      </c>
      <c r="H324" s="58">
        <v>0</v>
      </c>
      <c r="I324" s="58">
        <v>0</v>
      </c>
      <c r="J324" s="58">
        <v>0</v>
      </c>
      <c r="K324" s="58">
        <v>0</v>
      </c>
      <c r="L324" s="58">
        <v>0</v>
      </c>
      <c r="M324" s="58">
        <v>0</v>
      </c>
      <c r="N324" s="58">
        <v>0</v>
      </c>
      <c r="O324" s="58">
        <v>0</v>
      </c>
      <c r="P324" s="58">
        <v>0</v>
      </c>
      <c r="Q324" s="58">
        <v>0</v>
      </c>
      <c r="R324" s="58">
        <v>0</v>
      </c>
      <c r="S324" s="58">
        <v>15000000</v>
      </c>
      <c r="T324" s="57">
        <v>0</v>
      </c>
      <c r="U324" s="57">
        <v>0</v>
      </c>
    </row>
    <row r="325" spans="1:21" x14ac:dyDescent="0.2">
      <c r="A325" s="57" t="s">
        <v>580</v>
      </c>
      <c r="B325" s="57" t="str">
        <f t="shared" si="48"/>
        <v>GR:4</v>
      </c>
      <c r="C325" s="57" t="str">
        <f t="shared" si="49"/>
        <v>GR:4:2</v>
      </c>
      <c r="D325" s="57" t="s">
        <v>358</v>
      </c>
      <c r="E325" s="58">
        <v>22500000</v>
      </c>
      <c r="F325" s="58">
        <v>0</v>
      </c>
      <c r="G325" s="58">
        <v>22500000</v>
      </c>
      <c r="H325" s="58">
        <v>0</v>
      </c>
      <c r="I325" s="58">
        <v>22500000</v>
      </c>
      <c r="J325" s="58">
        <v>22500000</v>
      </c>
      <c r="K325" s="58">
        <v>0</v>
      </c>
      <c r="L325" s="58">
        <v>0</v>
      </c>
      <c r="M325" s="58">
        <v>0</v>
      </c>
      <c r="N325" s="58">
        <v>0</v>
      </c>
      <c r="O325" s="58">
        <v>22500000</v>
      </c>
      <c r="P325" s="58">
        <v>0</v>
      </c>
      <c r="Q325" s="58">
        <v>0</v>
      </c>
      <c r="R325" s="58">
        <v>0</v>
      </c>
      <c r="S325" s="58">
        <v>0</v>
      </c>
      <c r="T325" s="57">
        <v>0</v>
      </c>
      <c r="U325" s="57">
        <v>0</v>
      </c>
    </row>
    <row r="326" spans="1:21" x14ac:dyDescent="0.2">
      <c r="A326" s="57" t="s">
        <v>580</v>
      </c>
      <c r="B326" s="57" t="str">
        <f t="shared" si="48"/>
        <v>GR:4</v>
      </c>
      <c r="C326" s="57" t="str">
        <f t="shared" si="49"/>
        <v>GR:4:2</v>
      </c>
      <c r="D326" s="57" t="s">
        <v>359</v>
      </c>
      <c r="E326" s="58">
        <v>14000000</v>
      </c>
      <c r="F326" s="58">
        <v>0</v>
      </c>
      <c r="G326" s="58">
        <v>14000000</v>
      </c>
      <c r="H326" s="58">
        <v>0</v>
      </c>
      <c r="I326" s="58">
        <v>0</v>
      </c>
      <c r="J326" s="58">
        <v>0</v>
      </c>
      <c r="K326" s="58">
        <v>0</v>
      </c>
      <c r="L326" s="58">
        <v>0</v>
      </c>
      <c r="M326" s="58">
        <v>0</v>
      </c>
      <c r="N326" s="58">
        <v>0</v>
      </c>
      <c r="O326" s="58">
        <v>0</v>
      </c>
      <c r="P326" s="58">
        <v>0</v>
      </c>
      <c r="Q326" s="58">
        <v>0</v>
      </c>
      <c r="R326" s="58">
        <v>0</v>
      </c>
      <c r="S326" s="58">
        <v>14000000</v>
      </c>
      <c r="T326" s="57">
        <v>0</v>
      </c>
      <c r="U326" s="57">
        <v>0</v>
      </c>
    </row>
    <row r="327" spans="1:21" x14ac:dyDescent="0.2">
      <c r="A327" s="57" t="s">
        <v>580</v>
      </c>
      <c r="B327" s="57" t="str">
        <f t="shared" si="48"/>
        <v>GR:4</v>
      </c>
      <c r="C327" s="57" t="str">
        <f t="shared" si="49"/>
        <v>GR:4:4</v>
      </c>
      <c r="D327" s="57" t="s">
        <v>360</v>
      </c>
      <c r="E327" s="58">
        <v>27000000</v>
      </c>
      <c r="F327" s="58">
        <v>25000000</v>
      </c>
      <c r="G327" s="58">
        <v>52000000</v>
      </c>
      <c r="H327" s="58">
        <v>0</v>
      </c>
      <c r="I327" s="58">
        <v>52000000</v>
      </c>
      <c r="J327" s="58">
        <v>52000000</v>
      </c>
      <c r="K327" s="58">
        <v>26970000</v>
      </c>
      <c r="L327" s="58">
        <v>0</v>
      </c>
      <c r="M327" s="58">
        <v>26970000</v>
      </c>
      <c r="N327" s="58">
        <v>26970000</v>
      </c>
      <c r="O327" s="58">
        <v>25030000</v>
      </c>
      <c r="P327" s="58">
        <v>0</v>
      </c>
      <c r="Q327" s="58">
        <v>0</v>
      </c>
      <c r="R327" s="58">
        <v>0</v>
      </c>
      <c r="S327" s="58">
        <v>0</v>
      </c>
      <c r="T327" s="57">
        <v>51.87</v>
      </c>
      <c r="U327" s="57">
        <v>0</v>
      </c>
    </row>
    <row r="328" spans="1:21" x14ac:dyDescent="0.2">
      <c r="A328" s="57" t="s">
        <v>580</v>
      </c>
      <c r="B328" s="57" t="str">
        <f t="shared" si="48"/>
        <v>GR:4</v>
      </c>
      <c r="C328" s="57" t="str">
        <f t="shared" si="49"/>
        <v>GR:4:4</v>
      </c>
      <c r="D328" s="57" t="s">
        <v>361</v>
      </c>
      <c r="E328" s="58">
        <v>152068000</v>
      </c>
      <c r="F328" s="58">
        <v>0</v>
      </c>
      <c r="G328" s="58">
        <v>152068000</v>
      </c>
      <c r="H328" s="58">
        <v>0</v>
      </c>
      <c r="I328" s="58">
        <v>151445000</v>
      </c>
      <c r="J328" s="58">
        <v>151445000</v>
      </c>
      <c r="K328" s="58">
        <v>150445000</v>
      </c>
      <c r="L328" s="58">
        <v>0</v>
      </c>
      <c r="M328" s="58">
        <v>150445000</v>
      </c>
      <c r="N328" s="58">
        <v>139845000</v>
      </c>
      <c r="O328" s="58">
        <v>1000000</v>
      </c>
      <c r="P328" s="58">
        <v>10600000</v>
      </c>
      <c r="Q328" s="58">
        <v>6250000</v>
      </c>
      <c r="R328" s="58">
        <v>4350000</v>
      </c>
      <c r="S328" s="58">
        <v>623000</v>
      </c>
      <c r="T328" s="57">
        <v>98.93</v>
      </c>
      <c r="U328" s="57">
        <v>0</v>
      </c>
    </row>
    <row r="329" spans="1:21" x14ac:dyDescent="0.2">
      <c r="A329" s="57" t="s">
        <v>580</v>
      </c>
      <c r="B329" s="57" t="str">
        <f t="shared" si="48"/>
        <v>1127</v>
      </c>
      <c r="C329" s="57" t="str">
        <f t="shared" si="49"/>
        <v xml:space="preserve">1127  </v>
      </c>
      <c r="D329" s="57" t="s">
        <v>362</v>
      </c>
      <c r="E329" s="58">
        <v>370000000</v>
      </c>
      <c r="F329" s="58">
        <v>0</v>
      </c>
      <c r="G329" s="58">
        <v>370000000</v>
      </c>
      <c r="H329" s="58">
        <v>0</v>
      </c>
      <c r="I329" s="58">
        <v>327733300</v>
      </c>
      <c r="J329" s="58">
        <v>327733300</v>
      </c>
      <c r="K329" s="58">
        <v>206000000</v>
      </c>
      <c r="L329" s="58">
        <v>0</v>
      </c>
      <c r="M329" s="58">
        <v>206000000</v>
      </c>
      <c r="N329" s="58">
        <v>192600000</v>
      </c>
      <c r="O329" s="58">
        <v>121733300</v>
      </c>
      <c r="P329" s="58">
        <v>13400000</v>
      </c>
      <c r="Q329" s="58">
        <v>13400000</v>
      </c>
      <c r="R329" s="58">
        <v>0</v>
      </c>
      <c r="S329" s="58">
        <v>42266700</v>
      </c>
      <c r="T329" s="57">
        <v>55.68</v>
      </c>
      <c r="U329" s="57">
        <v>0</v>
      </c>
    </row>
    <row r="330" spans="1:21" x14ac:dyDescent="0.2">
      <c r="A330" s="57" t="s">
        <v>580</v>
      </c>
      <c r="B330" s="57" t="str">
        <f t="shared" si="48"/>
        <v>GR:4</v>
      </c>
      <c r="C330" s="57" t="str">
        <f t="shared" si="49"/>
        <v>GR:4:4</v>
      </c>
      <c r="D330" s="57" t="s">
        <v>363</v>
      </c>
      <c r="E330" s="58">
        <v>55000000</v>
      </c>
      <c r="F330" s="58">
        <v>-7000000</v>
      </c>
      <c r="G330" s="58">
        <v>48000000</v>
      </c>
      <c r="H330" s="58">
        <v>0</v>
      </c>
      <c r="I330" s="58">
        <v>48000000</v>
      </c>
      <c r="J330" s="58">
        <v>48000000</v>
      </c>
      <c r="K330" s="58">
        <v>48000000</v>
      </c>
      <c r="L330" s="58">
        <v>0</v>
      </c>
      <c r="M330" s="58">
        <v>48000000</v>
      </c>
      <c r="N330" s="58">
        <v>48000000</v>
      </c>
      <c r="O330" s="58">
        <v>0</v>
      </c>
      <c r="P330" s="58">
        <v>0</v>
      </c>
      <c r="Q330" s="58">
        <v>0</v>
      </c>
      <c r="R330" s="58">
        <v>0</v>
      </c>
      <c r="S330" s="58">
        <v>0</v>
      </c>
      <c r="T330" s="57">
        <v>100</v>
      </c>
      <c r="U330" s="57">
        <v>0</v>
      </c>
    </row>
    <row r="331" spans="1:21" x14ac:dyDescent="0.2">
      <c r="A331" s="57" t="s">
        <v>580</v>
      </c>
      <c r="B331" s="57" t="str">
        <f t="shared" si="48"/>
        <v>GR:4</v>
      </c>
      <c r="C331" s="57" t="str">
        <f t="shared" si="49"/>
        <v>GR:4:4</v>
      </c>
      <c r="D331" s="57" t="s">
        <v>364</v>
      </c>
      <c r="E331" s="58">
        <v>170000000</v>
      </c>
      <c r="F331" s="58">
        <v>8000000</v>
      </c>
      <c r="G331" s="58">
        <v>178000000</v>
      </c>
      <c r="H331" s="58">
        <v>0</v>
      </c>
      <c r="I331" s="58">
        <v>157733300</v>
      </c>
      <c r="J331" s="58">
        <v>157733300</v>
      </c>
      <c r="K331" s="58">
        <v>134000000</v>
      </c>
      <c r="L331" s="58">
        <v>0</v>
      </c>
      <c r="M331" s="58">
        <v>134000000</v>
      </c>
      <c r="N331" s="58">
        <v>120600000</v>
      </c>
      <c r="O331" s="58">
        <v>23733300</v>
      </c>
      <c r="P331" s="58">
        <v>13400000</v>
      </c>
      <c r="Q331" s="58">
        <v>13400000</v>
      </c>
      <c r="R331" s="58">
        <v>0</v>
      </c>
      <c r="S331" s="58">
        <v>20266700</v>
      </c>
      <c r="T331" s="57">
        <v>75.28</v>
      </c>
      <c r="U331" s="57">
        <v>0</v>
      </c>
    </row>
    <row r="332" spans="1:21" x14ac:dyDescent="0.2">
      <c r="A332" s="57" t="s">
        <v>580</v>
      </c>
      <c r="B332" s="57" t="str">
        <f t="shared" ref="B332:B344" si="50">MID(D332,1,4)</f>
        <v>GR:4</v>
      </c>
      <c r="C332" s="57" t="str">
        <f t="shared" ref="C332:C344" si="51">MID(D332,1,6)</f>
        <v>GR:4:4</v>
      </c>
      <c r="D332" s="57" t="s">
        <v>365</v>
      </c>
      <c r="E332" s="58">
        <v>15000000</v>
      </c>
      <c r="F332" s="58">
        <v>-15000000</v>
      </c>
      <c r="G332" s="58">
        <v>0</v>
      </c>
      <c r="H332" s="58">
        <v>0</v>
      </c>
      <c r="I332" s="58">
        <v>0</v>
      </c>
      <c r="J332" s="58">
        <v>0</v>
      </c>
      <c r="K332" s="58">
        <v>0</v>
      </c>
      <c r="L332" s="58">
        <v>0</v>
      </c>
      <c r="M332" s="58">
        <v>0</v>
      </c>
      <c r="N332" s="58">
        <v>0</v>
      </c>
      <c r="O332" s="58">
        <v>0</v>
      </c>
      <c r="P332" s="58">
        <v>0</v>
      </c>
      <c r="Q332" s="58">
        <v>0</v>
      </c>
      <c r="R332" s="58">
        <v>0</v>
      </c>
      <c r="S332" s="58">
        <v>0</v>
      </c>
      <c r="T332" s="57">
        <v>0</v>
      </c>
      <c r="U332" s="57">
        <v>0</v>
      </c>
    </row>
    <row r="333" spans="1:21" x14ac:dyDescent="0.2">
      <c r="A333" s="57" t="s">
        <v>580</v>
      </c>
      <c r="B333" s="57" t="str">
        <f t="shared" si="50"/>
        <v>GR:4</v>
      </c>
      <c r="C333" s="57" t="str">
        <f t="shared" si="51"/>
        <v>GR:4:4</v>
      </c>
      <c r="D333" s="57" t="s">
        <v>366</v>
      </c>
      <c r="E333" s="58">
        <v>80000000</v>
      </c>
      <c r="F333" s="58">
        <v>-8000000</v>
      </c>
      <c r="G333" s="58">
        <v>72000000</v>
      </c>
      <c r="H333" s="58">
        <v>0</v>
      </c>
      <c r="I333" s="58">
        <v>72000000</v>
      </c>
      <c r="J333" s="58">
        <v>72000000</v>
      </c>
      <c r="K333" s="58">
        <v>24000000</v>
      </c>
      <c r="L333" s="58">
        <v>0</v>
      </c>
      <c r="M333" s="58">
        <v>24000000</v>
      </c>
      <c r="N333" s="58">
        <v>24000000</v>
      </c>
      <c r="O333" s="58">
        <v>48000000</v>
      </c>
      <c r="P333" s="58">
        <v>0</v>
      </c>
      <c r="Q333" s="58">
        <v>0</v>
      </c>
      <c r="R333" s="58">
        <v>0</v>
      </c>
      <c r="S333" s="58">
        <v>0</v>
      </c>
      <c r="T333" s="57">
        <v>33.33</v>
      </c>
      <c r="U333" s="57">
        <v>0</v>
      </c>
    </row>
    <row r="334" spans="1:21" x14ac:dyDescent="0.2">
      <c r="A334" s="57" t="s">
        <v>580</v>
      </c>
      <c r="B334" s="57" t="str">
        <f t="shared" si="50"/>
        <v>GR:4</v>
      </c>
      <c r="C334" s="57" t="str">
        <f t="shared" si="51"/>
        <v>GR:4:4</v>
      </c>
      <c r="D334" s="57" t="s">
        <v>367</v>
      </c>
      <c r="E334" s="58">
        <v>50000000</v>
      </c>
      <c r="F334" s="58">
        <v>22000000</v>
      </c>
      <c r="G334" s="58">
        <v>72000000</v>
      </c>
      <c r="H334" s="58">
        <v>0</v>
      </c>
      <c r="I334" s="58">
        <v>50000000</v>
      </c>
      <c r="J334" s="58">
        <v>50000000</v>
      </c>
      <c r="K334" s="58">
        <v>0</v>
      </c>
      <c r="L334" s="58">
        <v>0</v>
      </c>
      <c r="M334" s="58">
        <v>0</v>
      </c>
      <c r="N334" s="58">
        <v>0</v>
      </c>
      <c r="O334" s="58">
        <v>50000000</v>
      </c>
      <c r="P334" s="58">
        <v>0</v>
      </c>
      <c r="Q334" s="58">
        <v>0</v>
      </c>
      <c r="R334" s="58">
        <v>0</v>
      </c>
      <c r="S334" s="58">
        <v>22000000</v>
      </c>
      <c r="T334" s="57">
        <v>0</v>
      </c>
      <c r="U334" s="57">
        <v>0</v>
      </c>
    </row>
    <row r="335" spans="1:21" x14ac:dyDescent="0.2">
      <c r="A335" s="57" t="s">
        <v>580</v>
      </c>
      <c r="B335" s="57" t="str">
        <f t="shared" si="50"/>
        <v>1128</v>
      </c>
      <c r="C335" s="57" t="str">
        <f t="shared" si="51"/>
        <v xml:space="preserve">1128  </v>
      </c>
      <c r="D335" s="57" t="s">
        <v>368</v>
      </c>
      <c r="E335" s="58">
        <v>6539800000</v>
      </c>
      <c r="F335" s="58">
        <v>2297000000</v>
      </c>
      <c r="G335" s="58">
        <v>8836800000</v>
      </c>
      <c r="H335" s="58">
        <v>0</v>
      </c>
      <c r="I335" s="58">
        <v>8133171189</v>
      </c>
      <c r="J335" s="58">
        <v>8133171189</v>
      </c>
      <c r="K335" s="58">
        <v>3228291161</v>
      </c>
      <c r="L335" s="58">
        <v>0</v>
      </c>
      <c r="M335" s="58">
        <v>3228291161</v>
      </c>
      <c r="N335" s="58">
        <v>2614419305</v>
      </c>
      <c r="O335" s="58">
        <v>4904880028</v>
      </c>
      <c r="P335" s="58">
        <v>613871856</v>
      </c>
      <c r="Q335" s="58">
        <v>605022315</v>
      </c>
      <c r="R335" s="58">
        <v>8849541</v>
      </c>
      <c r="S335" s="58">
        <v>703628811</v>
      </c>
      <c r="T335" s="57">
        <v>36.53</v>
      </c>
      <c r="U335" s="57">
        <v>0</v>
      </c>
    </row>
    <row r="336" spans="1:21" x14ac:dyDescent="0.2">
      <c r="A336" s="57" t="s">
        <v>580</v>
      </c>
      <c r="B336" s="57" t="str">
        <f t="shared" si="50"/>
        <v>GR:4</v>
      </c>
      <c r="C336" s="57" t="str">
        <f t="shared" si="51"/>
        <v>GR:4:4</v>
      </c>
      <c r="D336" s="57" t="s">
        <v>369</v>
      </c>
      <c r="E336" s="58">
        <v>700000000</v>
      </c>
      <c r="F336" s="58">
        <v>142640688</v>
      </c>
      <c r="G336" s="58">
        <v>842640688</v>
      </c>
      <c r="H336" s="58">
        <v>0</v>
      </c>
      <c r="I336" s="58">
        <v>838293858</v>
      </c>
      <c r="J336" s="58">
        <v>838293858</v>
      </c>
      <c r="K336" s="58">
        <v>474722874</v>
      </c>
      <c r="L336" s="58">
        <v>0</v>
      </c>
      <c r="M336" s="58">
        <v>474722874</v>
      </c>
      <c r="N336" s="58">
        <v>423970856</v>
      </c>
      <c r="O336" s="58">
        <v>363570984</v>
      </c>
      <c r="P336" s="58">
        <v>50752018</v>
      </c>
      <c r="Q336" s="58">
        <v>50752018</v>
      </c>
      <c r="R336" s="58">
        <v>0</v>
      </c>
      <c r="S336" s="58">
        <v>4346830</v>
      </c>
      <c r="T336" s="57">
        <v>56.34</v>
      </c>
      <c r="U336" s="57">
        <v>0</v>
      </c>
    </row>
    <row r="337" spans="1:21" x14ac:dyDescent="0.2">
      <c r="A337" s="57" t="s">
        <v>580</v>
      </c>
      <c r="B337" s="57" t="str">
        <f t="shared" si="50"/>
        <v>GR:4</v>
      </c>
      <c r="C337" s="57" t="str">
        <f t="shared" si="51"/>
        <v>GR:4:4</v>
      </c>
      <c r="D337" s="57" t="s">
        <v>370</v>
      </c>
      <c r="E337" s="58">
        <v>0</v>
      </c>
      <c r="F337" s="58">
        <v>29444327</v>
      </c>
      <c r="G337" s="58">
        <v>29444327</v>
      </c>
      <c r="H337" s="58">
        <v>0</v>
      </c>
      <c r="I337" s="58">
        <v>26754700</v>
      </c>
      <c r="J337" s="58">
        <v>26754700</v>
      </c>
      <c r="K337" s="58">
        <v>0</v>
      </c>
      <c r="L337" s="58">
        <v>0</v>
      </c>
      <c r="M337" s="58">
        <v>0</v>
      </c>
      <c r="N337" s="58">
        <v>0</v>
      </c>
      <c r="O337" s="58">
        <v>26754700</v>
      </c>
      <c r="P337" s="58">
        <v>0</v>
      </c>
      <c r="Q337" s="58">
        <v>0</v>
      </c>
      <c r="R337" s="58">
        <v>0</v>
      </c>
      <c r="S337" s="58">
        <v>2689627</v>
      </c>
      <c r="T337" s="57">
        <v>0</v>
      </c>
      <c r="U337" s="57">
        <v>0</v>
      </c>
    </row>
    <row r="338" spans="1:21" x14ac:dyDescent="0.2">
      <c r="A338" s="57" t="s">
        <v>580</v>
      </c>
      <c r="B338" s="57" t="str">
        <f t="shared" si="50"/>
        <v>GR:4</v>
      </c>
      <c r="C338" s="57" t="str">
        <f t="shared" si="51"/>
        <v>GR:4:4</v>
      </c>
      <c r="D338" s="57" t="s">
        <v>371</v>
      </c>
      <c r="E338" s="58">
        <v>610000000</v>
      </c>
      <c r="F338" s="58">
        <v>-13641184</v>
      </c>
      <c r="G338" s="58">
        <v>596358816</v>
      </c>
      <c r="H338" s="58">
        <v>0</v>
      </c>
      <c r="I338" s="58">
        <v>596349516</v>
      </c>
      <c r="J338" s="58">
        <v>596349516</v>
      </c>
      <c r="K338" s="58">
        <v>392714262</v>
      </c>
      <c r="L338" s="58">
        <v>0</v>
      </c>
      <c r="M338" s="58">
        <v>392714262</v>
      </c>
      <c r="N338" s="58">
        <v>276875212</v>
      </c>
      <c r="O338" s="58">
        <v>203635254</v>
      </c>
      <c r="P338" s="58">
        <v>115839050</v>
      </c>
      <c r="Q338" s="58">
        <v>114038750</v>
      </c>
      <c r="R338" s="58">
        <v>1800300</v>
      </c>
      <c r="S338" s="58">
        <v>9300</v>
      </c>
      <c r="T338" s="57">
        <v>65.849999999999994</v>
      </c>
      <c r="U338" s="57">
        <v>0</v>
      </c>
    </row>
    <row r="339" spans="1:21" x14ac:dyDescent="0.2">
      <c r="A339" s="57" t="s">
        <v>580</v>
      </c>
      <c r="B339" s="57" t="str">
        <f t="shared" si="50"/>
        <v>GR:4</v>
      </c>
      <c r="C339" s="57" t="str">
        <f t="shared" si="51"/>
        <v>GR:4:4</v>
      </c>
      <c r="D339" s="57" t="s">
        <v>372</v>
      </c>
      <c r="E339" s="58">
        <v>0</v>
      </c>
      <c r="F339" s="58">
        <v>0</v>
      </c>
      <c r="G339" s="58">
        <v>0</v>
      </c>
      <c r="H339" s="58">
        <v>0</v>
      </c>
      <c r="I339" s="58">
        <v>0</v>
      </c>
      <c r="J339" s="58">
        <v>0</v>
      </c>
      <c r="K339" s="58">
        <v>0</v>
      </c>
      <c r="L339" s="58">
        <v>0</v>
      </c>
      <c r="M339" s="58">
        <v>0</v>
      </c>
      <c r="N339" s="58">
        <v>0</v>
      </c>
      <c r="O339" s="58">
        <v>0</v>
      </c>
      <c r="P339" s="58">
        <v>0</v>
      </c>
      <c r="Q339" s="58">
        <v>0</v>
      </c>
      <c r="R339" s="58">
        <v>0</v>
      </c>
      <c r="S339" s="58">
        <v>0</v>
      </c>
      <c r="T339" s="57">
        <v>0</v>
      </c>
      <c r="U339" s="57">
        <v>0</v>
      </c>
    </row>
    <row r="340" spans="1:21" x14ac:dyDescent="0.2">
      <c r="A340" s="57" t="s">
        <v>580</v>
      </c>
      <c r="B340" s="57" t="str">
        <f t="shared" si="50"/>
        <v>GR:4</v>
      </c>
      <c r="C340" s="57" t="str">
        <f t="shared" si="51"/>
        <v>GR:4:4</v>
      </c>
      <c r="D340" s="57" t="s">
        <v>373</v>
      </c>
      <c r="E340" s="58">
        <v>1250000000</v>
      </c>
      <c r="F340" s="58">
        <v>450000000</v>
      </c>
      <c r="G340" s="58">
        <v>1700000000</v>
      </c>
      <c r="H340" s="58">
        <v>0</v>
      </c>
      <c r="I340" s="58">
        <v>1700000000</v>
      </c>
      <c r="J340" s="58">
        <v>1700000000</v>
      </c>
      <c r="K340" s="58">
        <v>449599400</v>
      </c>
      <c r="L340" s="58">
        <v>0</v>
      </c>
      <c r="M340" s="58">
        <v>449599400</v>
      </c>
      <c r="N340" s="58">
        <v>149866468</v>
      </c>
      <c r="O340" s="58">
        <v>1250400600</v>
      </c>
      <c r="P340" s="58">
        <v>299732932</v>
      </c>
      <c r="Q340" s="58">
        <v>299732932</v>
      </c>
      <c r="R340" s="58">
        <v>0</v>
      </c>
      <c r="S340" s="58">
        <v>0</v>
      </c>
      <c r="T340" s="57">
        <v>26.45</v>
      </c>
      <c r="U340" s="57">
        <v>0</v>
      </c>
    </row>
    <row r="341" spans="1:21" x14ac:dyDescent="0.2">
      <c r="A341" s="57" t="s">
        <v>580</v>
      </c>
      <c r="B341" s="57" t="str">
        <f t="shared" si="50"/>
        <v>GR:4</v>
      </c>
      <c r="C341" s="57" t="str">
        <f t="shared" si="51"/>
        <v>GR:4:4</v>
      </c>
      <c r="D341" s="57" t="s">
        <v>374</v>
      </c>
      <c r="E341" s="58">
        <v>500000000</v>
      </c>
      <c r="F341" s="58">
        <v>170000000</v>
      </c>
      <c r="G341" s="58">
        <v>670000000</v>
      </c>
      <c r="H341" s="58">
        <v>0</v>
      </c>
      <c r="I341" s="58">
        <v>662603028</v>
      </c>
      <c r="J341" s="58">
        <v>662603028</v>
      </c>
      <c r="K341" s="58">
        <v>309602768</v>
      </c>
      <c r="L341" s="58">
        <v>0</v>
      </c>
      <c r="M341" s="58">
        <v>309602768</v>
      </c>
      <c r="N341" s="58">
        <v>301444412</v>
      </c>
      <c r="O341" s="58">
        <v>353000260</v>
      </c>
      <c r="P341" s="58">
        <v>8158356</v>
      </c>
      <c r="Q341" s="58">
        <v>8158356</v>
      </c>
      <c r="R341" s="58">
        <v>0</v>
      </c>
      <c r="S341" s="58">
        <v>7396972</v>
      </c>
      <c r="T341" s="57">
        <v>46.21</v>
      </c>
      <c r="U341" s="57">
        <v>0</v>
      </c>
    </row>
    <row r="342" spans="1:21" x14ac:dyDescent="0.2">
      <c r="A342" s="57" t="s">
        <v>580</v>
      </c>
      <c r="B342" s="57" t="str">
        <f t="shared" si="50"/>
        <v>GR:4</v>
      </c>
      <c r="C342" s="57" t="str">
        <f t="shared" si="51"/>
        <v>GR:4:4</v>
      </c>
      <c r="D342" s="57" t="s">
        <v>375</v>
      </c>
      <c r="E342" s="58">
        <v>0</v>
      </c>
      <c r="F342" s="58">
        <v>119938673</v>
      </c>
      <c r="G342" s="58">
        <v>119938673</v>
      </c>
      <c r="H342" s="58">
        <v>0</v>
      </c>
      <c r="I342" s="58">
        <v>117556278</v>
      </c>
      <c r="J342" s="58">
        <v>117556278</v>
      </c>
      <c r="K342" s="58">
        <v>47671946</v>
      </c>
      <c r="L342" s="58">
        <v>0</v>
      </c>
      <c r="M342" s="58">
        <v>47671946</v>
      </c>
      <c r="N342" s="58">
        <v>47671946</v>
      </c>
      <c r="O342" s="58">
        <v>69884332</v>
      </c>
      <c r="P342" s="58">
        <v>0</v>
      </c>
      <c r="Q342" s="58">
        <v>0</v>
      </c>
      <c r="R342" s="58">
        <v>0</v>
      </c>
      <c r="S342" s="58">
        <v>2382395</v>
      </c>
      <c r="T342" s="57">
        <v>39.75</v>
      </c>
      <c r="U342" s="57">
        <v>0</v>
      </c>
    </row>
    <row r="343" spans="1:21" x14ac:dyDescent="0.2">
      <c r="A343" s="57" t="s">
        <v>580</v>
      </c>
      <c r="B343" s="57" t="str">
        <f t="shared" si="50"/>
        <v>GR:4</v>
      </c>
      <c r="C343" s="57" t="str">
        <f t="shared" si="51"/>
        <v>GR:4:4</v>
      </c>
      <c r="D343" s="57" t="s">
        <v>376</v>
      </c>
      <c r="E343" s="58">
        <v>0</v>
      </c>
      <c r="F343" s="58">
        <v>42565184</v>
      </c>
      <c r="G343" s="58">
        <v>42565184</v>
      </c>
      <c r="H343" s="58">
        <v>0</v>
      </c>
      <c r="I343" s="58">
        <v>28924000</v>
      </c>
      <c r="J343" s="58">
        <v>28924000</v>
      </c>
      <c r="K343" s="58">
        <v>0</v>
      </c>
      <c r="L343" s="58">
        <v>0</v>
      </c>
      <c r="M343" s="58">
        <v>0</v>
      </c>
      <c r="N343" s="58">
        <v>0</v>
      </c>
      <c r="O343" s="58">
        <v>28924000</v>
      </c>
      <c r="P343" s="58">
        <v>0</v>
      </c>
      <c r="Q343" s="58">
        <v>0</v>
      </c>
      <c r="R343" s="58">
        <v>0</v>
      </c>
      <c r="S343" s="58">
        <v>13641184</v>
      </c>
      <c r="T343" s="57">
        <v>0</v>
      </c>
      <c r="U343" s="57">
        <v>0</v>
      </c>
    </row>
    <row r="344" spans="1:21" x14ac:dyDescent="0.2">
      <c r="A344" s="57" t="s">
        <v>580</v>
      </c>
      <c r="B344" s="57" t="str">
        <f t="shared" si="50"/>
        <v>GR:4</v>
      </c>
      <c r="C344" s="57" t="str">
        <f t="shared" si="51"/>
        <v>GR:4:4</v>
      </c>
      <c r="D344" s="57" t="s">
        <v>377</v>
      </c>
      <c r="E344" s="58">
        <v>0</v>
      </c>
      <c r="F344" s="58">
        <v>15861713</v>
      </c>
      <c r="G344" s="58">
        <v>15861713</v>
      </c>
      <c r="H344" s="58">
        <v>0</v>
      </c>
      <c r="I344" s="58">
        <v>15861713</v>
      </c>
      <c r="J344" s="58">
        <v>15861713</v>
      </c>
      <c r="K344" s="58">
        <v>0</v>
      </c>
      <c r="L344" s="58">
        <v>0</v>
      </c>
      <c r="M344" s="58">
        <v>0</v>
      </c>
      <c r="N344" s="58">
        <v>0</v>
      </c>
      <c r="O344" s="58">
        <v>15861713</v>
      </c>
      <c r="P344" s="58">
        <v>0</v>
      </c>
      <c r="Q344" s="58">
        <v>0</v>
      </c>
      <c r="R344" s="58">
        <v>0</v>
      </c>
      <c r="S344" s="58">
        <v>0</v>
      </c>
      <c r="T344" s="57">
        <v>0</v>
      </c>
      <c r="U344" s="57">
        <v>0</v>
      </c>
    </row>
    <row r="345" spans="1:21" x14ac:dyDescent="0.2">
      <c r="A345" s="57" t="s">
        <v>580</v>
      </c>
      <c r="B345" s="57" t="str">
        <f t="shared" ref="B345:B356" si="52">MID(D345,1,4)</f>
        <v>GR:4</v>
      </c>
      <c r="C345" s="57" t="str">
        <f t="shared" ref="C345:C356" si="53">MID(D345,1,6)</f>
        <v>GR:4:4</v>
      </c>
      <c r="D345" s="57" t="s">
        <v>378</v>
      </c>
      <c r="E345" s="58">
        <v>0</v>
      </c>
      <c r="F345" s="58">
        <v>19885250</v>
      </c>
      <c r="G345" s="58">
        <v>19885250</v>
      </c>
      <c r="H345" s="58">
        <v>0</v>
      </c>
      <c r="I345" s="58">
        <v>19885250</v>
      </c>
      <c r="J345" s="58">
        <v>19885250</v>
      </c>
      <c r="K345" s="58">
        <v>0</v>
      </c>
      <c r="L345" s="58">
        <v>0</v>
      </c>
      <c r="M345" s="58">
        <v>0</v>
      </c>
      <c r="N345" s="58">
        <v>0</v>
      </c>
      <c r="O345" s="58">
        <v>19885250</v>
      </c>
      <c r="P345" s="58">
        <v>0</v>
      </c>
      <c r="Q345" s="58">
        <v>0</v>
      </c>
      <c r="R345" s="58">
        <v>0</v>
      </c>
      <c r="S345" s="58">
        <v>0</v>
      </c>
      <c r="T345" s="57">
        <v>0</v>
      </c>
      <c r="U345" s="57">
        <v>0</v>
      </c>
    </row>
    <row r="346" spans="1:21" x14ac:dyDescent="0.2">
      <c r="A346" s="57" t="s">
        <v>580</v>
      </c>
      <c r="B346" s="57" t="str">
        <f t="shared" si="52"/>
        <v>GR:4</v>
      </c>
      <c r="C346" s="57" t="str">
        <f t="shared" si="53"/>
        <v>GR:4:4</v>
      </c>
      <c r="D346" s="57" t="s">
        <v>379</v>
      </c>
      <c r="E346" s="58">
        <v>0</v>
      </c>
      <c r="F346" s="58">
        <v>22242556</v>
      </c>
      <c r="G346" s="58">
        <v>22242556</v>
      </c>
      <c r="H346" s="58">
        <v>0</v>
      </c>
      <c r="I346" s="58">
        <v>22242556</v>
      </c>
      <c r="J346" s="58">
        <v>22242556</v>
      </c>
      <c r="K346" s="58">
        <v>0</v>
      </c>
      <c r="L346" s="58">
        <v>0</v>
      </c>
      <c r="M346" s="58">
        <v>0</v>
      </c>
      <c r="N346" s="58">
        <v>0</v>
      </c>
      <c r="O346" s="58">
        <v>22242556</v>
      </c>
      <c r="P346" s="58">
        <v>0</v>
      </c>
      <c r="Q346" s="58">
        <v>0</v>
      </c>
      <c r="R346" s="58">
        <v>0</v>
      </c>
      <c r="S346" s="58">
        <v>0</v>
      </c>
      <c r="T346" s="57">
        <v>0</v>
      </c>
      <c r="U346" s="57">
        <v>0</v>
      </c>
    </row>
    <row r="347" spans="1:21" x14ac:dyDescent="0.2">
      <c r="A347" s="57" t="s">
        <v>580</v>
      </c>
      <c r="B347" s="57" t="str">
        <f t="shared" si="52"/>
        <v>GR:4</v>
      </c>
      <c r="C347" s="57" t="str">
        <f t="shared" si="53"/>
        <v>GR:4:4</v>
      </c>
      <c r="D347" s="57" t="s">
        <v>380</v>
      </c>
      <c r="E347" s="58">
        <v>2679800000</v>
      </c>
      <c r="F347" s="58">
        <v>1477000000</v>
      </c>
      <c r="G347" s="58">
        <v>4156800000</v>
      </c>
      <c r="H347" s="58">
        <v>0</v>
      </c>
      <c r="I347" s="58">
        <v>3483637500</v>
      </c>
      <c r="J347" s="58">
        <v>3483637500</v>
      </c>
      <c r="K347" s="58">
        <v>936360110</v>
      </c>
      <c r="L347" s="58">
        <v>0</v>
      </c>
      <c r="M347" s="58">
        <v>936360110</v>
      </c>
      <c r="N347" s="58">
        <v>846637213</v>
      </c>
      <c r="O347" s="58">
        <v>2547277390</v>
      </c>
      <c r="P347" s="58">
        <v>89722897</v>
      </c>
      <c r="Q347" s="58">
        <v>82673656</v>
      </c>
      <c r="R347" s="58">
        <v>7049241</v>
      </c>
      <c r="S347" s="58">
        <v>673162500</v>
      </c>
      <c r="T347" s="57">
        <v>22.53</v>
      </c>
      <c r="U347" s="57">
        <v>0</v>
      </c>
    </row>
    <row r="348" spans="1:21" x14ac:dyDescent="0.2">
      <c r="A348" s="57" t="s">
        <v>580</v>
      </c>
      <c r="B348" s="57" t="str">
        <f t="shared" si="52"/>
        <v>GR:4</v>
      </c>
      <c r="C348" s="57" t="str">
        <f t="shared" si="53"/>
        <v>GR:4:4</v>
      </c>
      <c r="D348" s="57" t="s">
        <v>381</v>
      </c>
      <c r="E348" s="58">
        <v>800000000</v>
      </c>
      <c r="F348" s="58">
        <v>-178937207</v>
      </c>
      <c r="G348" s="58">
        <v>621062793</v>
      </c>
      <c r="H348" s="58">
        <v>0</v>
      </c>
      <c r="I348" s="58">
        <v>621062790</v>
      </c>
      <c r="J348" s="58">
        <v>621062790</v>
      </c>
      <c r="K348" s="58">
        <v>617619801</v>
      </c>
      <c r="L348" s="58">
        <v>0</v>
      </c>
      <c r="M348" s="58">
        <v>617619801</v>
      </c>
      <c r="N348" s="58">
        <v>567953198</v>
      </c>
      <c r="O348" s="58">
        <v>3442989</v>
      </c>
      <c r="P348" s="58">
        <v>49666603</v>
      </c>
      <c r="Q348" s="58">
        <v>49666603</v>
      </c>
      <c r="R348" s="58">
        <v>0</v>
      </c>
      <c r="S348" s="58">
        <v>3</v>
      </c>
      <c r="T348" s="57">
        <v>99.45</v>
      </c>
      <c r="U348" s="57">
        <v>0</v>
      </c>
    </row>
    <row r="349" spans="1:21" x14ac:dyDescent="0.2">
      <c r="A349" s="57" t="s">
        <v>580</v>
      </c>
      <c r="B349" s="57" t="str">
        <f t="shared" si="52"/>
        <v>1129</v>
      </c>
      <c r="C349" s="57" t="str">
        <f t="shared" si="53"/>
        <v xml:space="preserve">1129  </v>
      </c>
      <c r="D349" s="57" t="s">
        <v>382</v>
      </c>
      <c r="E349" s="58">
        <v>4115531309</v>
      </c>
      <c r="F349" s="58">
        <v>1500000000</v>
      </c>
      <c r="G349" s="58">
        <v>5615531309</v>
      </c>
      <c r="H349" s="58">
        <v>0</v>
      </c>
      <c r="I349" s="58">
        <v>4410132736</v>
      </c>
      <c r="J349" s="58">
        <v>4410132736</v>
      </c>
      <c r="K349" s="58">
        <v>4107132736</v>
      </c>
      <c r="L349" s="58">
        <v>0</v>
      </c>
      <c r="M349" s="58">
        <v>4107132736</v>
      </c>
      <c r="N349" s="58">
        <v>170684000</v>
      </c>
      <c r="O349" s="58">
        <v>303000000</v>
      </c>
      <c r="P349" s="58">
        <v>3936448736</v>
      </c>
      <c r="Q349" s="58">
        <v>3936448736</v>
      </c>
      <c r="R349" s="58">
        <v>0</v>
      </c>
      <c r="S349" s="58">
        <v>1205398573</v>
      </c>
      <c r="T349" s="57">
        <v>73.14</v>
      </c>
      <c r="U349" s="57">
        <v>0</v>
      </c>
    </row>
    <row r="350" spans="1:21" x14ac:dyDescent="0.2">
      <c r="A350" s="57" t="s">
        <v>580</v>
      </c>
      <c r="B350" s="57" t="str">
        <f t="shared" si="52"/>
        <v>GR:4</v>
      </c>
      <c r="C350" s="57" t="str">
        <f t="shared" si="53"/>
        <v>GR:4:4</v>
      </c>
      <c r="D350" s="57" t="s">
        <v>383</v>
      </c>
      <c r="E350" s="58">
        <v>200000000</v>
      </c>
      <c r="F350" s="58">
        <v>500000000</v>
      </c>
      <c r="G350" s="58">
        <v>700000000</v>
      </c>
      <c r="H350" s="58">
        <v>0</v>
      </c>
      <c r="I350" s="58">
        <v>495019500</v>
      </c>
      <c r="J350" s="58">
        <v>495019500</v>
      </c>
      <c r="K350" s="58">
        <v>192019500</v>
      </c>
      <c r="L350" s="58">
        <v>0</v>
      </c>
      <c r="M350" s="58">
        <v>192019500</v>
      </c>
      <c r="N350" s="58">
        <v>170684000</v>
      </c>
      <c r="O350" s="58">
        <v>303000000</v>
      </c>
      <c r="P350" s="58">
        <v>21335500</v>
      </c>
      <c r="Q350" s="58">
        <v>21335500</v>
      </c>
      <c r="R350" s="58">
        <v>0</v>
      </c>
      <c r="S350" s="58">
        <v>204980500</v>
      </c>
      <c r="T350" s="57">
        <v>27.43</v>
      </c>
      <c r="U350" s="57">
        <v>0</v>
      </c>
    </row>
    <row r="351" spans="1:21" x14ac:dyDescent="0.2">
      <c r="A351" s="57" t="s">
        <v>580</v>
      </c>
      <c r="B351" s="57" t="str">
        <f t="shared" si="52"/>
        <v>GR:4</v>
      </c>
      <c r="C351" s="57" t="str">
        <f t="shared" si="53"/>
        <v>GR:4:4</v>
      </c>
      <c r="D351" s="57" t="s">
        <v>384</v>
      </c>
      <c r="E351" s="58">
        <v>3000000000</v>
      </c>
      <c r="F351" s="58">
        <v>1000000000</v>
      </c>
      <c r="G351" s="58">
        <v>4000000000</v>
      </c>
      <c r="H351" s="58">
        <v>0</v>
      </c>
      <c r="I351" s="58">
        <v>2999581927</v>
      </c>
      <c r="J351" s="58">
        <v>2999581927</v>
      </c>
      <c r="K351" s="58">
        <v>2999581927</v>
      </c>
      <c r="L351" s="58">
        <v>0</v>
      </c>
      <c r="M351" s="58">
        <v>2999581927</v>
      </c>
      <c r="N351" s="58">
        <v>0</v>
      </c>
      <c r="O351" s="58">
        <v>0</v>
      </c>
      <c r="P351" s="58">
        <v>2999581927</v>
      </c>
      <c r="Q351" s="58">
        <v>2999581927</v>
      </c>
      <c r="R351" s="58">
        <v>0</v>
      </c>
      <c r="S351" s="58">
        <v>1000418073</v>
      </c>
      <c r="T351" s="57">
        <v>74.989999999999995</v>
      </c>
      <c r="U351" s="57">
        <v>0</v>
      </c>
    </row>
    <row r="352" spans="1:21" x14ac:dyDescent="0.2">
      <c r="A352" s="57" t="s">
        <v>580</v>
      </c>
      <c r="B352" s="57" t="str">
        <f t="shared" si="52"/>
        <v>GR:4</v>
      </c>
      <c r="C352" s="57" t="str">
        <f t="shared" si="53"/>
        <v>GR:4:4</v>
      </c>
      <c r="D352" s="57" t="s">
        <v>385</v>
      </c>
      <c r="E352" s="58">
        <v>915531309</v>
      </c>
      <c r="F352" s="58">
        <v>0</v>
      </c>
      <c r="G352" s="58">
        <v>915531309</v>
      </c>
      <c r="H352" s="58">
        <v>0</v>
      </c>
      <c r="I352" s="58">
        <v>915531309</v>
      </c>
      <c r="J352" s="58">
        <v>915531309</v>
      </c>
      <c r="K352" s="58">
        <v>915531309</v>
      </c>
      <c r="L352" s="58">
        <v>0</v>
      </c>
      <c r="M352" s="58">
        <v>915531309</v>
      </c>
      <c r="N352" s="58">
        <v>0</v>
      </c>
      <c r="O352" s="58">
        <v>0</v>
      </c>
      <c r="P352" s="58">
        <v>915531309</v>
      </c>
      <c r="Q352" s="58">
        <v>915531309</v>
      </c>
      <c r="R352" s="58">
        <v>0</v>
      </c>
      <c r="S352" s="58">
        <v>0</v>
      </c>
      <c r="T352" s="57">
        <v>100</v>
      </c>
      <c r="U352" s="57">
        <v>0</v>
      </c>
    </row>
    <row r="353" spans="1:21" x14ac:dyDescent="0.2">
      <c r="A353" s="57" t="s">
        <v>580</v>
      </c>
      <c r="B353" s="57" t="str">
        <f t="shared" si="52"/>
        <v>1130</v>
      </c>
      <c r="C353" s="57" t="str">
        <f t="shared" si="53"/>
        <v xml:space="preserve">1130  </v>
      </c>
      <c r="D353" s="57" t="s">
        <v>386</v>
      </c>
      <c r="E353" s="58">
        <v>2982005834</v>
      </c>
      <c r="F353" s="58">
        <v>0</v>
      </c>
      <c r="G353" s="58">
        <v>2982005834</v>
      </c>
      <c r="H353" s="58">
        <v>0</v>
      </c>
      <c r="I353" s="58">
        <v>2974348834</v>
      </c>
      <c r="J353" s="58">
        <v>2974348834</v>
      </c>
      <c r="K353" s="58">
        <v>777309917</v>
      </c>
      <c r="L353" s="58">
        <v>0</v>
      </c>
      <c r="M353" s="58">
        <v>777309917</v>
      </c>
      <c r="N353" s="58">
        <v>777309917</v>
      </c>
      <c r="O353" s="58">
        <v>2197038917</v>
      </c>
      <c r="P353" s="58">
        <v>0</v>
      </c>
      <c r="Q353" s="58">
        <v>0</v>
      </c>
      <c r="R353" s="58">
        <v>0</v>
      </c>
      <c r="S353" s="58">
        <v>7657000</v>
      </c>
      <c r="T353" s="57">
        <v>26.07</v>
      </c>
      <c r="U353" s="57">
        <v>0</v>
      </c>
    </row>
    <row r="354" spans="1:21" x14ac:dyDescent="0.2">
      <c r="A354" s="57" t="s">
        <v>580</v>
      </c>
      <c r="B354" s="57" t="str">
        <f t="shared" si="52"/>
        <v>GR:4</v>
      </c>
      <c r="C354" s="57" t="str">
        <f t="shared" si="53"/>
        <v>GR:4:2</v>
      </c>
      <c r="D354" s="57" t="s">
        <v>387</v>
      </c>
      <c r="E354" s="58">
        <v>539840000</v>
      </c>
      <c r="F354" s="58">
        <v>-456840000</v>
      </c>
      <c r="G354" s="58">
        <v>83000000</v>
      </c>
      <c r="H354" s="58">
        <v>0</v>
      </c>
      <c r="I354" s="58">
        <v>83000000</v>
      </c>
      <c r="J354" s="58">
        <v>83000000</v>
      </c>
      <c r="K354" s="58">
        <v>78850000</v>
      </c>
      <c r="L354" s="58">
        <v>0</v>
      </c>
      <c r="M354" s="58">
        <v>78850000</v>
      </c>
      <c r="N354" s="58">
        <v>78850000</v>
      </c>
      <c r="O354" s="58">
        <v>4150000</v>
      </c>
      <c r="P354" s="58">
        <v>0</v>
      </c>
      <c r="Q354" s="58">
        <v>0</v>
      </c>
      <c r="R354" s="58">
        <v>0</v>
      </c>
      <c r="S354" s="58">
        <v>0</v>
      </c>
      <c r="T354" s="57">
        <v>95</v>
      </c>
      <c r="U354" s="57">
        <v>0</v>
      </c>
    </row>
    <row r="355" spans="1:21" x14ac:dyDescent="0.2">
      <c r="A355" s="57" t="s">
        <v>580</v>
      </c>
      <c r="B355" s="57" t="str">
        <f t="shared" si="52"/>
        <v>GR:4</v>
      </c>
      <c r="C355" s="57" t="str">
        <f t="shared" si="53"/>
        <v>GR:4:2</v>
      </c>
      <c r="D355" s="57" t="s">
        <v>388</v>
      </c>
      <c r="E355" s="58">
        <v>605049000</v>
      </c>
      <c r="F355" s="58">
        <v>17028000</v>
      </c>
      <c r="G355" s="58">
        <v>622077000</v>
      </c>
      <c r="H355" s="58">
        <v>0</v>
      </c>
      <c r="I355" s="58">
        <v>622077000</v>
      </c>
      <c r="J355" s="58">
        <v>622077000</v>
      </c>
      <c r="K355" s="58">
        <v>121954000</v>
      </c>
      <c r="L355" s="58">
        <v>0</v>
      </c>
      <c r="M355" s="58">
        <v>121954000</v>
      </c>
      <c r="N355" s="58">
        <v>121954000</v>
      </c>
      <c r="O355" s="58">
        <v>500123000</v>
      </c>
      <c r="P355" s="58">
        <v>0</v>
      </c>
      <c r="Q355" s="58">
        <v>0</v>
      </c>
      <c r="R355" s="58">
        <v>0</v>
      </c>
      <c r="S355" s="58">
        <v>0</v>
      </c>
      <c r="T355" s="57">
        <v>19.600000000000001</v>
      </c>
      <c r="U355" s="57">
        <v>0</v>
      </c>
    </row>
    <row r="356" spans="1:21" x14ac:dyDescent="0.2">
      <c r="A356" s="57" t="s">
        <v>580</v>
      </c>
      <c r="B356" s="57" t="str">
        <f t="shared" si="52"/>
        <v>GR:4</v>
      </c>
      <c r="C356" s="57" t="str">
        <f t="shared" si="53"/>
        <v>GR:4:2</v>
      </c>
      <c r="D356" s="57" t="s">
        <v>389</v>
      </c>
      <c r="E356" s="58">
        <v>171976000</v>
      </c>
      <c r="F356" s="58">
        <v>-46387000</v>
      </c>
      <c r="G356" s="58">
        <v>125589000</v>
      </c>
      <c r="H356" s="58">
        <v>0</v>
      </c>
      <c r="I356" s="58">
        <v>125589000</v>
      </c>
      <c r="J356" s="58">
        <v>125589000</v>
      </c>
      <c r="K356" s="58">
        <v>39425000</v>
      </c>
      <c r="L356" s="58">
        <v>0</v>
      </c>
      <c r="M356" s="58">
        <v>39425000</v>
      </c>
      <c r="N356" s="58">
        <v>39425000</v>
      </c>
      <c r="O356" s="58">
        <v>86164000</v>
      </c>
      <c r="P356" s="58">
        <v>0</v>
      </c>
      <c r="Q356" s="58">
        <v>0</v>
      </c>
      <c r="R356" s="58">
        <v>0</v>
      </c>
      <c r="S356" s="58">
        <v>0</v>
      </c>
      <c r="T356" s="57">
        <v>31.39</v>
      </c>
      <c r="U356" s="57">
        <v>0</v>
      </c>
    </row>
    <row r="357" spans="1:21" x14ac:dyDescent="0.2">
      <c r="A357" s="57" t="s">
        <v>580</v>
      </c>
      <c r="B357" s="57" t="str">
        <f t="shared" ref="B357:B370" si="54">MID(D357,1,4)</f>
        <v>GR:4</v>
      </c>
      <c r="C357" s="57" t="str">
        <f t="shared" ref="C357:C370" si="55">MID(D357,1,6)</f>
        <v>GR:4:2</v>
      </c>
      <c r="D357" s="57" t="s">
        <v>390</v>
      </c>
      <c r="E357" s="58">
        <v>448544000</v>
      </c>
      <c r="F357" s="58">
        <v>287148552</v>
      </c>
      <c r="G357" s="58">
        <v>735692552</v>
      </c>
      <c r="H357" s="58">
        <v>0</v>
      </c>
      <c r="I357" s="58">
        <v>735692552</v>
      </c>
      <c r="J357" s="58">
        <v>735692552</v>
      </c>
      <c r="K357" s="58">
        <v>218467250</v>
      </c>
      <c r="L357" s="58">
        <v>0</v>
      </c>
      <c r="M357" s="58">
        <v>218467250</v>
      </c>
      <c r="N357" s="58">
        <v>218467250</v>
      </c>
      <c r="O357" s="58">
        <v>517225302</v>
      </c>
      <c r="P357" s="58">
        <v>0</v>
      </c>
      <c r="Q357" s="58">
        <v>0</v>
      </c>
      <c r="R357" s="58">
        <v>0</v>
      </c>
      <c r="S357" s="58">
        <v>0</v>
      </c>
      <c r="T357" s="57">
        <v>29.7</v>
      </c>
      <c r="U357" s="57">
        <v>0</v>
      </c>
    </row>
    <row r="358" spans="1:21" x14ac:dyDescent="0.2">
      <c r="A358" s="57" t="s">
        <v>580</v>
      </c>
      <c r="B358" s="57" t="str">
        <f t="shared" si="54"/>
        <v>GR:4</v>
      </c>
      <c r="C358" s="57" t="str">
        <f t="shared" si="55"/>
        <v>GR:4:2</v>
      </c>
      <c r="D358" s="57" t="s">
        <v>391</v>
      </c>
      <c r="E358" s="58">
        <v>106387000</v>
      </c>
      <c r="F358" s="58">
        <v>44270000</v>
      </c>
      <c r="G358" s="58">
        <v>150657000</v>
      </c>
      <c r="H358" s="58">
        <v>0</v>
      </c>
      <c r="I358" s="58">
        <v>143000000</v>
      </c>
      <c r="J358" s="58">
        <v>143000000</v>
      </c>
      <c r="K358" s="58">
        <v>39425000</v>
      </c>
      <c r="L358" s="58">
        <v>0</v>
      </c>
      <c r="M358" s="58">
        <v>39425000</v>
      </c>
      <c r="N358" s="58">
        <v>39425000</v>
      </c>
      <c r="O358" s="58">
        <v>103575000</v>
      </c>
      <c r="P358" s="58">
        <v>0</v>
      </c>
      <c r="Q358" s="58">
        <v>0</v>
      </c>
      <c r="R358" s="58">
        <v>0</v>
      </c>
      <c r="S358" s="58">
        <v>7657000</v>
      </c>
      <c r="T358" s="57">
        <v>26.17</v>
      </c>
      <c r="U358" s="57">
        <v>0</v>
      </c>
    </row>
    <row r="359" spans="1:21" x14ac:dyDescent="0.2">
      <c r="A359" s="57" t="s">
        <v>580</v>
      </c>
      <c r="B359" s="57" t="str">
        <f t="shared" si="54"/>
        <v>GR:4</v>
      </c>
      <c r="C359" s="57" t="str">
        <f t="shared" si="55"/>
        <v>GR:4:2</v>
      </c>
      <c r="D359" s="57" t="s">
        <v>392</v>
      </c>
      <c r="E359" s="58">
        <v>171387000</v>
      </c>
      <c r="F359" s="58">
        <v>6773000</v>
      </c>
      <c r="G359" s="58">
        <v>178160000</v>
      </c>
      <c r="H359" s="58">
        <v>0</v>
      </c>
      <c r="I359" s="58">
        <v>178160000</v>
      </c>
      <c r="J359" s="58">
        <v>178160000</v>
      </c>
      <c r="K359" s="58">
        <v>50670000</v>
      </c>
      <c r="L359" s="58">
        <v>0</v>
      </c>
      <c r="M359" s="58">
        <v>50670000</v>
      </c>
      <c r="N359" s="58">
        <v>50670000</v>
      </c>
      <c r="O359" s="58">
        <v>127490000</v>
      </c>
      <c r="P359" s="58">
        <v>0</v>
      </c>
      <c r="Q359" s="58">
        <v>0</v>
      </c>
      <c r="R359" s="58">
        <v>0</v>
      </c>
      <c r="S359" s="58">
        <v>0</v>
      </c>
      <c r="T359" s="57">
        <v>28.44</v>
      </c>
      <c r="U359" s="57">
        <v>0</v>
      </c>
    </row>
    <row r="360" spans="1:21" x14ac:dyDescent="0.2">
      <c r="A360" s="57" t="s">
        <v>580</v>
      </c>
      <c r="B360" s="57" t="str">
        <f t="shared" si="54"/>
        <v>GR:4</v>
      </c>
      <c r="C360" s="57" t="str">
        <f t="shared" si="55"/>
        <v>GR:4:2</v>
      </c>
      <c r="D360" s="57" t="s">
        <v>393</v>
      </c>
      <c r="E360" s="58">
        <v>331387000</v>
      </c>
      <c r="F360" s="58">
        <v>89965448</v>
      </c>
      <c r="G360" s="58">
        <v>421352448</v>
      </c>
      <c r="H360" s="58">
        <v>0</v>
      </c>
      <c r="I360" s="58">
        <v>421352448</v>
      </c>
      <c r="J360" s="58">
        <v>421352448</v>
      </c>
      <c r="K360" s="58">
        <v>49425000</v>
      </c>
      <c r="L360" s="58">
        <v>0</v>
      </c>
      <c r="M360" s="58">
        <v>49425000</v>
      </c>
      <c r="N360" s="58">
        <v>49425000</v>
      </c>
      <c r="O360" s="58">
        <v>371927448</v>
      </c>
      <c r="P360" s="58">
        <v>0</v>
      </c>
      <c r="Q360" s="58">
        <v>0</v>
      </c>
      <c r="R360" s="58">
        <v>0</v>
      </c>
      <c r="S360" s="58">
        <v>0</v>
      </c>
      <c r="T360" s="57">
        <v>11.73</v>
      </c>
      <c r="U360" s="57">
        <v>0</v>
      </c>
    </row>
    <row r="361" spans="1:21" x14ac:dyDescent="0.2">
      <c r="A361" s="57" t="s">
        <v>580</v>
      </c>
      <c r="B361" s="57" t="str">
        <f t="shared" si="54"/>
        <v>GR:4</v>
      </c>
      <c r="C361" s="57" t="str">
        <f t="shared" si="55"/>
        <v>GR:4:2</v>
      </c>
      <c r="D361" s="57" t="s">
        <v>394</v>
      </c>
      <c r="E361" s="58">
        <v>364161000</v>
      </c>
      <c r="F361" s="58">
        <v>148350000</v>
      </c>
      <c r="G361" s="58">
        <v>512511000</v>
      </c>
      <c r="H361" s="58">
        <v>0</v>
      </c>
      <c r="I361" s="58">
        <v>512511000</v>
      </c>
      <c r="J361" s="58">
        <v>512511000</v>
      </c>
      <c r="K361" s="58">
        <v>136730667</v>
      </c>
      <c r="L361" s="58">
        <v>0</v>
      </c>
      <c r="M361" s="58">
        <v>136730667</v>
      </c>
      <c r="N361" s="58">
        <v>136730667</v>
      </c>
      <c r="O361" s="58">
        <v>375780333</v>
      </c>
      <c r="P361" s="58">
        <v>0</v>
      </c>
      <c r="Q361" s="58">
        <v>0</v>
      </c>
      <c r="R361" s="58">
        <v>0</v>
      </c>
      <c r="S361" s="58">
        <v>0</v>
      </c>
      <c r="T361" s="57">
        <v>26.68</v>
      </c>
      <c r="U361" s="57">
        <v>0</v>
      </c>
    </row>
    <row r="362" spans="1:21" x14ac:dyDescent="0.2">
      <c r="A362" s="57" t="s">
        <v>580</v>
      </c>
      <c r="B362" s="57" t="str">
        <f t="shared" si="54"/>
        <v>GR:4</v>
      </c>
      <c r="C362" s="57" t="str">
        <f t="shared" si="55"/>
        <v>GR:4:2</v>
      </c>
      <c r="D362" s="57" t="s">
        <v>395</v>
      </c>
      <c r="E362" s="58">
        <v>170161000</v>
      </c>
      <c r="F362" s="58">
        <v>-96001000</v>
      </c>
      <c r="G362" s="58">
        <v>74160000</v>
      </c>
      <c r="H362" s="58">
        <v>0</v>
      </c>
      <c r="I362" s="58">
        <v>74160000</v>
      </c>
      <c r="J362" s="58">
        <v>74160000</v>
      </c>
      <c r="K362" s="58">
        <v>0</v>
      </c>
      <c r="L362" s="58">
        <v>0</v>
      </c>
      <c r="M362" s="58">
        <v>0</v>
      </c>
      <c r="N362" s="58">
        <v>0</v>
      </c>
      <c r="O362" s="58">
        <v>74160000</v>
      </c>
      <c r="P362" s="58">
        <v>0</v>
      </c>
      <c r="Q362" s="58">
        <v>0</v>
      </c>
      <c r="R362" s="58">
        <v>0</v>
      </c>
      <c r="S362" s="58">
        <v>0</v>
      </c>
      <c r="T362" s="57">
        <v>0</v>
      </c>
      <c r="U362" s="57">
        <v>0</v>
      </c>
    </row>
    <row r="363" spans="1:21" x14ac:dyDescent="0.2">
      <c r="A363" s="57" t="s">
        <v>580</v>
      </c>
      <c r="B363" s="57" t="str">
        <f t="shared" si="54"/>
        <v>GR:4</v>
      </c>
      <c r="C363" s="57" t="str">
        <f t="shared" si="55"/>
        <v>GR:4:2</v>
      </c>
      <c r="D363" s="57" t="s">
        <v>396</v>
      </c>
      <c r="E363" s="58">
        <v>20726834</v>
      </c>
      <c r="F363" s="58">
        <v>0</v>
      </c>
      <c r="G363" s="58">
        <v>20726834</v>
      </c>
      <c r="H363" s="58">
        <v>0</v>
      </c>
      <c r="I363" s="58">
        <v>20726834</v>
      </c>
      <c r="J363" s="58">
        <v>20726834</v>
      </c>
      <c r="K363" s="58">
        <v>0</v>
      </c>
      <c r="L363" s="58">
        <v>0</v>
      </c>
      <c r="M363" s="58">
        <v>0</v>
      </c>
      <c r="N363" s="58">
        <v>0</v>
      </c>
      <c r="O363" s="58">
        <v>20726834</v>
      </c>
      <c r="P363" s="58">
        <v>0</v>
      </c>
      <c r="Q363" s="58">
        <v>0</v>
      </c>
      <c r="R363" s="58">
        <v>0</v>
      </c>
      <c r="S363" s="58">
        <v>0</v>
      </c>
      <c r="T363" s="57">
        <v>0</v>
      </c>
      <c r="U363" s="57">
        <v>0</v>
      </c>
    </row>
    <row r="364" spans="1:21" x14ac:dyDescent="0.2">
      <c r="A364" s="57" t="s">
        <v>580</v>
      </c>
      <c r="B364" s="57" t="str">
        <f t="shared" si="54"/>
        <v>GR:4</v>
      </c>
      <c r="C364" s="57" t="str">
        <f t="shared" si="55"/>
        <v>GR:4:2</v>
      </c>
      <c r="D364" s="57" t="s">
        <v>397</v>
      </c>
      <c r="E364" s="58">
        <v>52387000</v>
      </c>
      <c r="F364" s="58">
        <v>5693000</v>
      </c>
      <c r="G364" s="58">
        <v>58080000</v>
      </c>
      <c r="H364" s="58">
        <v>0</v>
      </c>
      <c r="I364" s="58">
        <v>58080000</v>
      </c>
      <c r="J364" s="58">
        <v>58080000</v>
      </c>
      <c r="K364" s="58">
        <v>42363000</v>
      </c>
      <c r="L364" s="58">
        <v>0</v>
      </c>
      <c r="M364" s="58">
        <v>42363000</v>
      </c>
      <c r="N364" s="58">
        <v>42363000</v>
      </c>
      <c r="O364" s="58">
        <v>15717000</v>
      </c>
      <c r="P364" s="58">
        <v>0</v>
      </c>
      <c r="Q364" s="58">
        <v>0</v>
      </c>
      <c r="R364" s="58">
        <v>0</v>
      </c>
      <c r="S364" s="58">
        <v>0</v>
      </c>
      <c r="T364" s="57">
        <v>72.94</v>
      </c>
      <c r="U364" s="57">
        <v>0</v>
      </c>
    </row>
    <row r="365" spans="1:21" x14ac:dyDescent="0.2">
      <c r="A365" s="57" t="s">
        <v>580</v>
      </c>
      <c r="B365" s="57" t="str">
        <f t="shared" si="54"/>
        <v>1131</v>
      </c>
      <c r="C365" s="57" t="str">
        <f t="shared" si="55"/>
        <v xml:space="preserve">1131  </v>
      </c>
      <c r="D365" s="57" t="s">
        <v>398</v>
      </c>
      <c r="E365" s="58">
        <v>6000000000</v>
      </c>
      <c r="F365" s="58">
        <v>640030220</v>
      </c>
      <c r="G365" s="58">
        <v>6640030220</v>
      </c>
      <c r="H365" s="58">
        <v>0</v>
      </c>
      <c r="I365" s="58">
        <v>857357672</v>
      </c>
      <c r="J365" s="58">
        <v>857357672</v>
      </c>
      <c r="K365" s="58">
        <v>792062100</v>
      </c>
      <c r="L365" s="58">
        <v>0</v>
      </c>
      <c r="M365" s="58">
        <v>792062100</v>
      </c>
      <c r="N365" s="58">
        <v>725618144</v>
      </c>
      <c r="O365" s="58">
        <v>65295572</v>
      </c>
      <c r="P365" s="58">
        <v>66443956</v>
      </c>
      <c r="Q365" s="58">
        <v>66443956</v>
      </c>
      <c r="R365" s="58">
        <v>0</v>
      </c>
      <c r="S365" s="58">
        <v>5782672548</v>
      </c>
      <c r="T365" s="57">
        <v>11.93</v>
      </c>
      <c r="U365" s="57">
        <v>0</v>
      </c>
    </row>
    <row r="366" spans="1:21" x14ac:dyDescent="0.2">
      <c r="A366" s="57" t="s">
        <v>580</v>
      </c>
      <c r="B366" s="57" t="str">
        <f t="shared" si="54"/>
        <v>GR:4</v>
      </c>
      <c r="C366" s="57" t="str">
        <f t="shared" si="55"/>
        <v>GR:4:3</v>
      </c>
      <c r="D366" s="57" t="s">
        <v>399</v>
      </c>
      <c r="E366" s="58">
        <v>6000000000</v>
      </c>
      <c r="F366" s="58">
        <v>0</v>
      </c>
      <c r="G366" s="58">
        <v>6000000000</v>
      </c>
      <c r="H366" s="58">
        <v>0</v>
      </c>
      <c r="I366" s="58">
        <v>857357672</v>
      </c>
      <c r="J366" s="58">
        <v>857357672</v>
      </c>
      <c r="K366" s="58">
        <v>792062100</v>
      </c>
      <c r="L366" s="58">
        <v>0</v>
      </c>
      <c r="M366" s="58">
        <v>792062100</v>
      </c>
      <c r="N366" s="58">
        <v>725618144</v>
      </c>
      <c r="O366" s="58">
        <v>65295572</v>
      </c>
      <c r="P366" s="58">
        <v>66443956</v>
      </c>
      <c r="Q366" s="58">
        <v>66443956</v>
      </c>
      <c r="R366" s="58">
        <v>0</v>
      </c>
      <c r="S366" s="58">
        <v>5142642328</v>
      </c>
      <c r="T366" s="57">
        <v>13.2</v>
      </c>
      <c r="U366" s="57">
        <v>0</v>
      </c>
    </row>
    <row r="367" spans="1:21" x14ac:dyDescent="0.2">
      <c r="A367" s="57" t="s">
        <v>580</v>
      </c>
      <c r="B367" s="57" t="str">
        <f t="shared" si="54"/>
        <v>GR:4</v>
      </c>
      <c r="C367" s="57" t="str">
        <f t="shared" si="55"/>
        <v>GR:4:3</v>
      </c>
      <c r="D367" s="57" t="s">
        <v>400</v>
      </c>
      <c r="E367" s="58">
        <v>0</v>
      </c>
      <c r="F367" s="58">
        <v>640030220</v>
      </c>
      <c r="G367" s="58">
        <v>640030220</v>
      </c>
      <c r="H367" s="58">
        <v>0</v>
      </c>
      <c r="I367" s="58">
        <v>0</v>
      </c>
      <c r="J367" s="58">
        <v>0</v>
      </c>
      <c r="K367" s="58">
        <v>0</v>
      </c>
      <c r="L367" s="58">
        <v>0</v>
      </c>
      <c r="M367" s="58">
        <v>0</v>
      </c>
      <c r="N367" s="58">
        <v>0</v>
      </c>
      <c r="O367" s="58">
        <v>0</v>
      </c>
      <c r="P367" s="58">
        <v>0</v>
      </c>
      <c r="Q367" s="58">
        <v>0</v>
      </c>
      <c r="R367" s="58">
        <v>0</v>
      </c>
      <c r="S367" s="58">
        <v>640030220</v>
      </c>
      <c r="T367" s="57">
        <v>0</v>
      </c>
      <c r="U367" s="57">
        <v>0</v>
      </c>
    </row>
    <row r="368" spans="1:21" x14ac:dyDescent="0.2">
      <c r="A368" s="57" t="s">
        <v>580</v>
      </c>
      <c r="B368" s="57" t="str">
        <f t="shared" si="54"/>
        <v>1132</v>
      </c>
      <c r="C368" s="57" t="str">
        <f t="shared" si="55"/>
        <v xml:space="preserve">1132  </v>
      </c>
      <c r="D368" s="57" t="s">
        <v>401</v>
      </c>
      <c r="E368" s="58">
        <v>1406657000</v>
      </c>
      <c r="F368" s="58">
        <v>2713489638</v>
      </c>
      <c r="G368" s="58">
        <v>4120146638</v>
      </c>
      <c r="H368" s="58">
        <v>0</v>
      </c>
      <c r="I368" s="58">
        <v>530340000</v>
      </c>
      <c r="J368" s="58">
        <v>530340000</v>
      </c>
      <c r="K368" s="58">
        <v>526140000</v>
      </c>
      <c r="L368" s="58">
        <v>0</v>
      </c>
      <c r="M368" s="58">
        <v>526140000</v>
      </c>
      <c r="N368" s="58">
        <v>522260000</v>
      </c>
      <c r="O368" s="58">
        <v>4200000</v>
      </c>
      <c r="P368" s="58">
        <v>3880000</v>
      </c>
      <c r="Q368" s="58">
        <v>3880000</v>
      </c>
      <c r="R368" s="58">
        <v>0</v>
      </c>
      <c r="S368" s="58">
        <v>3589806638</v>
      </c>
      <c r="T368" s="57">
        <v>12.77</v>
      </c>
      <c r="U368" s="57">
        <v>0</v>
      </c>
    </row>
    <row r="369" spans="1:21" x14ac:dyDescent="0.2">
      <c r="A369" s="57" t="s">
        <v>580</v>
      </c>
      <c r="B369" s="57" t="str">
        <f t="shared" si="54"/>
        <v>GR:4</v>
      </c>
      <c r="C369" s="57" t="str">
        <f t="shared" si="55"/>
        <v>GR:4:3</v>
      </c>
      <c r="D369" s="57" t="s">
        <v>402</v>
      </c>
      <c r="E369" s="58">
        <v>0</v>
      </c>
      <c r="F369" s="58">
        <v>350000000</v>
      </c>
      <c r="G369" s="58">
        <v>350000000</v>
      </c>
      <c r="H369" s="58">
        <v>0</v>
      </c>
      <c r="I369" s="58">
        <v>0</v>
      </c>
      <c r="J369" s="58">
        <v>0</v>
      </c>
      <c r="K369" s="58">
        <v>0</v>
      </c>
      <c r="L369" s="58">
        <v>0</v>
      </c>
      <c r="M369" s="58">
        <v>0</v>
      </c>
      <c r="N369" s="58">
        <v>0</v>
      </c>
      <c r="O369" s="58">
        <v>0</v>
      </c>
      <c r="P369" s="58">
        <v>0</v>
      </c>
      <c r="Q369" s="58">
        <v>0</v>
      </c>
      <c r="R369" s="58">
        <v>0</v>
      </c>
      <c r="S369" s="58">
        <v>350000000</v>
      </c>
      <c r="T369" s="57">
        <v>0</v>
      </c>
      <c r="U369" s="57">
        <v>0</v>
      </c>
    </row>
    <row r="370" spans="1:21" x14ac:dyDescent="0.2">
      <c r="A370" s="57" t="s">
        <v>580</v>
      </c>
      <c r="B370" s="57" t="str">
        <f t="shared" si="54"/>
        <v>GR:4</v>
      </c>
      <c r="C370" s="57" t="str">
        <f t="shared" si="55"/>
        <v>GR:4:3</v>
      </c>
      <c r="D370" s="57" t="s">
        <v>403</v>
      </c>
      <c r="E370" s="58">
        <v>0</v>
      </c>
      <c r="F370" s="58">
        <v>200000000</v>
      </c>
      <c r="G370" s="58">
        <v>200000000</v>
      </c>
      <c r="H370" s="58">
        <v>0</v>
      </c>
      <c r="I370" s="58">
        <v>0</v>
      </c>
      <c r="J370" s="58">
        <v>0</v>
      </c>
      <c r="K370" s="58">
        <v>0</v>
      </c>
      <c r="L370" s="58">
        <v>0</v>
      </c>
      <c r="M370" s="58">
        <v>0</v>
      </c>
      <c r="N370" s="58">
        <v>0</v>
      </c>
      <c r="O370" s="58">
        <v>0</v>
      </c>
      <c r="P370" s="58">
        <v>0</v>
      </c>
      <c r="Q370" s="58">
        <v>0</v>
      </c>
      <c r="R370" s="58">
        <v>0</v>
      </c>
      <c r="S370" s="58">
        <v>200000000</v>
      </c>
      <c r="T370" s="57">
        <v>0</v>
      </c>
      <c r="U370" s="57">
        <v>0</v>
      </c>
    </row>
    <row r="371" spans="1:21" x14ac:dyDescent="0.2">
      <c r="A371" s="57" t="s">
        <v>580</v>
      </c>
      <c r="B371" s="57" t="str">
        <f t="shared" ref="B371:B380" si="56">MID(D371,1,4)</f>
        <v>GR:4</v>
      </c>
      <c r="C371" s="57" t="str">
        <f t="shared" ref="C371:C380" si="57">MID(D371,1,6)</f>
        <v>GR:4:3</v>
      </c>
      <c r="D371" s="57" t="s">
        <v>404</v>
      </c>
      <c r="E371" s="58">
        <v>1006657000</v>
      </c>
      <c r="F371" s="58">
        <v>1015418686</v>
      </c>
      <c r="G371" s="58">
        <v>2022075686</v>
      </c>
      <c r="H371" s="58">
        <v>0</v>
      </c>
      <c r="I371" s="58">
        <v>0</v>
      </c>
      <c r="J371" s="58">
        <v>0</v>
      </c>
      <c r="K371" s="58">
        <v>0</v>
      </c>
      <c r="L371" s="58">
        <v>0</v>
      </c>
      <c r="M371" s="58">
        <v>0</v>
      </c>
      <c r="N371" s="58">
        <v>0</v>
      </c>
      <c r="O371" s="58">
        <v>0</v>
      </c>
      <c r="P371" s="58">
        <v>0</v>
      </c>
      <c r="Q371" s="58">
        <v>0</v>
      </c>
      <c r="R371" s="58">
        <v>0</v>
      </c>
      <c r="S371" s="58">
        <v>2022075686</v>
      </c>
      <c r="T371" s="57">
        <v>0</v>
      </c>
      <c r="U371" s="57">
        <v>0</v>
      </c>
    </row>
    <row r="372" spans="1:21" x14ac:dyDescent="0.2">
      <c r="A372" s="57" t="s">
        <v>580</v>
      </c>
      <c r="B372" s="57" t="str">
        <f t="shared" si="56"/>
        <v>GR:4</v>
      </c>
      <c r="C372" s="57" t="str">
        <f t="shared" si="57"/>
        <v>GR:4:3</v>
      </c>
      <c r="D372" s="57" t="s">
        <v>405</v>
      </c>
      <c r="E372" s="58">
        <v>400000000</v>
      </c>
      <c r="F372" s="58">
        <v>1148070952</v>
      </c>
      <c r="G372" s="58">
        <v>1548070952</v>
      </c>
      <c r="H372" s="58">
        <v>0</v>
      </c>
      <c r="I372" s="58">
        <v>530340000</v>
      </c>
      <c r="J372" s="58">
        <v>530340000</v>
      </c>
      <c r="K372" s="58">
        <v>526140000</v>
      </c>
      <c r="L372" s="58">
        <v>0</v>
      </c>
      <c r="M372" s="58">
        <v>526140000</v>
      </c>
      <c r="N372" s="58">
        <v>522260000</v>
      </c>
      <c r="O372" s="58">
        <v>4200000</v>
      </c>
      <c r="P372" s="58">
        <v>3880000</v>
      </c>
      <c r="Q372" s="58">
        <v>3880000</v>
      </c>
      <c r="R372" s="58">
        <v>0</v>
      </c>
      <c r="S372" s="58">
        <v>1017730952</v>
      </c>
      <c r="T372" s="57">
        <v>33.99</v>
      </c>
      <c r="U372" s="57">
        <v>0</v>
      </c>
    </row>
    <row r="373" spans="1:21" x14ac:dyDescent="0.2">
      <c r="A373" s="57" t="s">
        <v>580</v>
      </c>
      <c r="B373" s="57" t="str">
        <f t="shared" si="56"/>
        <v>1133</v>
      </c>
      <c r="C373" s="57" t="str">
        <f t="shared" si="57"/>
        <v xml:space="preserve">1133  </v>
      </c>
      <c r="D373" s="57" t="s">
        <v>406</v>
      </c>
      <c r="E373" s="58">
        <v>100000000</v>
      </c>
      <c r="F373" s="58">
        <v>0</v>
      </c>
      <c r="G373" s="58">
        <v>100000000</v>
      </c>
      <c r="H373" s="58">
        <v>0</v>
      </c>
      <c r="I373" s="58">
        <v>100000000</v>
      </c>
      <c r="J373" s="58">
        <v>100000000</v>
      </c>
      <c r="K373" s="58">
        <v>95200000</v>
      </c>
      <c r="L373" s="58">
        <v>0</v>
      </c>
      <c r="M373" s="58">
        <v>95200000</v>
      </c>
      <c r="N373" s="58">
        <v>95200000</v>
      </c>
      <c r="O373" s="58">
        <v>4800000</v>
      </c>
      <c r="P373" s="58">
        <v>0</v>
      </c>
      <c r="Q373" s="58">
        <v>0</v>
      </c>
      <c r="R373" s="58">
        <v>0</v>
      </c>
      <c r="S373" s="58">
        <v>0</v>
      </c>
      <c r="T373" s="57">
        <v>95.2</v>
      </c>
      <c r="U373" s="57">
        <v>0</v>
      </c>
    </row>
    <row r="374" spans="1:21" x14ac:dyDescent="0.2">
      <c r="A374" s="57" t="s">
        <v>580</v>
      </c>
      <c r="B374" s="57" t="str">
        <f t="shared" si="56"/>
        <v>GR:4</v>
      </c>
      <c r="C374" s="57" t="str">
        <f t="shared" si="57"/>
        <v>GR:4:4</v>
      </c>
      <c r="D374" s="57" t="s">
        <v>170</v>
      </c>
      <c r="E374" s="58">
        <v>70000000</v>
      </c>
      <c r="F374" s="58">
        <v>0</v>
      </c>
      <c r="G374" s="58">
        <v>70000000</v>
      </c>
      <c r="H374" s="58">
        <v>0</v>
      </c>
      <c r="I374" s="58">
        <v>70000000</v>
      </c>
      <c r="J374" s="58">
        <v>70000000</v>
      </c>
      <c r="K374" s="58">
        <v>70000000</v>
      </c>
      <c r="L374" s="58">
        <v>0</v>
      </c>
      <c r="M374" s="58">
        <v>70000000</v>
      </c>
      <c r="N374" s="58">
        <v>70000000</v>
      </c>
      <c r="O374" s="58">
        <v>0</v>
      </c>
      <c r="P374" s="58">
        <v>0</v>
      </c>
      <c r="Q374" s="58">
        <v>0</v>
      </c>
      <c r="R374" s="58">
        <v>0</v>
      </c>
      <c r="S374" s="58">
        <v>0</v>
      </c>
      <c r="T374" s="57">
        <v>100</v>
      </c>
      <c r="U374" s="57">
        <v>0</v>
      </c>
    </row>
    <row r="375" spans="1:21" x14ac:dyDescent="0.2">
      <c r="A375" s="57" t="s">
        <v>580</v>
      </c>
      <c r="B375" s="57" t="str">
        <f t="shared" si="56"/>
        <v>GR:4</v>
      </c>
      <c r="C375" s="57" t="str">
        <f t="shared" si="57"/>
        <v>GR:4:4</v>
      </c>
      <c r="D375" s="57" t="s">
        <v>407</v>
      </c>
      <c r="E375" s="58">
        <v>30000000</v>
      </c>
      <c r="F375" s="58">
        <v>0</v>
      </c>
      <c r="G375" s="58">
        <v>30000000</v>
      </c>
      <c r="H375" s="58">
        <v>0</v>
      </c>
      <c r="I375" s="58">
        <v>30000000</v>
      </c>
      <c r="J375" s="58">
        <v>30000000</v>
      </c>
      <c r="K375" s="58">
        <v>25200000</v>
      </c>
      <c r="L375" s="58">
        <v>0</v>
      </c>
      <c r="M375" s="58">
        <v>25200000</v>
      </c>
      <c r="N375" s="58">
        <v>25200000</v>
      </c>
      <c r="O375" s="58">
        <v>4800000</v>
      </c>
      <c r="P375" s="58">
        <v>0</v>
      </c>
      <c r="Q375" s="58">
        <v>0</v>
      </c>
      <c r="R375" s="58">
        <v>0</v>
      </c>
      <c r="S375" s="58">
        <v>0</v>
      </c>
      <c r="T375" s="57">
        <v>84</v>
      </c>
      <c r="U375" s="57">
        <v>0</v>
      </c>
    </row>
    <row r="376" spans="1:21" x14ac:dyDescent="0.2">
      <c r="A376" s="57" t="s">
        <v>580</v>
      </c>
      <c r="B376" s="57" t="str">
        <f t="shared" si="56"/>
        <v>1152</v>
      </c>
      <c r="C376" s="57" t="str">
        <f t="shared" si="57"/>
        <v xml:space="preserve">1152  </v>
      </c>
      <c r="D376" s="57" t="s">
        <v>408</v>
      </c>
      <c r="E376" s="58">
        <v>1697434000</v>
      </c>
      <c r="F376" s="58">
        <v>1074620448</v>
      </c>
      <c r="G376" s="58">
        <v>2772054448</v>
      </c>
      <c r="H376" s="58">
        <v>0</v>
      </c>
      <c r="I376" s="58">
        <v>1496560958</v>
      </c>
      <c r="J376" s="58">
        <v>1496560958</v>
      </c>
      <c r="K376" s="58">
        <v>1343844730</v>
      </c>
      <c r="L376" s="58">
        <v>0</v>
      </c>
      <c r="M376" s="58">
        <v>1343844730</v>
      </c>
      <c r="N376" s="58">
        <v>1208336330</v>
      </c>
      <c r="O376" s="58">
        <v>152716228</v>
      </c>
      <c r="P376" s="58">
        <v>135508400</v>
      </c>
      <c r="Q376" s="58">
        <v>133839000</v>
      </c>
      <c r="R376" s="58">
        <v>1669400</v>
      </c>
      <c r="S376" s="58">
        <v>1275493490</v>
      </c>
      <c r="T376" s="57">
        <v>48.48</v>
      </c>
      <c r="U376" s="57">
        <v>0</v>
      </c>
    </row>
    <row r="377" spans="1:21" x14ac:dyDescent="0.2">
      <c r="A377" s="57" t="s">
        <v>580</v>
      </c>
      <c r="B377" s="57" t="str">
        <f t="shared" si="56"/>
        <v>GR:4</v>
      </c>
      <c r="C377" s="57" t="str">
        <f t="shared" si="57"/>
        <v>GR:4:1</v>
      </c>
      <c r="D377" s="57" t="s">
        <v>409</v>
      </c>
      <c r="E377" s="58">
        <v>150000000</v>
      </c>
      <c r="F377" s="58">
        <v>250000000</v>
      </c>
      <c r="G377" s="58">
        <v>400000000</v>
      </c>
      <c r="H377" s="58">
        <v>0</v>
      </c>
      <c r="I377" s="58">
        <v>111589573</v>
      </c>
      <c r="J377" s="58">
        <v>111589573</v>
      </c>
      <c r="K377" s="58">
        <v>111589573</v>
      </c>
      <c r="L377" s="58">
        <v>0</v>
      </c>
      <c r="M377" s="58">
        <v>111589573</v>
      </c>
      <c r="N377" s="58">
        <v>99920173</v>
      </c>
      <c r="O377" s="58">
        <v>0</v>
      </c>
      <c r="P377" s="58">
        <v>11669400</v>
      </c>
      <c r="Q377" s="58">
        <v>11669400</v>
      </c>
      <c r="R377" s="58">
        <v>0</v>
      </c>
      <c r="S377" s="58">
        <v>288410427</v>
      </c>
      <c r="T377" s="57">
        <v>27.9</v>
      </c>
      <c r="U377" s="57">
        <v>0</v>
      </c>
    </row>
    <row r="378" spans="1:21" x14ac:dyDescent="0.2">
      <c r="A378" s="57" t="s">
        <v>580</v>
      </c>
      <c r="B378" s="57" t="str">
        <f t="shared" si="56"/>
        <v>GR:4</v>
      </c>
      <c r="C378" s="57" t="str">
        <f t="shared" si="57"/>
        <v>GR:4:1</v>
      </c>
      <c r="D378" s="57" t="s">
        <v>410</v>
      </c>
      <c r="E378" s="58">
        <v>100000000</v>
      </c>
      <c r="F378" s="58">
        <v>150000000</v>
      </c>
      <c r="G378" s="58">
        <v>250000000</v>
      </c>
      <c r="H378" s="58">
        <v>0</v>
      </c>
      <c r="I378" s="58">
        <v>63340000</v>
      </c>
      <c r="J378" s="58">
        <v>63340000</v>
      </c>
      <c r="K378" s="58">
        <v>54481886</v>
      </c>
      <c r="L378" s="58">
        <v>0</v>
      </c>
      <c r="M378" s="58">
        <v>54481886</v>
      </c>
      <c r="N378" s="58">
        <v>48812486</v>
      </c>
      <c r="O378" s="58">
        <v>8858114</v>
      </c>
      <c r="P378" s="58">
        <v>5669400</v>
      </c>
      <c r="Q378" s="58">
        <v>5669400</v>
      </c>
      <c r="R378" s="58">
        <v>0</v>
      </c>
      <c r="S378" s="58">
        <v>186660000</v>
      </c>
      <c r="T378" s="57">
        <v>21.79</v>
      </c>
      <c r="U378" s="57">
        <v>0</v>
      </c>
    </row>
    <row r="379" spans="1:21" x14ac:dyDescent="0.2">
      <c r="A379" s="57" t="s">
        <v>580</v>
      </c>
      <c r="B379" s="57" t="str">
        <f t="shared" si="56"/>
        <v>GR:4</v>
      </c>
      <c r="C379" s="57" t="str">
        <f t="shared" si="57"/>
        <v>GR:4:1</v>
      </c>
      <c r="D379" s="57" t="s">
        <v>411</v>
      </c>
      <c r="E379" s="58">
        <v>100000000</v>
      </c>
      <c r="F379" s="58">
        <v>0</v>
      </c>
      <c r="G379" s="58">
        <v>100000000</v>
      </c>
      <c r="H379" s="58">
        <v>0</v>
      </c>
      <c r="I379" s="58">
        <v>64631619</v>
      </c>
      <c r="J379" s="58">
        <v>64631619</v>
      </c>
      <c r="K379" s="58">
        <v>64631619</v>
      </c>
      <c r="L379" s="58">
        <v>0</v>
      </c>
      <c r="M379" s="58">
        <v>64631619</v>
      </c>
      <c r="N379" s="58">
        <v>58962219</v>
      </c>
      <c r="O379" s="58">
        <v>0</v>
      </c>
      <c r="P379" s="58">
        <v>5669400</v>
      </c>
      <c r="Q379" s="58">
        <v>5669400</v>
      </c>
      <c r="R379" s="58">
        <v>0</v>
      </c>
      <c r="S379" s="58">
        <v>35368381</v>
      </c>
      <c r="T379" s="57">
        <v>64.63</v>
      </c>
      <c r="U379" s="57">
        <v>0</v>
      </c>
    </row>
    <row r="380" spans="1:21" x14ac:dyDescent="0.2">
      <c r="A380" s="57" t="s">
        <v>580</v>
      </c>
      <c r="B380" s="57" t="str">
        <f t="shared" si="56"/>
        <v>GR:4</v>
      </c>
      <c r="C380" s="57" t="str">
        <f t="shared" si="57"/>
        <v>GR:4:1</v>
      </c>
      <c r="D380" s="57" t="s">
        <v>412</v>
      </c>
      <c r="E380" s="58">
        <v>439487000</v>
      </c>
      <c r="F380" s="58">
        <v>200000000</v>
      </c>
      <c r="G380" s="58">
        <v>639487000</v>
      </c>
      <c r="H380" s="58">
        <v>0</v>
      </c>
      <c r="I380" s="58">
        <v>409675998</v>
      </c>
      <c r="J380" s="58">
        <v>409675998</v>
      </c>
      <c r="K380" s="58">
        <v>326675998</v>
      </c>
      <c r="L380" s="58">
        <v>0</v>
      </c>
      <c r="M380" s="58">
        <v>326675998</v>
      </c>
      <c r="N380" s="58">
        <v>294283998</v>
      </c>
      <c r="O380" s="58">
        <v>83000000</v>
      </c>
      <c r="P380" s="58">
        <v>32392000</v>
      </c>
      <c r="Q380" s="58">
        <v>32392000</v>
      </c>
      <c r="R380" s="58">
        <v>0</v>
      </c>
      <c r="S380" s="58">
        <v>229811002</v>
      </c>
      <c r="T380" s="57">
        <v>51.08</v>
      </c>
      <c r="U380" s="57">
        <v>0</v>
      </c>
    </row>
    <row r="381" spans="1:21" x14ac:dyDescent="0.2">
      <c r="A381" s="57" t="s">
        <v>580</v>
      </c>
      <c r="B381" s="57" t="str">
        <f t="shared" ref="B381:B394" si="58">MID(D381,1,4)</f>
        <v>GR:4</v>
      </c>
      <c r="C381" s="57" t="str">
        <f t="shared" ref="C381:C394" si="59">MID(D381,1,6)</f>
        <v>GR:4:1</v>
      </c>
      <c r="D381" s="57" t="s">
        <v>413</v>
      </c>
      <c r="E381" s="58">
        <v>100000000</v>
      </c>
      <c r="F381" s="58">
        <v>0</v>
      </c>
      <c r="G381" s="58">
        <v>100000000</v>
      </c>
      <c r="H381" s="58">
        <v>0</v>
      </c>
      <c r="I381" s="58">
        <v>96081886</v>
      </c>
      <c r="J381" s="58">
        <v>96081886</v>
      </c>
      <c r="K381" s="58">
        <v>96081886</v>
      </c>
      <c r="L381" s="58">
        <v>0</v>
      </c>
      <c r="M381" s="58">
        <v>96081886</v>
      </c>
      <c r="N381" s="58">
        <v>89412486</v>
      </c>
      <c r="O381" s="58">
        <v>0</v>
      </c>
      <c r="P381" s="58">
        <v>6669400</v>
      </c>
      <c r="Q381" s="58">
        <v>5000000</v>
      </c>
      <c r="R381" s="58">
        <v>1669400</v>
      </c>
      <c r="S381" s="58">
        <v>3918114</v>
      </c>
      <c r="T381" s="57">
        <v>96.08</v>
      </c>
      <c r="U381" s="57">
        <v>0</v>
      </c>
    </row>
    <row r="382" spans="1:21" x14ac:dyDescent="0.2">
      <c r="A382" s="57" t="s">
        <v>580</v>
      </c>
      <c r="B382" s="57" t="str">
        <f t="shared" si="58"/>
        <v>GR:4</v>
      </c>
      <c r="C382" s="57" t="str">
        <f t="shared" si="59"/>
        <v>GR:4:1</v>
      </c>
      <c r="D382" s="57" t="s">
        <v>414</v>
      </c>
      <c r="E382" s="58">
        <v>557947000</v>
      </c>
      <c r="F382" s="58">
        <v>74620448</v>
      </c>
      <c r="G382" s="58">
        <v>632567448</v>
      </c>
      <c r="H382" s="58">
        <v>0</v>
      </c>
      <c r="I382" s="58">
        <v>513025217</v>
      </c>
      <c r="J382" s="58">
        <v>513025217</v>
      </c>
      <c r="K382" s="58">
        <v>512167103</v>
      </c>
      <c r="L382" s="58">
        <v>0</v>
      </c>
      <c r="M382" s="58">
        <v>512167103</v>
      </c>
      <c r="N382" s="58">
        <v>457228303</v>
      </c>
      <c r="O382" s="58">
        <v>858114</v>
      </c>
      <c r="P382" s="58">
        <v>54938800</v>
      </c>
      <c r="Q382" s="58">
        <v>54938800</v>
      </c>
      <c r="R382" s="58">
        <v>0</v>
      </c>
      <c r="S382" s="58">
        <v>119542231</v>
      </c>
      <c r="T382" s="57">
        <v>80.97</v>
      </c>
      <c r="U382" s="57">
        <v>0</v>
      </c>
    </row>
    <row r="383" spans="1:21" x14ac:dyDescent="0.2">
      <c r="A383" s="57" t="s">
        <v>580</v>
      </c>
      <c r="B383" s="57" t="str">
        <f t="shared" si="58"/>
        <v>GR:4</v>
      </c>
      <c r="C383" s="57" t="str">
        <f t="shared" si="59"/>
        <v>GR:4:1</v>
      </c>
      <c r="D383" s="57" t="s">
        <v>415</v>
      </c>
      <c r="E383" s="58">
        <v>150000000</v>
      </c>
      <c r="F383" s="58">
        <v>400000000</v>
      </c>
      <c r="G383" s="58">
        <v>550000000</v>
      </c>
      <c r="H383" s="58">
        <v>0</v>
      </c>
      <c r="I383" s="58">
        <v>139683332</v>
      </c>
      <c r="J383" s="58">
        <v>139683332</v>
      </c>
      <c r="K383" s="58">
        <v>139683332</v>
      </c>
      <c r="L383" s="58">
        <v>0</v>
      </c>
      <c r="M383" s="58">
        <v>139683332</v>
      </c>
      <c r="N383" s="58">
        <v>125183332</v>
      </c>
      <c r="O383" s="58">
        <v>0</v>
      </c>
      <c r="P383" s="58">
        <v>14500000</v>
      </c>
      <c r="Q383" s="58">
        <v>14500000</v>
      </c>
      <c r="R383" s="58">
        <v>0</v>
      </c>
      <c r="S383" s="58">
        <v>410316668</v>
      </c>
      <c r="T383" s="57">
        <v>25.4</v>
      </c>
      <c r="U383" s="57">
        <v>0</v>
      </c>
    </row>
    <row r="384" spans="1:21" x14ac:dyDescent="0.2">
      <c r="A384" s="57" t="s">
        <v>580</v>
      </c>
      <c r="B384" s="57" t="str">
        <f t="shared" si="58"/>
        <v>GR:4</v>
      </c>
      <c r="C384" s="57" t="str">
        <f t="shared" si="59"/>
        <v>GR:4:4</v>
      </c>
      <c r="D384" s="57" t="s">
        <v>416</v>
      </c>
      <c r="E384" s="58">
        <v>100000000</v>
      </c>
      <c r="F384" s="58">
        <v>0</v>
      </c>
      <c r="G384" s="58">
        <v>100000000</v>
      </c>
      <c r="H384" s="58">
        <v>0</v>
      </c>
      <c r="I384" s="58">
        <v>98533333</v>
      </c>
      <c r="J384" s="58">
        <v>98533333</v>
      </c>
      <c r="K384" s="58">
        <v>38533333</v>
      </c>
      <c r="L384" s="58">
        <v>0</v>
      </c>
      <c r="M384" s="58">
        <v>38533333</v>
      </c>
      <c r="N384" s="58">
        <v>34533333</v>
      </c>
      <c r="O384" s="58">
        <v>60000000</v>
      </c>
      <c r="P384" s="58">
        <v>4000000</v>
      </c>
      <c r="Q384" s="58">
        <v>4000000</v>
      </c>
      <c r="R384" s="58">
        <v>0</v>
      </c>
      <c r="S384" s="58">
        <v>1466667</v>
      </c>
      <c r="T384" s="57">
        <v>38.53</v>
      </c>
      <c r="U384" s="57">
        <v>0</v>
      </c>
    </row>
    <row r="385" spans="1:21" x14ac:dyDescent="0.2">
      <c r="A385" s="57" t="s">
        <v>580</v>
      </c>
      <c r="B385" s="57" t="str">
        <f t="shared" si="58"/>
        <v>1162</v>
      </c>
      <c r="C385" s="57" t="str">
        <f t="shared" si="59"/>
        <v xml:space="preserve">1162  </v>
      </c>
      <c r="D385" s="57" t="s">
        <v>417</v>
      </c>
      <c r="E385" s="58">
        <v>140958507390</v>
      </c>
      <c r="F385" s="58">
        <v>0</v>
      </c>
      <c r="G385" s="58">
        <v>140958507390</v>
      </c>
      <c r="H385" s="58">
        <v>0</v>
      </c>
      <c r="I385" s="58">
        <v>47033046663</v>
      </c>
      <c r="J385" s="58">
        <v>47033046663</v>
      </c>
      <c r="K385" s="58">
        <v>32559731352</v>
      </c>
      <c r="L385" s="58">
        <v>0</v>
      </c>
      <c r="M385" s="58">
        <v>32559731352</v>
      </c>
      <c r="N385" s="58">
        <v>1</v>
      </c>
      <c r="O385" s="58">
        <v>14473315311</v>
      </c>
      <c r="P385" s="58">
        <v>32559731351</v>
      </c>
      <c r="Q385" s="58">
        <v>32559731351</v>
      </c>
      <c r="R385" s="58">
        <v>0</v>
      </c>
      <c r="S385" s="58">
        <v>93925460727</v>
      </c>
      <c r="T385" s="57">
        <v>23.1</v>
      </c>
      <c r="U385" s="57">
        <v>0</v>
      </c>
    </row>
    <row r="386" spans="1:21" x14ac:dyDescent="0.2">
      <c r="A386" s="57" t="s">
        <v>580</v>
      </c>
      <c r="B386" s="57" t="str">
        <f t="shared" si="58"/>
        <v>GR:2</v>
      </c>
      <c r="C386" s="57" t="str">
        <f t="shared" si="59"/>
        <v>GR:2:1</v>
      </c>
      <c r="D386" s="57" t="s">
        <v>418</v>
      </c>
      <c r="E386" s="58">
        <v>87685299996</v>
      </c>
      <c r="F386" s="58">
        <v>0</v>
      </c>
      <c r="G386" s="58">
        <v>87685299996</v>
      </c>
      <c r="H386" s="58">
        <v>0</v>
      </c>
      <c r="I386" s="58">
        <v>24525971959</v>
      </c>
      <c r="J386" s="58">
        <v>24525971959</v>
      </c>
      <c r="K386" s="58">
        <v>19793473707</v>
      </c>
      <c r="L386" s="58">
        <v>0</v>
      </c>
      <c r="M386" s="58">
        <v>19793473707</v>
      </c>
      <c r="N386" s="58">
        <v>0</v>
      </c>
      <c r="O386" s="58">
        <v>4732498252</v>
      </c>
      <c r="P386" s="58">
        <v>19793473707</v>
      </c>
      <c r="Q386" s="58">
        <v>19793473707</v>
      </c>
      <c r="R386" s="58">
        <v>0</v>
      </c>
      <c r="S386" s="58">
        <v>63159328037</v>
      </c>
      <c r="T386" s="57">
        <v>22.57</v>
      </c>
      <c r="U386" s="57">
        <v>0</v>
      </c>
    </row>
    <row r="387" spans="1:21" x14ac:dyDescent="0.2">
      <c r="A387" s="57" t="s">
        <v>580</v>
      </c>
      <c r="B387" s="57" t="str">
        <f t="shared" si="58"/>
        <v>GR:2</v>
      </c>
      <c r="C387" s="57" t="str">
        <f t="shared" si="59"/>
        <v>GR:2:1</v>
      </c>
      <c r="D387" s="57" t="s">
        <v>419</v>
      </c>
      <c r="E387" s="58">
        <v>46357716820</v>
      </c>
      <c r="F387" s="58">
        <v>0</v>
      </c>
      <c r="G387" s="58">
        <v>46357716820</v>
      </c>
      <c r="H387" s="58">
        <v>0</v>
      </c>
      <c r="I387" s="58">
        <v>21944518960</v>
      </c>
      <c r="J387" s="58">
        <v>21944518960</v>
      </c>
      <c r="K387" s="58">
        <v>12332088365</v>
      </c>
      <c r="L387" s="58">
        <v>0</v>
      </c>
      <c r="M387" s="58">
        <v>12332088365</v>
      </c>
      <c r="N387" s="58">
        <v>0</v>
      </c>
      <c r="O387" s="58">
        <v>9612430595</v>
      </c>
      <c r="P387" s="58">
        <v>12332088365</v>
      </c>
      <c r="Q387" s="58">
        <v>12332088365</v>
      </c>
      <c r="R387" s="58">
        <v>0</v>
      </c>
      <c r="S387" s="58">
        <v>24413197860</v>
      </c>
      <c r="T387" s="57">
        <v>26.6</v>
      </c>
      <c r="U387" s="57">
        <v>0</v>
      </c>
    </row>
    <row r="388" spans="1:21" x14ac:dyDescent="0.2">
      <c r="A388" s="57" t="s">
        <v>580</v>
      </c>
      <c r="B388" s="57" t="str">
        <f t="shared" si="58"/>
        <v>GR:2</v>
      </c>
      <c r="C388" s="57" t="str">
        <f t="shared" si="59"/>
        <v>GR:2:1</v>
      </c>
      <c r="D388" s="57" t="s">
        <v>420</v>
      </c>
      <c r="E388" s="58">
        <v>758755690</v>
      </c>
      <c r="F388" s="58">
        <v>0</v>
      </c>
      <c r="G388" s="58">
        <v>758755690</v>
      </c>
      <c r="H388" s="58">
        <v>0</v>
      </c>
      <c r="I388" s="58">
        <v>308377100</v>
      </c>
      <c r="J388" s="58">
        <v>308377100</v>
      </c>
      <c r="K388" s="58">
        <v>179990636</v>
      </c>
      <c r="L388" s="58">
        <v>0</v>
      </c>
      <c r="M388" s="58">
        <v>179990636</v>
      </c>
      <c r="N388" s="58">
        <v>0</v>
      </c>
      <c r="O388" s="58">
        <v>128386464</v>
      </c>
      <c r="P388" s="58">
        <v>179990636</v>
      </c>
      <c r="Q388" s="58">
        <v>179990636</v>
      </c>
      <c r="R388" s="58">
        <v>0</v>
      </c>
      <c r="S388" s="58">
        <v>450378590</v>
      </c>
      <c r="T388" s="57">
        <v>23.72</v>
      </c>
      <c r="U388" s="57">
        <v>0</v>
      </c>
    </row>
    <row r="389" spans="1:21" x14ac:dyDescent="0.2">
      <c r="A389" s="57" t="s">
        <v>580</v>
      </c>
      <c r="B389" s="57" t="str">
        <f t="shared" si="58"/>
        <v>GR:2</v>
      </c>
      <c r="C389" s="57" t="str">
        <f t="shared" si="59"/>
        <v>GR:2:2</v>
      </c>
      <c r="D389" s="57" t="s">
        <v>421</v>
      </c>
      <c r="E389" s="58">
        <v>4750933644</v>
      </c>
      <c r="F389" s="58">
        <v>0</v>
      </c>
      <c r="G389" s="58">
        <v>4750933644</v>
      </c>
      <c r="H389" s="58">
        <v>0</v>
      </c>
      <c r="I389" s="58">
        <v>231206183</v>
      </c>
      <c r="J389" s="58">
        <v>231206183</v>
      </c>
      <c r="K389" s="58">
        <v>231206183</v>
      </c>
      <c r="L389" s="58">
        <v>0</v>
      </c>
      <c r="M389" s="58">
        <v>231206183</v>
      </c>
      <c r="N389" s="58">
        <v>1</v>
      </c>
      <c r="O389" s="58">
        <v>0</v>
      </c>
      <c r="P389" s="58">
        <v>231206182</v>
      </c>
      <c r="Q389" s="58">
        <v>231206182</v>
      </c>
      <c r="R389" s="58">
        <v>0</v>
      </c>
      <c r="S389" s="58">
        <v>4519727461</v>
      </c>
      <c r="T389" s="57">
        <v>4.87</v>
      </c>
      <c r="U389" s="57">
        <v>0</v>
      </c>
    </row>
    <row r="390" spans="1:21" x14ac:dyDescent="0.2">
      <c r="A390" s="57" t="s">
        <v>580</v>
      </c>
      <c r="B390" s="57" t="str">
        <f t="shared" si="58"/>
        <v>GR:2</v>
      </c>
      <c r="C390" s="57" t="str">
        <f t="shared" si="59"/>
        <v>GR:2:2</v>
      </c>
      <c r="D390" s="57" t="s">
        <v>422</v>
      </c>
      <c r="E390" s="58">
        <v>1295801240</v>
      </c>
      <c r="F390" s="58">
        <v>0</v>
      </c>
      <c r="G390" s="58">
        <v>1295801240</v>
      </c>
      <c r="H390" s="58">
        <v>0</v>
      </c>
      <c r="I390" s="58">
        <v>22972461</v>
      </c>
      <c r="J390" s="58">
        <v>22972461</v>
      </c>
      <c r="K390" s="58">
        <v>22972461</v>
      </c>
      <c r="L390" s="58">
        <v>0</v>
      </c>
      <c r="M390" s="58">
        <v>22972461</v>
      </c>
      <c r="N390" s="58">
        <v>0</v>
      </c>
      <c r="O390" s="58">
        <v>0</v>
      </c>
      <c r="P390" s="58">
        <v>22972461</v>
      </c>
      <c r="Q390" s="58">
        <v>22972461</v>
      </c>
      <c r="R390" s="58">
        <v>0</v>
      </c>
      <c r="S390" s="58">
        <v>1272828779</v>
      </c>
      <c r="T390" s="57">
        <v>1.77</v>
      </c>
      <c r="U390" s="57">
        <v>0</v>
      </c>
    </row>
    <row r="391" spans="1:21" x14ac:dyDescent="0.2">
      <c r="A391" s="57" t="s">
        <v>580</v>
      </c>
      <c r="B391" s="57" t="str">
        <f t="shared" si="58"/>
        <v>GR:2</v>
      </c>
      <c r="C391" s="57" t="str">
        <f t="shared" si="59"/>
        <v>GR:2:2</v>
      </c>
      <c r="D391" s="57" t="s">
        <v>423</v>
      </c>
      <c r="E391" s="58">
        <v>10000000</v>
      </c>
      <c r="F391" s="58">
        <v>0</v>
      </c>
      <c r="G391" s="58">
        <v>10000000</v>
      </c>
      <c r="H391" s="58">
        <v>0</v>
      </c>
      <c r="I391" s="58">
        <v>0</v>
      </c>
      <c r="J391" s="58">
        <v>0</v>
      </c>
      <c r="K391" s="58">
        <v>0</v>
      </c>
      <c r="L391" s="58">
        <v>0</v>
      </c>
      <c r="M391" s="58">
        <v>0</v>
      </c>
      <c r="N391" s="58">
        <v>0</v>
      </c>
      <c r="O391" s="58">
        <v>0</v>
      </c>
      <c r="P391" s="58">
        <v>0</v>
      </c>
      <c r="Q391" s="58">
        <v>0</v>
      </c>
      <c r="R391" s="58">
        <v>0</v>
      </c>
      <c r="S391" s="58">
        <v>10000000</v>
      </c>
      <c r="T391" s="57">
        <v>0</v>
      </c>
      <c r="U391" s="57">
        <v>0</v>
      </c>
    </row>
    <row r="392" spans="1:21" x14ac:dyDescent="0.2">
      <c r="A392" s="57" t="s">
        <v>580</v>
      </c>
      <c r="B392" s="57" t="str">
        <f t="shared" si="58"/>
        <v>GR:2</v>
      </c>
      <c r="C392" s="57" t="str">
        <f t="shared" si="59"/>
        <v>GR:2:3</v>
      </c>
      <c r="D392" s="57" t="s">
        <v>424</v>
      </c>
      <c r="E392" s="58">
        <v>100000000</v>
      </c>
      <c r="F392" s="58">
        <v>0</v>
      </c>
      <c r="G392" s="58">
        <v>100000000</v>
      </c>
      <c r="H392" s="58">
        <v>0</v>
      </c>
      <c r="I392" s="58">
        <v>0</v>
      </c>
      <c r="J392" s="58">
        <v>0</v>
      </c>
      <c r="K392" s="58">
        <v>0</v>
      </c>
      <c r="L392" s="58">
        <v>0</v>
      </c>
      <c r="M392" s="58">
        <v>0</v>
      </c>
      <c r="N392" s="58">
        <v>0</v>
      </c>
      <c r="O392" s="58">
        <v>0</v>
      </c>
      <c r="P392" s="58">
        <v>0</v>
      </c>
      <c r="Q392" s="58">
        <v>0</v>
      </c>
      <c r="R392" s="58">
        <v>0</v>
      </c>
      <c r="S392" s="58">
        <v>100000000</v>
      </c>
      <c r="T392" s="57">
        <v>0</v>
      </c>
      <c r="U392" s="57">
        <v>0</v>
      </c>
    </row>
    <row r="393" spans="1:21" x14ac:dyDescent="0.2">
      <c r="A393" s="57" t="s">
        <v>579</v>
      </c>
      <c r="B393" s="57" t="str">
        <f t="shared" si="58"/>
        <v>1182</v>
      </c>
      <c r="C393" s="57" t="str">
        <f t="shared" si="59"/>
        <v xml:space="preserve">1182  </v>
      </c>
      <c r="D393" s="57" t="s">
        <v>425</v>
      </c>
      <c r="E393" s="58">
        <v>35890927000</v>
      </c>
      <c r="F393" s="58">
        <v>0</v>
      </c>
      <c r="G393" s="58">
        <v>35890927000</v>
      </c>
      <c r="H393" s="58">
        <v>0</v>
      </c>
      <c r="I393" s="58">
        <v>8745781058</v>
      </c>
      <c r="J393" s="58">
        <v>8745781058</v>
      </c>
      <c r="K393" s="58">
        <v>8745781058</v>
      </c>
      <c r="L393" s="58">
        <v>0</v>
      </c>
      <c r="M393" s="58">
        <v>8745781058</v>
      </c>
      <c r="N393" s="58">
        <v>0</v>
      </c>
      <c r="O393" s="58">
        <v>0</v>
      </c>
      <c r="P393" s="58">
        <v>8745781058</v>
      </c>
      <c r="Q393" s="58">
        <v>8745781058</v>
      </c>
      <c r="R393" s="58">
        <v>0</v>
      </c>
      <c r="S393" s="58">
        <v>27145145942</v>
      </c>
      <c r="T393" s="57">
        <v>24.37</v>
      </c>
      <c r="U393" s="57">
        <v>0</v>
      </c>
    </row>
    <row r="394" spans="1:21" x14ac:dyDescent="0.2">
      <c r="A394" s="57" t="s">
        <v>579</v>
      </c>
      <c r="B394" s="57" t="str">
        <f t="shared" si="58"/>
        <v>GR:4</v>
      </c>
      <c r="C394" s="57" t="str">
        <f t="shared" si="59"/>
        <v>GR:4:1</v>
      </c>
      <c r="D394" s="57" t="s">
        <v>426</v>
      </c>
      <c r="E394" s="58">
        <v>35890927000</v>
      </c>
      <c r="F394" s="58">
        <v>0</v>
      </c>
      <c r="G394" s="58">
        <v>35890927000</v>
      </c>
      <c r="H394" s="58">
        <v>0</v>
      </c>
      <c r="I394" s="58">
        <v>8745781058</v>
      </c>
      <c r="J394" s="58">
        <v>8745781058</v>
      </c>
      <c r="K394" s="58">
        <v>8745781058</v>
      </c>
      <c r="L394" s="58">
        <v>0</v>
      </c>
      <c r="M394" s="58">
        <v>8745781058</v>
      </c>
      <c r="N394" s="58">
        <v>0</v>
      </c>
      <c r="O394" s="58">
        <v>0</v>
      </c>
      <c r="P394" s="58">
        <v>8745781058</v>
      </c>
      <c r="Q394" s="58">
        <v>8745781058</v>
      </c>
      <c r="R394" s="58">
        <v>0</v>
      </c>
      <c r="S394" s="58">
        <v>27145145942</v>
      </c>
      <c r="T394" s="57">
        <v>24.37</v>
      </c>
      <c r="U394" s="57">
        <v>0</v>
      </c>
    </row>
    <row r="395" spans="1:21" x14ac:dyDescent="0.2">
      <c r="A395" s="57" t="s">
        <v>580</v>
      </c>
      <c r="B395" s="57" t="str">
        <f t="shared" ref="B395:B404" si="60">MID(D395,1,4)</f>
        <v>1184</v>
      </c>
      <c r="C395" s="57" t="str">
        <f t="shared" ref="C395:C404" si="61">MID(D395,1,6)</f>
        <v xml:space="preserve">1184  </v>
      </c>
      <c r="D395" s="57" t="s">
        <v>427</v>
      </c>
      <c r="E395" s="58">
        <v>2400000000</v>
      </c>
      <c r="F395" s="58">
        <v>5150000000</v>
      </c>
      <c r="G395" s="58">
        <v>7550000000</v>
      </c>
      <c r="H395" s="58">
        <v>0</v>
      </c>
      <c r="I395" s="58">
        <v>7477400000</v>
      </c>
      <c r="J395" s="58">
        <v>7477400000</v>
      </c>
      <c r="K395" s="58">
        <v>799943439</v>
      </c>
      <c r="L395" s="58">
        <v>0</v>
      </c>
      <c r="M395" s="58">
        <v>799943439</v>
      </c>
      <c r="N395" s="58">
        <v>744343439</v>
      </c>
      <c r="O395" s="58">
        <v>6677456561</v>
      </c>
      <c r="P395" s="58">
        <v>55600000</v>
      </c>
      <c r="Q395" s="58">
        <v>52100000</v>
      </c>
      <c r="R395" s="58">
        <v>3500000</v>
      </c>
      <c r="S395" s="58">
        <v>72600000</v>
      </c>
      <c r="T395" s="57">
        <v>10.6</v>
      </c>
      <c r="U395" s="57">
        <v>0</v>
      </c>
    </row>
    <row r="396" spans="1:21" x14ac:dyDescent="0.2">
      <c r="A396" s="57" t="s">
        <v>580</v>
      </c>
      <c r="B396" s="57" t="str">
        <f t="shared" si="60"/>
        <v>GR:4</v>
      </c>
      <c r="C396" s="57" t="str">
        <f t="shared" si="61"/>
        <v>GR:4:4</v>
      </c>
      <c r="D396" s="57" t="s">
        <v>428</v>
      </c>
      <c r="E396" s="58">
        <v>200000000</v>
      </c>
      <c r="F396" s="58">
        <v>0</v>
      </c>
      <c r="G396" s="58">
        <v>200000000</v>
      </c>
      <c r="H396" s="58">
        <v>0</v>
      </c>
      <c r="I396" s="58">
        <v>200000000</v>
      </c>
      <c r="J396" s="58">
        <v>200000000</v>
      </c>
      <c r="K396" s="58">
        <v>151858000</v>
      </c>
      <c r="L396" s="58">
        <v>0</v>
      </c>
      <c r="M396" s="58">
        <v>151858000</v>
      </c>
      <c r="N396" s="58">
        <v>131858000</v>
      </c>
      <c r="O396" s="58">
        <v>48142000</v>
      </c>
      <c r="P396" s="58">
        <v>20000000</v>
      </c>
      <c r="Q396" s="58">
        <v>16500000</v>
      </c>
      <c r="R396" s="58">
        <v>3500000</v>
      </c>
      <c r="S396" s="58">
        <v>0</v>
      </c>
      <c r="T396" s="57">
        <v>75.930000000000007</v>
      </c>
      <c r="U396" s="57">
        <v>0</v>
      </c>
    </row>
    <row r="397" spans="1:21" x14ac:dyDescent="0.2">
      <c r="A397" s="57" t="s">
        <v>580</v>
      </c>
      <c r="B397" s="57" t="str">
        <f t="shared" si="60"/>
        <v>GR:4</v>
      </c>
      <c r="C397" s="57" t="str">
        <f t="shared" si="61"/>
        <v>GR:4:4</v>
      </c>
      <c r="D397" s="57" t="s">
        <v>429</v>
      </c>
      <c r="E397" s="58">
        <v>1100000000</v>
      </c>
      <c r="F397" s="58">
        <v>900000000</v>
      </c>
      <c r="G397" s="58">
        <v>2000000000</v>
      </c>
      <c r="H397" s="58">
        <v>0</v>
      </c>
      <c r="I397" s="58">
        <v>2000000000</v>
      </c>
      <c r="J397" s="58">
        <v>2000000000</v>
      </c>
      <c r="K397" s="58">
        <v>0</v>
      </c>
      <c r="L397" s="58">
        <v>0</v>
      </c>
      <c r="M397" s="58">
        <v>0</v>
      </c>
      <c r="N397" s="58">
        <v>0</v>
      </c>
      <c r="O397" s="58">
        <v>2000000000</v>
      </c>
      <c r="P397" s="58">
        <v>0</v>
      </c>
      <c r="Q397" s="58">
        <v>0</v>
      </c>
      <c r="R397" s="58">
        <v>0</v>
      </c>
      <c r="S397" s="58">
        <v>0</v>
      </c>
      <c r="T397" s="57">
        <v>0</v>
      </c>
      <c r="U397" s="57">
        <v>0</v>
      </c>
    </row>
    <row r="398" spans="1:21" x14ac:dyDescent="0.2">
      <c r="A398" s="57" t="s">
        <v>580</v>
      </c>
      <c r="B398" s="57" t="str">
        <f t="shared" si="60"/>
        <v>GR:4</v>
      </c>
      <c r="C398" s="57" t="str">
        <f t="shared" si="61"/>
        <v>GR:4:4</v>
      </c>
      <c r="D398" s="57" t="s">
        <v>430</v>
      </c>
      <c r="E398" s="58">
        <v>1100000000</v>
      </c>
      <c r="F398" s="58">
        <v>4250000000</v>
      </c>
      <c r="G398" s="58">
        <v>5350000000</v>
      </c>
      <c r="H398" s="58">
        <v>0</v>
      </c>
      <c r="I398" s="58">
        <v>5277400000</v>
      </c>
      <c r="J398" s="58">
        <v>5277400000</v>
      </c>
      <c r="K398" s="58">
        <v>648085439</v>
      </c>
      <c r="L398" s="58">
        <v>0</v>
      </c>
      <c r="M398" s="58">
        <v>648085439</v>
      </c>
      <c r="N398" s="58">
        <v>612485439</v>
      </c>
      <c r="O398" s="58">
        <v>4629314561</v>
      </c>
      <c r="P398" s="58">
        <v>35600000</v>
      </c>
      <c r="Q398" s="58">
        <v>35600000</v>
      </c>
      <c r="R398" s="58">
        <v>0</v>
      </c>
      <c r="S398" s="58">
        <v>72600000</v>
      </c>
      <c r="T398" s="57">
        <v>12.11</v>
      </c>
      <c r="U398" s="57">
        <v>0</v>
      </c>
    </row>
    <row r="399" spans="1:21" x14ac:dyDescent="0.2">
      <c r="A399" s="57" t="s">
        <v>580</v>
      </c>
      <c r="B399" s="57" t="str">
        <f t="shared" si="60"/>
        <v>1197</v>
      </c>
      <c r="C399" s="57" t="str">
        <f t="shared" si="61"/>
        <v>1197.0</v>
      </c>
      <c r="D399" s="57" t="s">
        <v>431</v>
      </c>
      <c r="E399" s="58">
        <v>24644394556</v>
      </c>
      <c r="F399" s="58">
        <v>0</v>
      </c>
      <c r="G399" s="58">
        <v>24644394556</v>
      </c>
      <c r="H399" s="58">
        <v>0</v>
      </c>
      <c r="I399" s="58">
        <v>22629207788</v>
      </c>
      <c r="J399" s="58">
        <v>22629207788</v>
      </c>
      <c r="K399" s="58">
        <v>20971347560</v>
      </c>
      <c r="L399" s="58">
        <v>0</v>
      </c>
      <c r="M399" s="58">
        <v>20971347560</v>
      </c>
      <c r="N399" s="58">
        <v>20532803327</v>
      </c>
      <c r="O399" s="58">
        <v>1657860228</v>
      </c>
      <c r="P399" s="58">
        <v>438544233</v>
      </c>
      <c r="Q399" s="58">
        <v>438544233</v>
      </c>
      <c r="R399" s="58">
        <v>0</v>
      </c>
      <c r="S399" s="58">
        <v>2015186768</v>
      </c>
      <c r="T399" s="57">
        <v>85.1</v>
      </c>
      <c r="U399" s="57">
        <v>0</v>
      </c>
    </row>
    <row r="400" spans="1:21" x14ac:dyDescent="0.2">
      <c r="A400" s="57" t="s">
        <v>580</v>
      </c>
      <c r="B400" s="57" t="str">
        <f t="shared" si="60"/>
        <v>GR:4</v>
      </c>
      <c r="C400" s="57" t="str">
        <f t="shared" si="61"/>
        <v>GR:4:1</v>
      </c>
      <c r="D400" s="57" t="s">
        <v>432</v>
      </c>
      <c r="E400" s="58">
        <v>151532520</v>
      </c>
      <c r="F400" s="58">
        <v>0</v>
      </c>
      <c r="G400" s="58">
        <v>151532520</v>
      </c>
      <c r="H400" s="58">
        <v>0</v>
      </c>
      <c r="I400" s="58">
        <v>148371000</v>
      </c>
      <c r="J400" s="58">
        <v>148371000</v>
      </c>
      <c r="K400" s="58">
        <v>148203500</v>
      </c>
      <c r="L400" s="58">
        <v>0</v>
      </c>
      <c r="M400" s="58">
        <v>148203500</v>
      </c>
      <c r="N400" s="58">
        <v>137359700</v>
      </c>
      <c r="O400" s="58">
        <v>167500</v>
      </c>
      <c r="P400" s="58">
        <v>10843800</v>
      </c>
      <c r="Q400" s="58">
        <v>10843800</v>
      </c>
      <c r="R400" s="58">
        <v>0</v>
      </c>
      <c r="S400" s="58">
        <v>3161520</v>
      </c>
      <c r="T400" s="57">
        <v>97.8</v>
      </c>
      <c r="U400" s="57">
        <v>0</v>
      </c>
    </row>
    <row r="401" spans="1:21" x14ac:dyDescent="0.2">
      <c r="A401" s="57" t="s">
        <v>580</v>
      </c>
      <c r="B401" s="57" t="str">
        <f t="shared" si="60"/>
        <v>GR:4</v>
      </c>
      <c r="C401" s="57" t="str">
        <f t="shared" si="61"/>
        <v>GR:4:2</v>
      </c>
      <c r="D401" s="57" t="s">
        <v>433</v>
      </c>
      <c r="E401" s="58">
        <v>8224468929</v>
      </c>
      <c r="F401" s="58">
        <v>0</v>
      </c>
      <c r="G401" s="58">
        <v>8224468929</v>
      </c>
      <c r="H401" s="58">
        <v>0</v>
      </c>
      <c r="I401" s="58">
        <v>7851551667</v>
      </c>
      <c r="J401" s="58">
        <v>7851551667</v>
      </c>
      <c r="K401" s="58">
        <v>7850705167</v>
      </c>
      <c r="L401" s="58">
        <v>0</v>
      </c>
      <c r="M401" s="58">
        <v>7850705167</v>
      </c>
      <c r="N401" s="58">
        <v>7822888933</v>
      </c>
      <c r="O401" s="58">
        <v>846500</v>
      </c>
      <c r="P401" s="58">
        <v>27816234</v>
      </c>
      <c r="Q401" s="58">
        <v>27816234</v>
      </c>
      <c r="R401" s="58">
        <v>0</v>
      </c>
      <c r="S401" s="58">
        <v>372917262</v>
      </c>
      <c r="T401" s="57">
        <v>95.46</v>
      </c>
      <c r="U401" s="57">
        <v>0</v>
      </c>
    </row>
    <row r="402" spans="1:21" x14ac:dyDescent="0.2">
      <c r="A402" s="57" t="s">
        <v>580</v>
      </c>
      <c r="B402" s="57" t="str">
        <f t="shared" si="60"/>
        <v>GR:4</v>
      </c>
      <c r="C402" s="57" t="str">
        <f t="shared" si="61"/>
        <v>GR:4:2</v>
      </c>
      <c r="D402" s="57" t="s">
        <v>434</v>
      </c>
      <c r="E402" s="58">
        <v>236270010</v>
      </c>
      <c r="F402" s="58">
        <v>0</v>
      </c>
      <c r="G402" s="58">
        <v>236270010</v>
      </c>
      <c r="H402" s="58">
        <v>0</v>
      </c>
      <c r="I402" s="58">
        <v>179990450</v>
      </c>
      <c r="J402" s="58">
        <v>179990450</v>
      </c>
      <c r="K402" s="58">
        <v>179990450</v>
      </c>
      <c r="L402" s="58">
        <v>0</v>
      </c>
      <c r="M402" s="58">
        <v>179990450</v>
      </c>
      <c r="N402" s="58">
        <v>179990450</v>
      </c>
      <c r="O402" s="58">
        <v>0</v>
      </c>
      <c r="P402" s="58">
        <v>0</v>
      </c>
      <c r="Q402" s="58">
        <v>0</v>
      </c>
      <c r="R402" s="58">
        <v>0</v>
      </c>
      <c r="S402" s="58">
        <v>56279560</v>
      </c>
      <c r="T402" s="57">
        <v>76.180000000000007</v>
      </c>
      <c r="U402" s="57">
        <v>0</v>
      </c>
    </row>
    <row r="403" spans="1:21" x14ac:dyDescent="0.2">
      <c r="A403" s="57" t="s">
        <v>580</v>
      </c>
      <c r="B403" s="57" t="str">
        <f t="shared" si="60"/>
        <v>GR:4</v>
      </c>
      <c r="C403" s="57" t="str">
        <f t="shared" si="61"/>
        <v>GR:4:2</v>
      </c>
      <c r="D403" s="57" t="s">
        <v>435</v>
      </c>
      <c r="E403" s="58">
        <v>55766260</v>
      </c>
      <c r="F403" s="58">
        <v>0</v>
      </c>
      <c r="G403" s="58">
        <v>55766260</v>
      </c>
      <c r="H403" s="58">
        <v>0</v>
      </c>
      <c r="I403" s="58">
        <v>53392500</v>
      </c>
      <c r="J403" s="58">
        <v>53392500</v>
      </c>
      <c r="K403" s="58">
        <v>49943500</v>
      </c>
      <c r="L403" s="58">
        <v>0</v>
      </c>
      <c r="M403" s="58">
        <v>49943500</v>
      </c>
      <c r="N403" s="58">
        <v>49943500</v>
      </c>
      <c r="O403" s="58">
        <v>3449000</v>
      </c>
      <c r="P403" s="58">
        <v>0</v>
      </c>
      <c r="Q403" s="58">
        <v>0</v>
      </c>
      <c r="R403" s="58">
        <v>0</v>
      </c>
      <c r="S403" s="58">
        <v>2373760</v>
      </c>
      <c r="T403" s="57">
        <v>89.56</v>
      </c>
      <c r="U403" s="57">
        <v>0</v>
      </c>
    </row>
    <row r="404" spans="1:21" x14ac:dyDescent="0.2">
      <c r="A404" s="57" t="s">
        <v>580</v>
      </c>
      <c r="B404" s="57" t="str">
        <f t="shared" si="60"/>
        <v>GR:4</v>
      </c>
      <c r="C404" s="57" t="str">
        <f t="shared" si="61"/>
        <v>GR:4:2</v>
      </c>
      <c r="D404" s="57" t="s">
        <v>436</v>
      </c>
      <c r="E404" s="58">
        <v>875138110</v>
      </c>
      <c r="F404" s="58">
        <v>0</v>
      </c>
      <c r="G404" s="58">
        <v>875138110</v>
      </c>
      <c r="H404" s="58">
        <v>0</v>
      </c>
      <c r="I404" s="58">
        <v>708047600</v>
      </c>
      <c r="J404" s="58">
        <v>708047600</v>
      </c>
      <c r="K404" s="58">
        <v>666047600</v>
      </c>
      <c r="L404" s="58">
        <v>0</v>
      </c>
      <c r="M404" s="58">
        <v>666047600</v>
      </c>
      <c r="N404" s="58">
        <v>643883267</v>
      </c>
      <c r="O404" s="58">
        <v>42000000</v>
      </c>
      <c r="P404" s="58">
        <v>22164333</v>
      </c>
      <c r="Q404" s="58">
        <v>22164333</v>
      </c>
      <c r="R404" s="58">
        <v>0</v>
      </c>
      <c r="S404" s="58">
        <v>167090510</v>
      </c>
      <c r="T404" s="57">
        <v>76.11</v>
      </c>
      <c r="U404" s="57">
        <v>0</v>
      </c>
    </row>
    <row r="405" spans="1:21" x14ac:dyDescent="0.2">
      <c r="A405" s="57" t="s">
        <v>580</v>
      </c>
      <c r="B405" s="57" t="str">
        <f t="shared" ref="B405:B416" si="62">MID(D405,1,4)</f>
        <v>GR:4</v>
      </c>
      <c r="C405" s="57" t="str">
        <f t="shared" ref="C405:C416" si="63">MID(D405,1,6)</f>
        <v>GR:4:2</v>
      </c>
      <c r="D405" s="57" t="s">
        <v>437</v>
      </c>
      <c r="E405" s="58">
        <v>192066160</v>
      </c>
      <c r="F405" s="58">
        <v>0</v>
      </c>
      <c r="G405" s="58">
        <v>192066160</v>
      </c>
      <c r="H405" s="58">
        <v>0</v>
      </c>
      <c r="I405" s="58">
        <v>185085000</v>
      </c>
      <c r="J405" s="58">
        <v>185085000</v>
      </c>
      <c r="K405" s="58">
        <v>180818333</v>
      </c>
      <c r="L405" s="58">
        <v>0</v>
      </c>
      <c r="M405" s="58">
        <v>180818333</v>
      </c>
      <c r="N405" s="58">
        <v>170071333</v>
      </c>
      <c r="O405" s="58">
        <v>4266667</v>
      </c>
      <c r="P405" s="58">
        <v>10747000</v>
      </c>
      <c r="Q405" s="58">
        <v>10747000</v>
      </c>
      <c r="R405" s="58">
        <v>0</v>
      </c>
      <c r="S405" s="58">
        <v>6981160</v>
      </c>
      <c r="T405" s="57">
        <v>94.14</v>
      </c>
      <c r="U405" s="57">
        <v>0</v>
      </c>
    </row>
    <row r="406" spans="1:21" x14ac:dyDescent="0.2">
      <c r="A406" s="57" t="s">
        <v>580</v>
      </c>
      <c r="B406" s="57" t="str">
        <f t="shared" si="62"/>
        <v>GR:4</v>
      </c>
      <c r="C406" s="57" t="str">
        <f t="shared" si="63"/>
        <v>GR:4:2</v>
      </c>
      <c r="D406" s="57" t="s">
        <v>438</v>
      </c>
      <c r="E406" s="58">
        <v>591872400</v>
      </c>
      <c r="F406" s="58">
        <v>0</v>
      </c>
      <c r="G406" s="58">
        <v>591872400</v>
      </c>
      <c r="H406" s="58">
        <v>0</v>
      </c>
      <c r="I406" s="58">
        <v>579535000</v>
      </c>
      <c r="J406" s="58">
        <v>579535000</v>
      </c>
      <c r="K406" s="58">
        <v>579535000</v>
      </c>
      <c r="L406" s="58">
        <v>0</v>
      </c>
      <c r="M406" s="58">
        <v>579535000</v>
      </c>
      <c r="N406" s="58">
        <v>579535000</v>
      </c>
      <c r="O406" s="58">
        <v>0</v>
      </c>
      <c r="P406" s="58">
        <v>0</v>
      </c>
      <c r="Q406" s="58">
        <v>0</v>
      </c>
      <c r="R406" s="58">
        <v>0</v>
      </c>
      <c r="S406" s="58">
        <v>12337400</v>
      </c>
      <c r="T406" s="57">
        <v>97.92</v>
      </c>
      <c r="U406" s="57">
        <v>0</v>
      </c>
    </row>
    <row r="407" spans="1:21" x14ac:dyDescent="0.2">
      <c r="A407" s="57" t="s">
        <v>580</v>
      </c>
      <c r="B407" s="57" t="str">
        <f t="shared" si="62"/>
        <v>GR:4</v>
      </c>
      <c r="C407" s="57" t="str">
        <f t="shared" si="63"/>
        <v>GR:4:2</v>
      </c>
      <c r="D407" s="57" t="s">
        <v>439</v>
      </c>
      <c r="E407" s="58">
        <v>160729580</v>
      </c>
      <c r="F407" s="58">
        <v>0</v>
      </c>
      <c r="G407" s="58">
        <v>160729580</v>
      </c>
      <c r="H407" s="58">
        <v>0</v>
      </c>
      <c r="I407" s="58">
        <v>53392500</v>
      </c>
      <c r="J407" s="58">
        <v>53392500</v>
      </c>
      <c r="K407" s="58">
        <v>49943500</v>
      </c>
      <c r="L407" s="58">
        <v>0</v>
      </c>
      <c r="M407" s="58">
        <v>49943500</v>
      </c>
      <c r="N407" s="58">
        <v>49943500</v>
      </c>
      <c r="O407" s="58">
        <v>3449000</v>
      </c>
      <c r="P407" s="58">
        <v>0</v>
      </c>
      <c r="Q407" s="58">
        <v>0</v>
      </c>
      <c r="R407" s="58">
        <v>0</v>
      </c>
      <c r="S407" s="58">
        <v>107337080</v>
      </c>
      <c r="T407" s="57">
        <v>31.07</v>
      </c>
      <c r="U407" s="57">
        <v>0</v>
      </c>
    </row>
    <row r="408" spans="1:21" x14ac:dyDescent="0.2">
      <c r="A408" s="57" t="s">
        <v>580</v>
      </c>
      <c r="B408" s="57" t="str">
        <f t="shared" si="62"/>
        <v>GR:4</v>
      </c>
      <c r="C408" s="57" t="str">
        <f t="shared" si="63"/>
        <v>GR:4:2</v>
      </c>
      <c r="D408" s="57" t="s">
        <v>440</v>
      </c>
      <c r="E408" s="58">
        <v>603999930</v>
      </c>
      <c r="F408" s="58">
        <v>0</v>
      </c>
      <c r="G408" s="58">
        <v>603999930</v>
      </c>
      <c r="H408" s="58">
        <v>0</v>
      </c>
      <c r="I408" s="58">
        <v>500352000</v>
      </c>
      <c r="J408" s="58">
        <v>500352000</v>
      </c>
      <c r="K408" s="58">
        <v>500352000</v>
      </c>
      <c r="L408" s="58">
        <v>0</v>
      </c>
      <c r="M408" s="58">
        <v>500352000</v>
      </c>
      <c r="N408" s="58">
        <v>486130800</v>
      </c>
      <c r="O408" s="58">
        <v>0</v>
      </c>
      <c r="P408" s="58">
        <v>14221200</v>
      </c>
      <c r="Q408" s="58">
        <v>14221200</v>
      </c>
      <c r="R408" s="58">
        <v>0</v>
      </c>
      <c r="S408" s="58">
        <v>103647930</v>
      </c>
      <c r="T408" s="57">
        <v>82.84</v>
      </c>
      <c r="U408" s="57">
        <v>0</v>
      </c>
    </row>
    <row r="409" spans="1:21" x14ac:dyDescent="0.2">
      <c r="A409" s="57" t="s">
        <v>580</v>
      </c>
      <c r="B409" s="57" t="str">
        <f t="shared" si="62"/>
        <v>GR:4</v>
      </c>
      <c r="C409" s="57" t="str">
        <f t="shared" si="63"/>
        <v>GR:4:2</v>
      </c>
      <c r="D409" s="57" t="s">
        <v>441</v>
      </c>
      <c r="E409" s="58">
        <v>100000000</v>
      </c>
      <c r="F409" s="58">
        <v>0</v>
      </c>
      <c r="G409" s="58">
        <v>100000000</v>
      </c>
      <c r="H409" s="58">
        <v>0</v>
      </c>
      <c r="I409" s="58">
        <v>0</v>
      </c>
      <c r="J409" s="58">
        <v>0</v>
      </c>
      <c r="K409" s="58">
        <v>0</v>
      </c>
      <c r="L409" s="58">
        <v>0</v>
      </c>
      <c r="M409" s="58">
        <v>0</v>
      </c>
      <c r="N409" s="58">
        <v>0</v>
      </c>
      <c r="O409" s="58">
        <v>0</v>
      </c>
      <c r="P409" s="58">
        <v>0</v>
      </c>
      <c r="Q409" s="58">
        <v>0</v>
      </c>
      <c r="R409" s="58">
        <v>0</v>
      </c>
      <c r="S409" s="58">
        <v>100000000</v>
      </c>
      <c r="T409" s="57">
        <v>0</v>
      </c>
      <c r="U409" s="57">
        <v>0</v>
      </c>
    </row>
    <row r="410" spans="1:21" x14ac:dyDescent="0.2">
      <c r="A410" s="57" t="s">
        <v>580</v>
      </c>
      <c r="B410" s="57" t="str">
        <f t="shared" si="62"/>
        <v>GR:4</v>
      </c>
      <c r="C410" s="57" t="str">
        <f t="shared" si="63"/>
        <v>GR:4:2</v>
      </c>
      <c r="D410" s="57" t="s">
        <v>442</v>
      </c>
      <c r="E410" s="58">
        <v>55766260</v>
      </c>
      <c r="F410" s="58">
        <v>0</v>
      </c>
      <c r="G410" s="58">
        <v>55766260</v>
      </c>
      <c r="H410" s="58">
        <v>0</v>
      </c>
      <c r="I410" s="58">
        <v>53329500</v>
      </c>
      <c r="J410" s="58">
        <v>53329500</v>
      </c>
      <c r="K410" s="58">
        <v>53329500</v>
      </c>
      <c r="L410" s="58">
        <v>0</v>
      </c>
      <c r="M410" s="58">
        <v>53329500</v>
      </c>
      <c r="N410" s="58">
        <v>50620700</v>
      </c>
      <c r="O410" s="58">
        <v>0</v>
      </c>
      <c r="P410" s="58">
        <v>2708800</v>
      </c>
      <c r="Q410" s="58">
        <v>2708800</v>
      </c>
      <c r="R410" s="58">
        <v>0</v>
      </c>
      <c r="S410" s="58">
        <v>2436760</v>
      </c>
      <c r="T410" s="57">
        <v>95.63</v>
      </c>
      <c r="U410" s="57">
        <v>0</v>
      </c>
    </row>
    <row r="411" spans="1:21" x14ac:dyDescent="0.2">
      <c r="A411" s="57" t="s">
        <v>580</v>
      </c>
      <c r="B411" s="57" t="str">
        <f t="shared" si="62"/>
        <v>GR:4</v>
      </c>
      <c r="C411" s="57" t="str">
        <f t="shared" si="63"/>
        <v>GR:4:2</v>
      </c>
      <c r="D411" s="57" t="s">
        <v>443</v>
      </c>
      <c r="E411" s="58">
        <v>490000000</v>
      </c>
      <c r="F411" s="58">
        <v>0</v>
      </c>
      <c r="G411" s="58">
        <v>490000000</v>
      </c>
      <c r="H411" s="58">
        <v>0</v>
      </c>
      <c r="I411" s="58">
        <v>401062500</v>
      </c>
      <c r="J411" s="58">
        <v>401062500</v>
      </c>
      <c r="K411" s="58">
        <v>401062500</v>
      </c>
      <c r="L411" s="58">
        <v>0</v>
      </c>
      <c r="M411" s="58">
        <v>401062500</v>
      </c>
      <c r="N411" s="58">
        <v>401062500</v>
      </c>
      <c r="O411" s="58">
        <v>0</v>
      </c>
      <c r="P411" s="58">
        <v>0</v>
      </c>
      <c r="Q411" s="58">
        <v>0</v>
      </c>
      <c r="R411" s="58">
        <v>0</v>
      </c>
      <c r="S411" s="58">
        <v>88937500</v>
      </c>
      <c r="T411" s="57">
        <v>81.849999999999994</v>
      </c>
      <c r="U411" s="57">
        <v>0</v>
      </c>
    </row>
    <row r="412" spans="1:21" x14ac:dyDescent="0.2">
      <c r="A412" s="57" t="s">
        <v>580</v>
      </c>
      <c r="B412" s="57" t="str">
        <f t="shared" si="62"/>
        <v>GR:4</v>
      </c>
      <c r="C412" s="57" t="str">
        <f t="shared" si="63"/>
        <v>GR:4:2</v>
      </c>
      <c r="D412" s="57" t="s">
        <v>444</v>
      </c>
      <c r="E412" s="58">
        <v>438002040</v>
      </c>
      <c r="F412" s="58">
        <v>0</v>
      </c>
      <c r="G412" s="58">
        <v>438002040</v>
      </c>
      <c r="H412" s="58">
        <v>0</v>
      </c>
      <c r="I412" s="58">
        <v>425585000</v>
      </c>
      <c r="J412" s="58">
        <v>425585000</v>
      </c>
      <c r="K412" s="58">
        <v>421635000</v>
      </c>
      <c r="L412" s="58">
        <v>0</v>
      </c>
      <c r="M412" s="58">
        <v>421635000</v>
      </c>
      <c r="N412" s="58">
        <v>419095500</v>
      </c>
      <c r="O412" s="58">
        <v>3950000</v>
      </c>
      <c r="P412" s="58">
        <v>2539500</v>
      </c>
      <c r="Q412" s="58">
        <v>2539500</v>
      </c>
      <c r="R412" s="58">
        <v>0</v>
      </c>
      <c r="S412" s="58">
        <v>12417040</v>
      </c>
      <c r="T412" s="57">
        <v>96.26</v>
      </c>
      <c r="U412" s="57">
        <v>0</v>
      </c>
    </row>
    <row r="413" spans="1:21" x14ac:dyDescent="0.2">
      <c r="A413" s="57" t="s">
        <v>580</v>
      </c>
      <c r="B413" s="57" t="str">
        <f t="shared" si="62"/>
        <v>GR:4</v>
      </c>
      <c r="C413" s="57" t="str">
        <f t="shared" si="63"/>
        <v>GR:4:2</v>
      </c>
      <c r="D413" s="57" t="s">
        <v>445</v>
      </c>
      <c r="E413" s="58">
        <v>449532520</v>
      </c>
      <c r="F413" s="58">
        <v>0</v>
      </c>
      <c r="G413" s="58">
        <v>449532520</v>
      </c>
      <c r="H413" s="58">
        <v>0</v>
      </c>
      <c r="I413" s="58">
        <v>422826750</v>
      </c>
      <c r="J413" s="58">
        <v>422826750</v>
      </c>
      <c r="K413" s="58">
        <v>422826750</v>
      </c>
      <c r="L413" s="58">
        <v>0</v>
      </c>
      <c r="M413" s="58">
        <v>422826750</v>
      </c>
      <c r="N413" s="58">
        <v>421303050</v>
      </c>
      <c r="O413" s="58">
        <v>0</v>
      </c>
      <c r="P413" s="58">
        <v>1523700</v>
      </c>
      <c r="Q413" s="58">
        <v>1523700</v>
      </c>
      <c r="R413" s="58">
        <v>0</v>
      </c>
      <c r="S413" s="58">
        <v>26705770</v>
      </c>
      <c r="T413" s="57">
        <v>94.06</v>
      </c>
      <c r="U413" s="57">
        <v>0</v>
      </c>
    </row>
    <row r="414" spans="1:21" x14ac:dyDescent="0.2">
      <c r="A414" s="57" t="s">
        <v>580</v>
      </c>
      <c r="B414" s="57" t="str">
        <f t="shared" si="62"/>
        <v>GR:4</v>
      </c>
      <c r="C414" s="57" t="str">
        <f t="shared" si="63"/>
        <v>GR:4:2</v>
      </c>
      <c r="D414" s="57" t="s">
        <v>446</v>
      </c>
      <c r="E414" s="58">
        <v>223065040</v>
      </c>
      <c r="F414" s="58">
        <v>0</v>
      </c>
      <c r="G414" s="58">
        <v>223065040</v>
      </c>
      <c r="H414" s="58">
        <v>0</v>
      </c>
      <c r="I414" s="58">
        <v>156602500</v>
      </c>
      <c r="J414" s="58">
        <v>156602500</v>
      </c>
      <c r="K414" s="58">
        <v>156602500</v>
      </c>
      <c r="L414" s="58">
        <v>0</v>
      </c>
      <c r="M414" s="58">
        <v>156602500</v>
      </c>
      <c r="N414" s="58">
        <v>151862100</v>
      </c>
      <c r="O414" s="58">
        <v>0</v>
      </c>
      <c r="P414" s="58">
        <v>4740400</v>
      </c>
      <c r="Q414" s="58">
        <v>4740400</v>
      </c>
      <c r="R414" s="58">
        <v>0</v>
      </c>
      <c r="S414" s="58">
        <v>66462540</v>
      </c>
      <c r="T414" s="57">
        <v>70.2</v>
      </c>
      <c r="U414" s="57">
        <v>0</v>
      </c>
    </row>
    <row r="415" spans="1:21" x14ac:dyDescent="0.2">
      <c r="A415" s="57" t="s">
        <v>580</v>
      </c>
      <c r="B415" s="57" t="str">
        <f t="shared" si="62"/>
        <v>GR:4</v>
      </c>
      <c r="C415" s="57" t="str">
        <f t="shared" si="63"/>
        <v>GR:4:2</v>
      </c>
      <c r="D415" s="57" t="s">
        <v>447</v>
      </c>
      <c r="E415" s="58">
        <v>252467525</v>
      </c>
      <c r="F415" s="58">
        <v>0</v>
      </c>
      <c r="G415" s="58">
        <v>252467525</v>
      </c>
      <c r="H415" s="58">
        <v>0</v>
      </c>
      <c r="I415" s="58">
        <v>238095000</v>
      </c>
      <c r="J415" s="58">
        <v>238095000</v>
      </c>
      <c r="K415" s="58">
        <v>238095000</v>
      </c>
      <c r="L415" s="58">
        <v>0</v>
      </c>
      <c r="M415" s="58">
        <v>238095000</v>
      </c>
      <c r="N415" s="58">
        <v>231268100</v>
      </c>
      <c r="O415" s="58">
        <v>0</v>
      </c>
      <c r="P415" s="58">
        <v>6826900</v>
      </c>
      <c r="Q415" s="58">
        <v>6826900</v>
      </c>
      <c r="R415" s="58">
        <v>0</v>
      </c>
      <c r="S415" s="58">
        <v>14372525</v>
      </c>
      <c r="T415" s="57">
        <v>94.31</v>
      </c>
      <c r="U415" s="57">
        <v>0</v>
      </c>
    </row>
    <row r="416" spans="1:21" x14ac:dyDescent="0.2">
      <c r="A416" s="57" t="s">
        <v>580</v>
      </c>
      <c r="B416" s="57" t="str">
        <f t="shared" si="62"/>
        <v>GR:4</v>
      </c>
      <c r="C416" s="57" t="str">
        <f t="shared" si="63"/>
        <v>GR:4:2</v>
      </c>
      <c r="D416" s="57" t="s">
        <v>448</v>
      </c>
      <c r="E416" s="58">
        <v>167298780</v>
      </c>
      <c r="F416" s="58">
        <v>0</v>
      </c>
      <c r="G416" s="58">
        <v>167298780</v>
      </c>
      <c r="H416" s="58">
        <v>0</v>
      </c>
      <c r="I416" s="58">
        <v>101580000</v>
      </c>
      <c r="J416" s="58">
        <v>101580000</v>
      </c>
      <c r="K416" s="58">
        <v>101580000</v>
      </c>
      <c r="L416" s="58">
        <v>0</v>
      </c>
      <c r="M416" s="58">
        <v>101580000</v>
      </c>
      <c r="N416" s="58">
        <v>101580000</v>
      </c>
      <c r="O416" s="58">
        <v>0</v>
      </c>
      <c r="P416" s="58">
        <v>0</v>
      </c>
      <c r="Q416" s="58">
        <v>0</v>
      </c>
      <c r="R416" s="58">
        <v>0</v>
      </c>
      <c r="S416" s="58">
        <v>65718780</v>
      </c>
      <c r="T416" s="57">
        <v>60.72</v>
      </c>
      <c r="U416" s="57">
        <v>0</v>
      </c>
    </row>
    <row r="417" spans="1:21" x14ac:dyDescent="0.2">
      <c r="A417" s="57" t="s">
        <v>580</v>
      </c>
      <c r="B417" s="57" t="str">
        <f t="shared" ref="B417:B427" si="64">MID(D417,1,4)</f>
        <v>GR:4</v>
      </c>
      <c r="C417" s="57" t="str">
        <f t="shared" ref="C417:C427" si="65">MID(D417,1,6)</f>
        <v>GR:4:2</v>
      </c>
      <c r="D417" s="57" t="s">
        <v>449</v>
      </c>
      <c r="E417" s="58">
        <v>284871543</v>
      </c>
      <c r="F417" s="58">
        <v>0</v>
      </c>
      <c r="G417" s="58">
        <v>284871543</v>
      </c>
      <c r="H417" s="58">
        <v>0</v>
      </c>
      <c r="I417" s="58">
        <v>95915000</v>
      </c>
      <c r="J417" s="58">
        <v>95915000</v>
      </c>
      <c r="K417" s="58">
        <v>93765000</v>
      </c>
      <c r="L417" s="58">
        <v>0</v>
      </c>
      <c r="M417" s="58">
        <v>93765000</v>
      </c>
      <c r="N417" s="58">
        <v>93765000</v>
      </c>
      <c r="O417" s="58">
        <v>2150000</v>
      </c>
      <c r="P417" s="58">
        <v>0</v>
      </c>
      <c r="Q417" s="58">
        <v>0</v>
      </c>
      <c r="R417" s="58">
        <v>0</v>
      </c>
      <c r="S417" s="58">
        <v>188956543</v>
      </c>
      <c r="T417" s="57">
        <v>32.909999999999997</v>
      </c>
      <c r="U417" s="57">
        <v>0</v>
      </c>
    </row>
    <row r="418" spans="1:21" x14ac:dyDescent="0.2">
      <c r="A418" s="57" t="s">
        <v>580</v>
      </c>
      <c r="B418" s="57" t="str">
        <f t="shared" si="64"/>
        <v>GR:4</v>
      </c>
      <c r="C418" s="57" t="str">
        <f t="shared" si="65"/>
        <v>GR:4:3</v>
      </c>
      <c r="D418" s="57" t="s">
        <v>450</v>
      </c>
      <c r="E418" s="58">
        <v>384962250</v>
      </c>
      <c r="F418" s="58">
        <v>0</v>
      </c>
      <c r="G418" s="58">
        <v>384962250</v>
      </c>
      <c r="H418" s="58">
        <v>0</v>
      </c>
      <c r="I418" s="58">
        <v>384626250</v>
      </c>
      <c r="J418" s="58">
        <v>384626250</v>
      </c>
      <c r="K418" s="58">
        <v>138864000</v>
      </c>
      <c r="L418" s="58">
        <v>0</v>
      </c>
      <c r="M418" s="58">
        <v>138864000</v>
      </c>
      <c r="N418" s="58">
        <v>137171000</v>
      </c>
      <c r="O418" s="58">
        <v>245762250</v>
      </c>
      <c r="P418" s="58">
        <v>1693000</v>
      </c>
      <c r="Q418" s="58">
        <v>1693000</v>
      </c>
      <c r="R418" s="58">
        <v>0</v>
      </c>
      <c r="S418" s="58">
        <v>336000</v>
      </c>
      <c r="T418" s="57">
        <v>36.07</v>
      </c>
      <c r="U418" s="57">
        <v>0</v>
      </c>
    </row>
    <row r="419" spans="1:21" x14ac:dyDescent="0.2">
      <c r="A419" s="57" t="s">
        <v>580</v>
      </c>
      <c r="B419" s="57" t="str">
        <f t="shared" si="64"/>
        <v>GR:4</v>
      </c>
      <c r="C419" s="57" t="str">
        <f t="shared" si="65"/>
        <v>GR:4:3</v>
      </c>
      <c r="D419" s="57" t="s">
        <v>451</v>
      </c>
      <c r="E419" s="58">
        <v>414487468</v>
      </c>
      <c r="F419" s="58">
        <v>0</v>
      </c>
      <c r="G419" s="58">
        <v>414487468</v>
      </c>
      <c r="H419" s="58">
        <v>0</v>
      </c>
      <c r="I419" s="58">
        <v>253888625</v>
      </c>
      <c r="J419" s="58">
        <v>253888625</v>
      </c>
      <c r="K419" s="58">
        <v>253888625</v>
      </c>
      <c r="L419" s="58">
        <v>0</v>
      </c>
      <c r="M419" s="58">
        <v>253888625</v>
      </c>
      <c r="N419" s="58">
        <v>253888625</v>
      </c>
      <c r="O419" s="58">
        <v>0</v>
      </c>
      <c r="P419" s="58">
        <v>0</v>
      </c>
      <c r="Q419" s="58">
        <v>0</v>
      </c>
      <c r="R419" s="58">
        <v>0</v>
      </c>
      <c r="S419" s="58">
        <v>160598843</v>
      </c>
      <c r="T419" s="57">
        <v>61.25</v>
      </c>
      <c r="U419" s="57">
        <v>0</v>
      </c>
    </row>
    <row r="420" spans="1:21" x14ac:dyDescent="0.2">
      <c r="A420" s="57" t="s">
        <v>580</v>
      </c>
      <c r="B420" s="57" t="str">
        <f t="shared" si="64"/>
        <v>GR:4</v>
      </c>
      <c r="C420" s="57" t="str">
        <f t="shared" si="65"/>
        <v>GR:4:3</v>
      </c>
      <c r="D420" s="57" t="s">
        <v>452</v>
      </c>
      <c r="E420" s="58">
        <v>480981160</v>
      </c>
      <c r="F420" s="58">
        <v>0</v>
      </c>
      <c r="G420" s="58">
        <v>480981160</v>
      </c>
      <c r="H420" s="58">
        <v>0</v>
      </c>
      <c r="I420" s="58">
        <v>412036000</v>
      </c>
      <c r="J420" s="58">
        <v>412036000</v>
      </c>
      <c r="K420" s="58">
        <v>410343000</v>
      </c>
      <c r="L420" s="58">
        <v>0</v>
      </c>
      <c r="M420" s="58">
        <v>410343000</v>
      </c>
      <c r="N420" s="58">
        <v>387665267</v>
      </c>
      <c r="O420" s="58">
        <v>1693000</v>
      </c>
      <c r="P420" s="58">
        <v>22677733</v>
      </c>
      <c r="Q420" s="58">
        <v>22677733</v>
      </c>
      <c r="R420" s="58">
        <v>0</v>
      </c>
      <c r="S420" s="58">
        <v>68945160</v>
      </c>
      <c r="T420" s="57">
        <v>85.31</v>
      </c>
      <c r="U420" s="57">
        <v>0</v>
      </c>
    </row>
    <row r="421" spans="1:21" x14ac:dyDescent="0.2">
      <c r="A421" s="57" t="s">
        <v>580</v>
      </c>
      <c r="B421" s="57" t="str">
        <f t="shared" si="64"/>
        <v>GR:4</v>
      </c>
      <c r="C421" s="57" t="str">
        <f t="shared" si="65"/>
        <v>GR:4:4</v>
      </c>
      <c r="D421" s="57" t="s">
        <v>453</v>
      </c>
      <c r="E421" s="58">
        <v>459433120</v>
      </c>
      <c r="F421" s="58">
        <v>0</v>
      </c>
      <c r="G421" s="58">
        <v>459433120</v>
      </c>
      <c r="H421" s="58">
        <v>0</v>
      </c>
      <c r="I421" s="58">
        <v>403613000</v>
      </c>
      <c r="J421" s="58">
        <v>403613000</v>
      </c>
      <c r="K421" s="58">
        <v>403613000</v>
      </c>
      <c r="L421" s="58">
        <v>0</v>
      </c>
      <c r="M421" s="58">
        <v>403613000</v>
      </c>
      <c r="N421" s="58">
        <v>401920000</v>
      </c>
      <c r="O421" s="58">
        <v>0</v>
      </c>
      <c r="P421" s="58">
        <v>1693000</v>
      </c>
      <c r="Q421" s="58">
        <v>1693000</v>
      </c>
      <c r="R421" s="58">
        <v>0</v>
      </c>
      <c r="S421" s="58">
        <v>55820120</v>
      </c>
      <c r="T421" s="57">
        <v>87.85</v>
      </c>
      <c r="U421" s="57">
        <v>0</v>
      </c>
    </row>
    <row r="422" spans="1:21" x14ac:dyDescent="0.2">
      <c r="A422" s="57" t="s">
        <v>580</v>
      </c>
      <c r="B422" s="57" t="str">
        <f t="shared" si="64"/>
        <v>GR:4</v>
      </c>
      <c r="C422" s="57" t="str">
        <f t="shared" si="65"/>
        <v>GR:4:4</v>
      </c>
      <c r="D422" s="57" t="s">
        <v>454</v>
      </c>
      <c r="E422" s="58">
        <v>1005616810</v>
      </c>
      <c r="F422" s="58">
        <v>0</v>
      </c>
      <c r="G422" s="58">
        <v>1005616810</v>
      </c>
      <c r="H422" s="58">
        <v>0</v>
      </c>
      <c r="I422" s="58">
        <v>1000606666</v>
      </c>
      <c r="J422" s="58">
        <v>1000606666</v>
      </c>
      <c r="K422" s="58">
        <v>1000470000</v>
      </c>
      <c r="L422" s="58">
        <v>0</v>
      </c>
      <c r="M422" s="58">
        <v>1000470000</v>
      </c>
      <c r="N422" s="58">
        <v>929226667</v>
      </c>
      <c r="O422" s="58">
        <v>136666</v>
      </c>
      <c r="P422" s="58">
        <v>71243333</v>
      </c>
      <c r="Q422" s="58">
        <v>71243333</v>
      </c>
      <c r="R422" s="58">
        <v>0</v>
      </c>
      <c r="S422" s="58">
        <v>5010144</v>
      </c>
      <c r="T422" s="57">
        <v>99.49</v>
      </c>
      <c r="U422" s="57">
        <v>0</v>
      </c>
    </row>
    <row r="423" spans="1:21" x14ac:dyDescent="0.2">
      <c r="A423" s="57" t="s">
        <v>580</v>
      </c>
      <c r="B423" s="57" t="str">
        <f t="shared" si="64"/>
        <v>GR:4</v>
      </c>
      <c r="C423" s="57" t="str">
        <f t="shared" si="65"/>
        <v>GR:4:4</v>
      </c>
      <c r="D423" s="57" t="s">
        <v>455</v>
      </c>
      <c r="E423" s="58">
        <v>3601896340</v>
      </c>
      <c r="F423" s="58">
        <v>0</v>
      </c>
      <c r="G423" s="58">
        <v>3601896340</v>
      </c>
      <c r="H423" s="58">
        <v>0</v>
      </c>
      <c r="I423" s="58">
        <v>3576215280</v>
      </c>
      <c r="J423" s="58">
        <v>3576215280</v>
      </c>
      <c r="K423" s="58">
        <v>3388856016</v>
      </c>
      <c r="L423" s="58">
        <v>0</v>
      </c>
      <c r="M423" s="58">
        <v>3388856016</v>
      </c>
      <c r="N423" s="58">
        <v>3359977483</v>
      </c>
      <c r="O423" s="58">
        <v>187359264</v>
      </c>
      <c r="P423" s="58">
        <v>28878533</v>
      </c>
      <c r="Q423" s="58">
        <v>28878533</v>
      </c>
      <c r="R423" s="58">
        <v>0</v>
      </c>
      <c r="S423" s="58">
        <v>25681060</v>
      </c>
      <c r="T423" s="57">
        <v>94.09</v>
      </c>
      <c r="U423" s="57">
        <v>0</v>
      </c>
    </row>
    <row r="424" spans="1:21" x14ac:dyDescent="0.2">
      <c r="A424" s="57" t="s">
        <v>580</v>
      </c>
      <c r="B424" s="57" t="str">
        <f t="shared" si="64"/>
        <v>GR:4</v>
      </c>
      <c r="C424" s="57" t="str">
        <f t="shared" si="65"/>
        <v>GR:4:4</v>
      </c>
      <c r="D424" s="57" t="s">
        <v>456</v>
      </c>
      <c r="E424" s="58">
        <v>2054831146</v>
      </c>
      <c r="F424" s="58">
        <v>0</v>
      </c>
      <c r="G424" s="58">
        <v>2054831146</v>
      </c>
      <c r="H424" s="58">
        <v>0</v>
      </c>
      <c r="I424" s="58">
        <v>1983322000</v>
      </c>
      <c r="J424" s="58">
        <v>1983322000</v>
      </c>
      <c r="K424" s="58">
        <v>1077087267</v>
      </c>
      <c r="L424" s="58">
        <v>0</v>
      </c>
      <c r="M424" s="58">
        <v>1077087267</v>
      </c>
      <c r="N424" s="58">
        <v>977604169</v>
      </c>
      <c r="O424" s="58">
        <v>906234733</v>
      </c>
      <c r="P424" s="58">
        <v>99483098</v>
      </c>
      <c r="Q424" s="58">
        <v>99483098</v>
      </c>
      <c r="R424" s="58">
        <v>0</v>
      </c>
      <c r="S424" s="58">
        <v>71509146</v>
      </c>
      <c r="T424" s="57">
        <v>52.42</v>
      </c>
      <c r="U424" s="57">
        <v>0</v>
      </c>
    </row>
    <row r="425" spans="1:21" x14ac:dyDescent="0.2">
      <c r="A425" s="57" t="s">
        <v>580</v>
      </c>
      <c r="B425" s="57" t="str">
        <f t="shared" si="64"/>
        <v>GR:4</v>
      </c>
      <c r="C425" s="57" t="str">
        <f t="shared" si="65"/>
        <v>GR:4:4</v>
      </c>
      <c r="D425" s="57" t="s">
        <v>457</v>
      </c>
      <c r="E425" s="58">
        <v>2689338655</v>
      </c>
      <c r="F425" s="58">
        <v>0</v>
      </c>
      <c r="G425" s="58">
        <v>2689338655</v>
      </c>
      <c r="H425" s="58">
        <v>0</v>
      </c>
      <c r="I425" s="58">
        <v>2460186000</v>
      </c>
      <c r="J425" s="58">
        <v>2460186000</v>
      </c>
      <c r="K425" s="58">
        <v>2203790352</v>
      </c>
      <c r="L425" s="58">
        <v>0</v>
      </c>
      <c r="M425" s="58">
        <v>2203790352</v>
      </c>
      <c r="N425" s="58">
        <v>2095046683</v>
      </c>
      <c r="O425" s="58">
        <v>256395648</v>
      </c>
      <c r="P425" s="58">
        <v>108743669</v>
      </c>
      <c r="Q425" s="58">
        <v>108743669</v>
      </c>
      <c r="R425" s="58">
        <v>0</v>
      </c>
      <c r="S425" s="58">
        <v>229152655</v>
      </c>
      <c r="T425" s="57">
        <v>81.95</v>
      </c>
      <c r="U425" s="57">
        <v>0</v>
      </c>
    </row>
    <row r="426" spans="1:21" x14ac:dyDescent="0.2">
      <c r="A426" s="57" t="s">
        <v>580</v>
      </c>
      <c r="B426" s="57" t="str">
        <f t="shared" si="64"/>
        <v>1197</v>
      </c>
      <c r="C426" s="57" t="str">
        <f t="shared" si="65"/>
        <v>1197.0</v>
      </c>
      <c r="D426" s="57" t="s">
        <v>458</v>
      </c>
      <c r="E426" s="58">
        <v>98793021330</v>
      </c>
      <c r="F426" s="58">
        <v>0</v>
      </c>
      <c r="G426" s="58">
        <v>98793021330</v>
      </c>
      <c r="H426" s="58">
        <v>0</v>
      </c>
      <c r="I426" s="58">
        <v>32097414003</v>
      </c>
      <c r="J426" s="58">
        <v>32097414003</v>
      </c>
      <c r="K426" s="58">
        <v>7794999150</v>
      </c>
      <c r="L426" s="58">
        <v>0</v>
      </c>
      <c r="M426" s="58">
        <v>7794999150</v>
      </c>
      <c r="N426" s="58">
        <v>5739114823</v>
      </c>
      <c r="O426" s="58">
        <v>24302414853</v>
      </c>
      <c r="P426" s="58">
        <v>2055884327</v>
      </c>
      <c r="Q426" s="58">
        <v>2055884327</v>
      </c>
      <c r="R426" s="58">
        <v>0</v>
      </c>
      <c r="S426" s="58">
        <v>66695607327</v>
      </c>
      <c r="T426" s="57">
        <v>7.89</v>
      </c>
      <c r="U426" s="57">
        <v>0</v>
      </c>
    </row>
    <row r="427" spans="1:21" x14ac:dyDescent="0.2">
      <c r="A427" s="57" t="s">
        <v>580</v>
      </c>
      <c r="B427" s="57" t="str">
        <f t="shared" si="64"/>
        <v>GR:4</v>
      </c>
      <c r="C427" s="57" t="str">
        <f t="shared" si="65"/>
        <v>GR:4:2</v>
      </c>
      <c r="D427" s="57" t="s">
        <v>459</v>
      </c>
      <c r="E427" s="58">
        <v>98793021330</v>
      </c>
      <c r="F427" s="58">
        <v>0</v>
      </c>
      <c r="G427" s="58">
        <v>98793021330</v>
      </c>
      <c r="H427" s="58">
        <v>0</v>
      </c>
      <c r="I427" s="58">
        <v>32097414003</v>
      </c>
      <c r="J427" s="58">
        <v>32097414003</v>
      </c>
      <c r="K427" s="58">
        <v>7794999150</v>
      </c>
      <c r="L427" s="58">
        <v>0</v>
      </c>
      <c r="M427" s="58">
        <v>7794999150</v>
      </c>
      <c r="N427" s="58">
        <v>5739114823</v>
      </c>
      <c r="O427" s="58">
        <v>24302414853</v>
      </c>
      <c r="P427" s="58">
        <v>2055884327</v>
      </c>
      <c r="Q427" s="58">
        <v>2055884327</v>
      </c>
      <c r="R427" s="58">
        <v>0</v>
      </c>
      <c r="S427" s="58">
        <v>66695607327</v>
      </c>
      <c r="T427" s="57">
        <v>7.89</v>
      </c>
      <c r="U427" s="57">
        <v>0</v>
      </c>
    </row>
    <row r="428" spans="1:21" x14ac:dyDescent="0.2">
      <c r="A428" s="57" t="s">
        <v>580</v>
      </c>
      <c r="B428" s="57" t="str">
        <f t="shared" ref="B428:B429" si="66">MID(D428,1,4)</f>
        <v>1197</v>
      </c>
      <c r="C428" s="57" t="str">
        <f t="shared" ref="C428:C429" si="67">MID(D428,1,6)</f>
        <v>1197.0</v>
      </c>
      <c r="D428" s="57" t="s">
        <v>460</v>
      </c>
      <c r="E428" s="58">
        <v>118253133466</v>
      </c>
      <c r="F428" s="58">
        <v>0</v>
      </c>
      <c r="G428" s="58">
        <v>118253133466</v>
      </c>
      <c r="H428" s="58">
        <v>0</v>
      </c>
      <c r="I428" s="58">
        <v>118253133466</v>
      </c>
      <c r="J428" s="58">
        <v>118253133466</v>
      </c>
      <c r="K428" s="58">
        <v>16934316245</v>
      </c>
      <c r="L428" s="58">
        <v>0</v>
      </c>
      <c r="M428" s="58">
        <v>16934316245</v>
      </c>
      <c r="N428" s="58">
        <v>1582579568</v>
      </c>
      <c r="O428" s="58">
        <v>101318817221</v>
      </c>
      <c r="P428" s="58">
        <v>15351736677</v>
      </c>
      <c r="Q428" s="58">
        <v>11611065184</v>
      </c>
      <c r="R428" s="58">
        <v>3740671493</v>
      </c>
      <c r="S428" s="58">
        <v>0</v>
      </c>
      <c r="T428" s="57">
        <v>14.32</v>
      </c>
      <c r="U428" s="57">
        <v>0</v>
      </c>
    </row>
    <row r="429" spans="1:21" x14ac:dyDescent="0.2">
      <c r="A429" s="57" t="s">
        <v>580</v>
      </c>
      <c r="B429" s="57" t="str">
        <f t="shared" si="66"/>
        <v>GR:4</v>
      </c>
      <c r="C429" s="57" t="str">
        <f t="shared" si="67"/>
        <v>GR:4:2</v>
      </c>
      <c r="D429" s="57" t="s">
        <v>461</v>
      </c>
      <c r="E429" s="58">
        <v>118253133466</v>
      </c>
      <c r="F429" s="58">
        <v>0</v>
      </c>
      <c r="G429" s="58">
        <v>118253133466</v>
      </c>
      <c r="H429" s="58">
        <v>0</v>
      </c>
      <c r="I429" s="58">
        <v>118253133466</v>
      </c>
      <c r="J429" s="58">
        <v>118253133466</v>
      </c>
      <c r="K429" s="58">
        <v>16934316245</v>
      </c>
      <c r="L429" s="58">
        <v>0</v>
      </c>
      <c r="M429" s="58">
        <v>16934316245</v>
      </c>
      <c r="N429" s="58">
        <v>1582579568</v>
      </c>
      <c r="O429" s="58">
        <v>101318817221</v>
      </c>
      <c r="P429" s="58">
        <v>15351736677</v>
      </c>
      <c r="Q429" s="58">
        <v>11611065184</v>
      </c>
      <c r="R429" s="58">
        <v>3740671493</v>
      </c>
      <c r="S429" s="58">
        <v>0</v>
      </c>
      <c r="T429" s="57">
        <v>14.32</v>
      </c>
      <c r="U429" s="57">
        <v>0</v>
      </c>
    </row>
    <row r="430" spans="1:21" x14ac:dyDescent="0.2">
      <c r="A430" s="57" t="s">
        <v>580</v>
      </c>
      <c r="B430" s="57" t="str">
        <f t="shared" ref="B430:B435" si="68">MID(D430,1,4)</f>
        <v>1197</v>
      </c>
      <c r="C430" s="57" t="str">
        <f t="shared" ref="C430:C435" si="69">MID(D430,1,6)</f>
        <v>1197.B</v>
      </c>
      <c r="D430" s="57" t="s">
        <v>462</v>
      </c>
      <c r="E430" s="58">
        <v>47981641385</v>
      </c>
      <c r="F430" s="58">
        <v>23999978628</v>
      </c>
      <c r="G430" s="58">
        <v>71981620013</v>
      </c>
      <c r="H430" s="58">
        <v>0</v>
      </c>
      <c r="I430" s="58">
        <v>15501645795</v>
      </c>
      <c r="J430" s="58">
        <v>15501645795</v>
      </c>
      <c r="K430" s="58">
        <v>8339546434</v>
      </c>
      <c r="L430" s="58">
        <v>0</v>
      </c>
      <c r="M430" s="58">
        <v>8339546434</v>
      </c>
      <c r="N430" s="58">
        <v>7867689572</v>
      </c>
      <c r="O430" s="58">
        <v>7162099361</v>
      </c>
      <c r="P430" s="58">
        <v>471856862</v>
      </c>
      <c r="Q430" s="58">
        <v>471856862</v>
      </c>
      <c r="R430" s="58">
        <v>0</v>
      </c>
      <c r="S430" s="58">
        <v>56479974218</v>
      </c>
      <c r="T430" s="57">
        <v>11.59</v>
      </c>
      <c r="U430" s="57">
        <v>0</v>
      </c>
    </row>
    <row r="431" spans="1:21" x14ac:dyDescent="0.2">
      <c r="A431" s="57" t="s">
        <v>580</v>
      </c>
      <c r="B431" s="57" t="str">
        <f t="shared" si="68"/>
        <v>GR:4</v>
      </c>
      <c r="C431" s="57" t="str">
        <f t="shared" si="69"/>
        <v>GR:4:2</v>
      </c>
      <c r="D431" s="57" t="s">
        <v>461</v>
      </c>
      <c r="E431" s="58">
        <v>130000000</v>
      </c>
      <c r="F431" s="58">
        <v>0</v>
      </c>
      <c r="G431" s="58">
        <v>130000000</v>
      </c>
      <c r="H431" s="58">
        <v>0</v>
      </c>
      <c r="I431" s="58">
        <v>130000000</v>
      </c>
      <c r="J431" s="58">
        <v>130000000</v>
      </c>
      <c r="K431" s="58">
        <v>120448667</v>
      </c>
      <c r="L431" s="58">
        <v>0</v>
      </c>
      <c r="M431" s="58">
        <v>120448667</v>
      </c>
      <c r="N431" s="58">
        <v>105720500</v>
      </c>
      <c r="O431" s="58">
        <v>9551333</v>
      </c>
      <c r="P431" s="58">
        <v>14728167</v>
      </c>
      <c r="Q431" s="58">
        <v>14728167</v>
      </c>
      <c r="R431" s="58">
        <v>0</v>
      </c>
      <c r="S431" s="58">
        <v>0</v>
      </c>
      <c r="T431" s="57">
        <v>92.65</v>
      </c>
      <c r="U431" s="57">
        <v>0</v>
      </c>
    </row>
    <row r="432" spans="1:21" x14ac:dyDescent="0.2">
      <c r="A432" s="57" t="s">
        <v>580</v>
      </c>
      <c r="B432" s="57" t="str">
        <f t="shared" si="68"/>
        <v>GR:4</v>
      </c>
      <c r="C432" s="57" t="str">
        <f t="shared" si="69"/>
        <v>GR:4:2</v>
      </c>
      <c r="D432" s="57" t="s">
        <v>459</v>
      </c>
      <c r="E432" s="58">
        <v>770000000</v>
      </c>
      <c r="F432" s="58">
        <v>0</v>
      </c>
      <c r="G432" s="58">
        <v>770000000</v>
      </c>
      <c r="H432" s="58">
        <v>0</v>
      </c>
      <c r="I432" s="58">
        <v>770000000</v>
      </c>
      <c r="J432" s="58">
        <v>770000000</v>
      </c>
      <c r="K432" s="58">
        <v>769300000</v>
      </c>
      <c r="L432" s="58">
        <v>0</v>
      </c>
      <c r="M432" s="58">
        <v>769300000</v>
      </c>
      <c r="N432" s="58">
        <v>741516670</v>
      </c>
      <c r="O432" s="58">
        <v>700000</v>
      </c>
      <c r="P432" s="58">
        <v>27783330</v>
      </c>
      <c r="Q432" s="58">
        <v>27783330</v>
      </c>
      <c r="R432" s="58">
        <v>0</v>
      </c>
      <c r="S432" s="58">
        <v>0</v>
      </c>
      <c r="T432" s="57">
        <v>99.91</v>
      </c>
      <c r="U432" s="57">
        <v>0</v>
      </c>
    </row>
    <row r="433" spans="1:21" x14ac:dyDescent="0.2">
      <c r="A433" s="57" t="s">
        <v>580</v>
      </c>
      <c r="B433" s="57" t="str">
        <f t="shared" si="68"/>
        <v>GR:4</v>
      </c>
      <c r="C433" s="57" t="str">
        <f t="shared" si="69"/>
        <v>GR:4:4</v>
      </c>
      <c r="D433" s="57" t="s">
        <v>463</v>
      </c>
      <c r="E433" s="58">
        <v>170000000</v>
      </c>
      <c r="F433" s="58">
        <v>0</v>
      </c>
      <c r="G433" s="58">
        <v>170000000</v>
      </c>
      <c r="H433" s="58">
        <v>0</v>
      </c>
      <c r="I433" s="58">
        <v>170000000</v>
      </c>
      <c r="J433" s="58">
        <v>170000000</v>
      </c>
      <c r="K433" s="58">
        <v>131528000</v>
      </c>
      <c r="L433" s="58">
        <v>0</v>
      </c>
      <c r="M433" s="58">
        <v>131528000</v>
      </c>
      <c r="N433" s="58">
        <v>108049334</v>
      </c>
      <c r="O433" s="58">
        <v>38472000</v>
      </c>
      <c r="P433" s="58">
        <v>23478666</v>
      </c>
      <c r="Q433" s="58">
        <v>23478666</v>
      </c>
      <c r="R433" s="58">
        <v>0</v>
      </c>
      <c r="S433" s="58">
        <v>0</v>
      </c>
      <c r="T433" s="57">
        <v>77.37</v>
      </c>
      <c r="U433" s="57">
        <v>0</v>
      </c>
    </row>
    <row r="434" spans="1:21" x14ac:dyDescent="0.2">
      <c r="A434" s="57" t="s">
        <v>580</v>
      </c>
      <c r="B434" s="57" t="str">
        <f t="shared" si="68"/>
        <v>GR:4</v>
      </c>
      <c r="C434" s="57" t="str">
        <f t="shared" si="69"/>
        <v>GR:4:4</v>
      </c>
      <c r="D434" s="57" t="s">
        <v>464</v>
      </c>
      <c r="E434" s="58">
        <v>280000000</v>
      </c>
      <c r="F434" s="58">
        <v>0</v>
      </c>
      <c r="G434" s="58">
        <v>280000000</v>
      </c>
      <c r="H434" s="58">
        <v>0</v>
      </c>
      <c r="I434" s="58">
        <v>280000000</v>
      </c>
      <c r="J434" s="58">
        <v>280000000</v>
      </c>
      <c r="K434" s="58">
        <v>278528000</v>
      </c>
      <c r="L434" s="58">
        <v>0</v>
      </c>
      <c r="M434" s="58">
        <v>278528000</v>
      </c>
      <c r="N434" s="58">
        <v>256093467</v>
      </c>
      <c r="O434" s="58">
        <v>1472000</v>
      </c>
      <c r="P434" s="58">
        <v>22434533</v>
      </c>
      <c r="Q434" s="58">
        <v>22434533</v>
      </c>
      <c r="R434" s="58">
        <v>0</v>
      </c>
      <c r="S434" s="58">
        <v>0</v>
      </c>
      <c r="T434" s="57">
        <v>99.47</v>
      </c>
      <c r="U434" s="57">
        <v>0</v>
      </c>
    </row>
    <row r="435" spans="1:21" x14ac:dyDescent="0.2">
      <c r="A435" s="57" t="s">
        <v>580</v>
      </c>
      <c r="B435" s="57" t="str">
        <f t="shared" si="68"/>
        <v>GR:4</v>
      </c>
      <c r="C435" s="57" t="str">
        <f t="shared" si="69"/>
        <v>GR:4:4</v>
      </c>
      <c r="D435" s="57" t="s">
        <v>465</v>
      </c>
      <c r="E435" s="58">
        <v>34141641385</v>
      </c>
      <c r="F435" s="58">
        <v>0</v>
      </c>
      <c r="G435" s="58">
        <v>34141641385</v>
      </c>
      <c r="H435" s="58">
        <v>0</v>
      </c>
      <c r="I435" s="58">
        <v>10405236288</v>
      </c>
      <c r="J435" s="58">
        <v>10405236288</v>
      </c>
      <c r="K435" s="58">
        <v>5052288100</v>
      </c>
      <c r="L435" s="58">
        <v>0</v>
      </c>
      <c r="M435" s="58">
        <v>5052288100</v>
      </c>
      <c r="N435" s="58">
        <v>4824817631</v>
      </c>
      <c r="O435" s="58">
        <v>5352948188</v>
      </c>
      <c r="P435" s="58">
        <v>227470469</v>
      </c>
      <c r="Q435" s="58">
        <v>227470469</v>
      </c>
      <c r="R435" s="58">
        <v>0</v>
      </c>
      <c r="S435" s="58">
        <v>23736405097</v>
      </c>
      <c r="T435" s="57">
        <v>14.8</v>
      </c>
      <c r="U435" s="57">
        <v>0</v>
      </c>
    </row>
    <row r="436" spans="1:21" x14ac:dyDescent="0.2">
      <c r="A436" s="57" t="s">
        <v>580</v>
      </c>
      <c r="B436" s="57" t="str">
        <f t="shared" ref="B436" si="70">MID(D436,1,4)</f>
        <v>GR:4</v>
      </c>
      <c r="C436" s="57" t="str">
        <f t="shared" ref="C436" si="71">MID(D436,1,6)</f>
        <v>GR:4:4</v>
      </c>
      <c r="D436" s="57" t="s">
        <v>466</v>
      </c>
      <c r="E436" s="58">
        <v>300000000</v>
      </c>
      <c r="F436" s="58">
        <v>0</v>
      </c>
      <c r="G436" s="58">
        <v>300000000</v>
      </c>
      <c r="H436" s="58">
        <v>0</v>
      </c>
      <c r="I436" s="58">
        <v>281432000</v>
      </c>
      <c r="J436" s="58">
        <v>281432000</v>
      </c>
      <c r="K436" s="58">
        <v>281432000</v>
      </c>
      <c r="L436" s="58">
        <v>0</v>
      </c>
      <c r="M436" s="58">
        <v>281432000</v>
      </c>
      <c r="N436" s="58">
        <v>255965835</v>
      </c>
      <c r="O436" s="58">
        <v>0</v>
      </c>
      <c r="P436" s="58">
        <v>25466165</v>
      </c>
      <c r="Q436" s="58">
        <v>25466165</v>
      </c>
      <c r="R436" s="58">
        <v>0</v>
      </c>
      <c r="S436" s="58">
        <v>18568000</v>
      </c>
      <c r="T436" s="57">
        <v>93.81</v>
      </c>
      <c r="U436" s="57">
        <v>0</v>
      </c>
    </row>
    <row r="437" spans="1:21" x14ac:dyDescent="0.2">
      <c r="A437" s="57" t="s">
        <v>580</v>
      </c>
      <c r="B437" s="57" t="str">
        <f t="shared" ref="B437:B442" si="72">MID(D437,1,4)</f>
        <v>GR:4</v>
      </c>
      <c r="C437" s="57" t="str">
        <f t="shared" ref="C437:C442" si="73">MID(D437,1,6)</f>
        <v>GR:4:4</v>
      </c>
      <c r="D437" s="57" t="s">
        <v>467</v>
      </c>
      <c r="E437" s="58">
        <v>10280000000</v>
      </c>
      <c r="F437" s="58">
        <v>23999978628</v>
      </c>
      <c r="G437" s="58">
        <v>34279978628</v>
      </c>
      <c r="H437" s="58">
        <v>0</v>
      </c>
      <c r="I437" s="58">
        <v>1816990507</v>
      </c>
      <c r="J437" s="58">
        <v>1816990507</v>
      </c>
      <c r="K437" s="58">
        <v>275881667</v>
      </c>
      <c r="L437" s="58">
        <v>0</v>
      </c>
      <c r="M437" s="58">
        <v>275881667</v>
      </c>
      <c r="N437" s="58">
        <v>255737201</v>
      </c>
      <c r="O437" s="58">
        <v>1541108840</v>
      </c>
      <c r="P437" s="58">
        <v>20144466</v>
      </c>
      <c r="Q437" s="58">
        <v>20144466</v>
      </c>
      <c r="R437" s="58">
        <v>0</v>
      </c>
      <c r="S437" s="58">
        <v>32462988121</v>
      </c>
      <c r="T437" s="57">
        <v>0.8</v>
      </c>
      <c r="U437" s="57">
        <v>0</v>
      </c>
    </row>
    <row r="438" spans="1:21" x14ac:dyDescent="0.2">
      <c r="A438" s="57" t="s">
        <v>580</v>
      </c>
      <c r="B438" s="57" t="str">
        <f t="shared" si="72"/>
        <v>GR:4</v>
      </c>
      <c r="C438" s="57" t="str">
        <f t="shared" si="73"/>
        <v>GR:4:4</v>
      </c>
      <c r="D438" s="57" t="s">
        <v>454</v>
      </c>
      <c r="E438" s="58">
        <v>1200000000</v>
      </c>
      <c r="F438" s="58">
        <v>0</v>
      </c>
      <c r="G438" s="58">
        <v>1200000000</v>
      </c>
      <c r="H438" s="58">
        <v>0</v>
      </c>
      <c r="I438" s="58">
        <v>1116371000</v>
      </c>
      <c r="J438" s="58">
        <v>1116371000</v>
      </c>
      <c r="K438" s="58">
        <v>898524000</v>
      </c>
      <c r="L438" s="58">
        <v>0</v>
      </c>
      <c r="M438" s="58">
        <v>898524000</v>
      </c>
      <c r="N438" s="58">
        <v>841193301</v>
      </c>
      <c r="O438" s="58">
        <v>217847000</v>
      </c>
      <c r="P438" s="58">
        <v>57330699</v>
      </c>
      <c r="Q438" s="58">
        <v>57330699</v>
      </c>
      <c r="R438" s="58">
        <v>0</v>
      </c>
      <c r="S438" s="58">
        <v>83629000</v>
      </c>
      <c r="T438" s="57">
        <v>74.88</v>
      </c>
      <c r="U438" s="57">
        <v>0</v>
      </c>
    </row>
    <row r="439" spans="1:21" x14ac:dyDescent="0.2">
      <c r="A439" s="57" t="s">
        <v>580</v>
      </c>
      <c r="B439" s="57" t="str">
        <f t="shared" si="72"/>
        <v>GR:4</v>
      </c>
      <c r="C439" s="57" t="str">
        <f t="shared" si="73"/>
        <v>GR:4:4</v>
      </c>
      <c r="D439" s="57" t="s">
        <v>468</v>
      </c>
      <c r="E439" s="58">
        <v>260000000</v>
      </c>
      <c r="F439" s="58">
        <v>0</v>
      </c>
      <c r="G439" s="58">
        <v>260000000</v>
      </c>
      <c r="H439" s="58">
        <v>0</v>
      </c>
      <c r="I439" s="58">
        <v>256000000</v>
      </c>
      <c r="J439" s="58">
        <v>256000000</v>
      </c>
      <c r="K439" s="58">
        <v>256000000</v>
      </c>
      <c r="L439" s="58">
        <v>0</v>
      </c>
      <c r="M439" s="58">
        <v>256000000</v>
      </c>
      <c r="N439" s="58">
        <v>218283333</v>
      </c>
      <c r="O439" s="58">
        <v>0</v>
      </c>
      <c r="P439" s="58">
        <v>37716667</v>
      </c>
      <c r="Q439" s="58">
        <v>37716667</v>
      </c>
      <c r="R439" s="58">
        <v>0</v>
      </c>
      <c r="S439" s="58">
        <v>4000000</v>
      </c>
      <c r="T439" s="57">
        <v>98.46</v>
      </c>
      <c r="U439" s="57">
        <v>0</v>
      </c>
    </row>
    <row r="440" spans="1:21" x14ac:dyDescent="0.2">
      <c r="A440" s="57" t="s">
        <v>580</v>
      </c>
      <c r="B440" s="57" t="str">
        <f t="shared" si="72"/>
        <v>GR:4</v>
      </c>
      <c r="C440" s="57" t="str">
        <f t="shared" si="73"/>
        <v>GR:4:4</v>
      </c>
      <c r="D440" s="57" t="s">
        <v>469</v>
      </c>
      <c r="E440" s="58">
        <v>450000000</v>
      </c>
      <c r="F440" s="58">
        <v>0</v>
      </c>
      <c r="G440" s="58">
        <v>450000000</v>
      </c>
      <c r="H440" s="58">
        <v>0</v>
      </c>
      <c r="I440" s="58">
        <v>275616000</v>
      </c>
      <c r="J440" s="58">
        <v>275616000</v>
      </c>
      <c r="K440" s="58">
        <v>275616000</v>
      </c>
      <c r="L440" s="58">
        <v>0</v>
      </c>
      <c r="M440" s="58">
        <v>275616000</v>
      </c>
      <c r="N440" s="58">
        <v>260312300</v>
      </c>
      <c r="O440" s="58">
        <v>0</v>
      </c>
      <c r="P440" s="58">
        <v>15303700</v>
      </c>
      <c r="Q440" s="58">
        <v>15303700</v>
      </c>
      <c r="R440" s="58">
        <v>0</v>
      </c>
      <c r="S440" s="58">
        <v>174384000</v>
      </c>
      <c r="T440" s="57">
        <v>61.25</v>
      </c>
      <c r="U440" s="57">
        <v>0</v>
      </c>
    </row>
    <row r="441" spans="1:21" x14ac:dyDescent="0.2">
      <c r="A441" s="57" t="s">
        <v>579</v>
      </c>
      <c r="B441" s="57" t="str">
        <f t="shared" si="72"/>
        <v>1202</v>
      </c>
      <c r="C441" s="57" t="str">
        <f t="shared" si="73"/>
        <v xml:space="preserve">1202  </v>
      </c>
      <c r="D441" s="57" t="s">
        <v>470</v>
      </c>
      <c r="E441" s="58">
        <v>2769944482</v>
      </c>
      <c r="F441" s="58">
        <v>300000000</v>
      </c>
      <c r="G441" s="58">
        <v>3069944482</v>
      </c>
      <c r="H441" s="58">
        <v>0</v>
      </c>
      <c r="I441" s="58">
        <v>337660138</v>
      </c>
      <c r="J441" s="58">
        <v>337660138</v>
      </c>
      <c r="K441" s="58">
        <v>337660138</v>
      </c>
      <c r="L441" s="58">
        <v>0</v>
      </c>
      <c r="M441" s="58">
        <v>337660138</v>
      </c>
      <c r="N441" s="58">
        <v>0</v>
      </c>
      <c r="O441" s="58">
        <v>0</v>
      </c>
      <c r="P441" s="58">
        <v>337660138</v>
      </c>
      <c r="Q441" s="58">
        <v>337660138</v>
      </c>
      <c r="R441" s="58">
        <v>0</v>
      </c>
      <c r="S441" s="58">
        <v>2732284344</v>
      </c>
      <c r="T441" s="57">
        <v>11</v>
      </c>
      <c r="U441" s="57">
        <v>0</v>
      </c>
    </row>
    <row r="442" spans="1:21" x14ac:dyDescent="0.2">
      <c r="A442" s="57" t="s">
        <v>579</v>
      </c>
      <c r="B442" s="57" t="str">
        <f t="shared" si="72"/>
        <v>GR:1</v>
      </c>
      <c r="C442" s="57" t="str">
        <f t="shared" si="73"/>
        <v>GR:1:1</v>
      </c>
      <c r="D442" s="57" t="s">
        <v>106</v>
      </c>
      <c r="E442" s="58">
        <v>908457875</v>
      </c>
      <c r="F442" s="58">
        <v>0</v>
      </c>
      <c r="G442" s="58">
        <v>908457875</v>
      </c>
      <c r="H442" s="58">
        <v>0</v>
      </c>
      <c r="I442" s="58">
        <v>169173012</v>
      </c>
      <c r="J442" s="58">
        <v>169173012</v>
      </c>
      <c r="K442" s="58">
        <v>169173012</v>
      </c>
      <c r="L442" s="58">
        <v>0</v>
      </c>
      <c r="M442" s="58">
        <v>169173012</v>
      </c>
      <c r="N442" s="58">
        <v>0</v>
      </c>
      <c r="O442" s="58">
        <v>0</v>
      </c>
      <c r="P442" s="58">
        <v>169173012</v>
      </c>
      <c r="Q442" s="58">
        <v>169173012</v>
      </c>
      <c r="R442" s="58">
        <v>0</v>
      </c>
      <c r="S442" s="58">
        <v>739284863</v>
      </c>
      <c r="T442" s="57">
        <v>18.62</v>
      </c>
      <c r="U442" s="57">
        <v>0</v>
      </c>
    </row>
    <row r="443" spans="1:21" x14ac:dyDescent="0.2">
      <c r="A443" s="57" t="s">
        <v>579</v>
      </c>
      <c r="B443" s="57" t="str">
        <f t="shared" ref="B443:B458" si="74">MID(D443,1,4)</f>
        <v>GR:1</v>
      </c>
      <c r="C443" s="57" t="str">
        <f t="shared" ref="C443:C458" si="75">MID(D443,1,6)</f>
        <v>GR:1:1</v>
      </c>
      <c r="D443" s="57" t="s">
        <v>107</v>
      </c>
      <c r="E443" s="58">
        <v>58316904</v>
      </c>
      <c r="F443" s="58">
        <v>0</v>
      </c>
      <c r="G443" s="58">
        <v>58316904</v>
      </c>
      <c r="H443" s="58">
        <v>0</v>
      </c>
      <c r="I443" s="58">
        <v>0</v>
      </c>
      <c r="J443" s="58">
        <v>0</v>
      </c>
      <c r="K443" s="58">
        <v>0</v>
      </c>
      <c r="L443" s="58">
        <v>0</v>
      </c>
      <c r="M443" s="58">
        <v>0</v>
      </c>
      <c r="N443" s="58">
        <v>0</v>
      </c>
      <c r="O443" s="58">
        <v>0</v>
      </c>
      <c r="P443" s="58">
        <v>0</v>
      </c>
      <c r="Q443" s="58">
        <v>0</v>
      </c>
      <c r="R443" s="58">
        <v>0</v>
      </c>
      <c r="S443" s="58">
        <v>58316904</v>
      </c>
      <c r="T443" s="57">
        <v>0</v>
      </c>
      <c r="U443" s="57">
        <v>0</v>
      </c>
    </row>
    <row r="444" spans="1:21" x14ac:dyDescent="0.2">
      <c r="A444" s="57" t="s">
        <v>579</v>
      </c>
      <c r="B444" s="57" t="str">
        <f t="shared" si="74"/>
        <v>GR:1</v>
      </c>
      <c r="C444" s="57" t="str">
        <f t="shared" si="75"/>
        <v>GR:1:1</v>
      </c>
      <c r="D444" s="57" t="s">
        <v>233</v>
      </c>
      <c r="E444" s="58">
        <v>14318824</v>
      </c>
      <c r="F444" s="58">
        <v>0</v>
      </c>
      <c r="G444" s="58">
        <v>14318824</v>
      </c>
      <c r="H444" s="58">
        <v>0</v>
      </c>
      <c r="I444" s="58">
        <v>3211724</v>
      </c>
      <c r="J444" s="58">
        <v>3211724</v>
      </c>
      <c r="K444" s="58">
        <v>3211724</v>
      </c>
      <c r="L444" s="58">
        <v>0</v>
      </c>
      <c r="M444" s="58">
        <v>3211724</v>
      </c>
      <c r="N444" s="58">
        <v>0</v>
      </c>
      <c r="O444" s="58">
        <v>0</v>
      </c>
      <c r="P444" s="58">
        <v>3211724</v>
      </c>
      <c r="Q444" s="58">
        <v>3211724</v>
      </c>
      <c r="R444" s="58">
        <v>0</v>
      </c>
      <c r="S444" s="58">
        <v>11107100</v>
      </c>
      <c r="T444" s="57">
        <v>22.43</v>
      </c>
      <c r="U444" s="57">
        <v>0</v>
      </c>
    </row>
    <row r="445" spans="1:21" x14ac:dyDescent="0.2">
      <c r="A445" s="57" t="s">
        <v>579</v>
      </c>
      <c r="B445" s="57" t="str">
        <f t="shared" si="74"/>
        <v>GR:1</v>
      </c>
      <c r="C445" s="57" t="str">
        <f t="shared" si="75"/>
        <v>GR:1:1</v>
      </c>
      <c r="D445" s="57" t="s">
        <v>108</v>
      </c>
      <c r="E445" s="58">
        <v>5602608</v>
      </c>
      <c r="F445" s="58">
        <v>0</v>
      </c>
      <c r="G445" s="58">
        <v>5602608</v>
      </c>
      <c r="H445" s="58">
        <v>0</v>
      </c>
      <c r="I445" s="58">
        <v>0</v>
      </c>
      <c r="J445" s="58">
        <v>0</v>
      </c>
      <c r="K445" s="58">
        <v>0</v>
      </c>
      <c r="L445" s="58">
        <v>0</v>
      </c>
      <c r="M445" s="58">
        <v>0</v>
      </c>
      <c r="N445" s="58">
        <v>0</v>
      </c>
      <c r="O445" s="58">
        <v>0</v>
      </c>
      <c r="P445" s="58">
        <v>0</v>
      </c>
      <c r="Q445" s="58">
        <v>0</v>
      </c>
      <c r="R445" s="58">
        <v>0</v>
      </c>
      <c r="S445" s="58">
        <v>5602608</v>
      </c>
      <c r="T445" s="57">
        <v>0</v>
      </c>
      <c r="U445" s="57">
        <v>0</v>
      </c>
    </row>
    <row r="446" spans="1:21" x14ac:dyDescent="0.2">
      <c r="A446" s="57" t="s">
        <v>579</v>
      </c>
      <c r="B446" s="57" t="str">
        <f t="shared" si="74"/>
        <v>GR:1</v>
      </c>
      <c r="C446" s="57" t="str">
        <f t="shared" si="75"/>
        <v>GR:1:1</v>
      </c>
      <c r="D446" s="57" t="s">
        <v>256</v>
      </c>
      <c r="E446" s="58">
        <v>40523576</v>
      </c>
      <c r="F446" s="58">
        <v>0</v>
      </c>
      <c r="G446" s="58">
        <v>40523576</v>
      </c>
      <c r="H446" s="58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58">
        <v>0</v>
      </c>
      <c r="O446" s="58">
        <v>0</v>
      </c>
      <c r="P446" s="58">
        <v>0</v>
      </c>
      <c r="Q446" s="58">
        <v>0</v>
      </c>
      <c r="R446" s="58">
        <v>0</v>
      </c>
      <c r="S446" s="58">
        <v>40523576</v>
      </c>
      <c r="T446" s="57">
        <v>0</v>
      </c>
      <c r="U446" s="57">
        <v>0</v>
      </c>
    </row>
    <row r="447" spans="1:21" x14ac:dyDescent="0.2">
      <c r="A447" s="57" t="s">
        <v>579</v>
      </c>
      <c r="B447" s="57" t="str">
        <f t="shared" si="74"/>
        <v>GR:1</v>
      </c>
      <c r="C447" s="57" t="str">
        <f t="shared" si="75"/>
        <v>GR:1:1</v>
      </c>
      <c r="D447" s="57" t="s">
        <v>110</v>
      </c>
      <c r="E447" s="58">
        <v>43646532</v>
      </c>
      <c r="F447" s="58">
        <v>0</v>
      </c>
      <c r="G447" s="58">
        <v>43646532</v>
      </c>
      <c r="H447" s="58">
        <v>0</v>
      </c>
      <c r="I447" s="58">
        <v>0</v>
      </c>
      <c r="J447" s="58">
        <v>0</v>
      </c>
      <c r="K447" s="58">
        <v>0</v>
      </c>
      <c r="L447" s="58">
        <v>0</v>
      </c>
      <c r="M447" s="58">
        <v>0</v>
      </c>
      <c r="N447" s="58">
        <v>0</v>
      </c>
      <c r="O447" s="58">
        <v>0</v>
      </c>
      <c r="P447" s="58">
        <v>0</v>
      </c>
      <c r="Q447" s="58">
        <v>0</v>
      </c>
      <c r="R447" s="58">
        <v>0</v>
      </c>
      <c r="S447" s="58">
        <v>43646532</v>
      </c>
      <c r="T447" s="57">
        <v>0</v>
      </c>
      <c r="U447" s="57">
        <v>0</v>
      </c>
    </row>
    <row r="448" spans="1:21" x14ac:dyDescent="0.2">
      <c r="A448" s="57" t="s">
        <v>579</v>
      </c>
      <c r="B448" s="57" t="str">
        <f t="shared" si="74"/>
        <v>GR:1</v>
      </c>
      <c r="C448" s="57" t="str">
        <f t="shared" si="75"/>
        <v>GR:1:1</v>
      </c>
      <c r="D448" s="57" t="s">
        <v>111</v>
      </c>
      <c r="E448" s="58">
        <v>90592264</v>
      </c>
      <c r="F448" s="58">
        <v>0</v>
      </c>
      <c r="G448" s="58">
        <v>90592264</v>
      </c>
      <c r="H448" s="58">
        <v>0</v>
      </c>
      <c r="I448" s="58">
        <v>0</v>
      </c>
      <c r="J448" s="58">
        <v>0</v>
      </c>
      <c r="K448" s="58">
        <v>0</v>
      </c>
      <c r="L448" s="58">
        <v>0</v>
      </c>
      <c r="M448" s="58">
        <v>0</v>
      </c>
      <c r="N448" s="58">
        <v>0</v>
      </c>
      <c r="O448" s="58">
        <v>0</v>
      </c>
      <c r="P448" s="58">
        <v>0</v>
      </c>
      <c r="Q448" s="58">
        <v>0</v>
      </c>
      <c r="R448" s="58">
        <v>0</v>
      </c>
      <c r="S448" s="58">
        <v>90592264</v>
      </c>
      <c r="T448" s="57">
        <v>0</v>
      </c>
      <c r="U448" s="57">
        <v>0</v>
      </c>
    </row>
    <row r="449" spans="1:21" x14ac:dyDescent="0.2">
      <c r="A449" s="57" t="s">
        <v>579</v>
      </c>
      <c r="B449" s="57" t="str">
        <f t="shared" si="74"/>
        <v>GR:1</v>
      </c>
      <c r="C449" s="57" t="str">
        <f t="shared" si="75"/>
        <v>GR:1:1</v>
      </c>
      <c r="D449" s="57" t="s">
        <v>112</v>
      </c>
      <c r="E449" s="58">
        <v>28086400</v>
      </c>
      <c r="F449" s="58">
        <v>0</v>
      </c>
      <c r="G449" s="58">
        <v>28086400</v>
      </c>
      <c r="H449" s="58">
        <v>0</v>
      </c>
      <c r="I449" s="58">
        <v>6737533</v>
      </c>
      <c r="J449" s="58">
        <v>6737533</v>
      </c>
      <c r="K449" s="58">
        <v>6737533</v>
      </c>
      <c r="L449" s="58">
        <v>0</v>
      </c>
      <c r="M449" s="58">
        <v>6737533</v>
      </c>
      <c r="N449" s="58">
        <v>0</v>
      </c>
      <c r="O449" s="58">
        <v>0</v>
      </c>
      <c r="P449" s="58">
        <v>6737533</v>
      </c>
      <c r="Q449" s="58">
        <v>6737533</v>
      </c>
      <c r="R449" s="58">
        <v>0</v>
      </c>
      <c r="S449" s="58">
        <v>21348867</v>
      </c>
      <c r="T449" s="57">
        <v>23.99</v>
      </c>
      <c r="U449" s="57">
        <v>0</v>
      </c>
    </row>
    <row r="450" spans="1:21" x14ac:dyDescent="0.2">
      <c r="A450" s="57" t="s">
        <v>579</v>
      </c>
      <c r="B450" s="57" t="str">
        <f t="shared" si="74"/>
        <v>GR:1</v>
      </c>
      <c r="C450" s="57" t="str">
        <f t="shared" si="75"/>
        <v>GR:1:1</v>
      </c>
      <c r="D450" s="57" t="s">
        <v>115</v>
      </c>
      <c r="E450" s="58">
        <v>548724000</v>
      </c>
      <c r="F450" s="58">
        <v>0</v>
      </c>
      <c r="G450" s="58">
        <v>548724000</v>
      </c>
      <c r="H450" s="58">
        <v>0</v>
      </c>
      <c r="I450" s="58">
        <v>79300000</v>
      </c>
      <c r="J450" s="58">
        <v>79300000</v>
      </c>
      <c r="K450" s="58">
        <v>79300000</v>
      </c>
      <c r="L450" s="58">
        <v>0</v>
      </c>
      <c r="M450" s="58">
        <v>79300000</v>
      </c>
      <c r="N450" s="58">
        <v>0</v>
      </c>
      <c r="O450" s="58">
        <v>0</v>
      </c>
      <c r="P450" s="58">
        <v>79300000</v>
      </c>
      <c r="Q450" s="58">
        <v>79300000</v>
      </c>
      <c r="R450" s="58">
        <v>0</v>
      </c>
      <c r="S450" s="58">
        <v>469424000</v>
      </c>
      <c r="T450" s="57">
        <v>14.45</v>
      </c>
      <c r="U450" s="57">
        <v>0</v>
      </c>
    </row>
    <row r="451" spans="1:21" x14ac:dyDescent="0.2">
      <c r="A451" s="57" t="s">
        <v>579</v>
      </c>
      <c r="B451" s="57" t="str">
        <f t="shared" si="74"/>
        <v>GR:1</v>
      </c>
      <c r="C451" s="57" t="str">
        <f t="shared" si="75"/>
        <v>GR:1:1</v>
      </c>
      <c r="D451" s="57" t="s">
        <v>116</v>
      </c>
      <c r="E451" s="58">
        <v>23403875</v>
      </c>
      <c r="F451" s="58">
        <v>0</v>
      </c>
      <c r="G451" s="58">
        <v>23403875</v>
      </c>
      <c r="H451" s="58">
        <v>0</v>
      </c>
      <c r="I451" s="58">
        <v>0</v>
      </c>
      <c r="J451" s="58">
        <v>0</v>
      </c>
      <c r="K451" s="58">
        <v>0</v>
      </c>
      <c r="L451" s="58">
        <v>0</v>
      </c>
      <c r="M451" s="58">
        <v>0</v>
      </c>
      <c r="N451" s="58">
        <v>0</v>
      </c>
      <c r="O451" s="58">
        <v>0</v>
      </c>
      <c r="P451" s="58">
        <v>0</v>
      </c>
      <c r="Q451" s="58">
        <v>0</v>
      </c>
      <c r="R451" s="58">
        <v>0</v>
      </c>
      <c r="S451" s="58">
        <v>23403875</v>
      </c>
      <c r="T451" s="57">
        <v>0</v>
      </c>
      <c r="U451" s="57">
        <v>0</v>
      </c>
    </row>
    <row r="452" spans="1:21" x14ac:dyDescent="0.2">
      <c r="A452" s="57" t="s">
        <v>579</v>
      </c>
      <c r="B452" s="57" t="str">
        <f t="shared" si="74"/>
        <v>GR:1</v>
      </c>
      <c r="C452" s="57" t="str">
        <f t="shared" si="75"/>
        <v>GR:1:1</v>
      </c>
      <c r="D452" s="57" t="s">
        <v>245</v>
      </c>
      <c r="E452" s="58">
        <v>59482384</v>
      </c>
      <c r="F452" s="58">
        <v>0</v>
      </c>
      <c r="G452" s="58">
        <v>59482384</v>
      </c>
      <c r="H452" s="58">
        <v>0</v>
      </c>
      <c r="I452" s="58">
        <v>14352000</v>
      </c>
      <c r="J452" s="58">
        <v>14352000</v>
      </c>
      <c r="K452" s="58">
        <v>14352000</v>
      </c>
      <c r="L452" s="58">
        <v>0</v>
      </c>
      <c r="M452" s="58">
        <v>14352000</v>
      </c>
      <c r="N452" s="58">
        <v>0</v>
      </c>
      <c r="O452" s="58">
        <v>0</v>
      </c>
      <c r="P452" s="58">
        <v>14352000</v>
      </c>
      <c r="Q452" s="58">
        <v>14352000</v>
      </c>
      <c r="R452" s="58">
        <v>0</v>
      </c>
      <c r="S452" s="58">
        <v>45130384</v>
      </c>
      <c r="T452" s="57">
        <v>24.13</v>
      </c>
      <c r="U452" s="57">
        <v>0</v>
      </c>
    </row>
    <row r="453" spans="1:21" x14ac:dyDescent="0.2">
      <c r="A453" s="57" t="s">
        <v>579</v>
      </c>
      <c r="B453" s="57" t="str">
        <f t="shared" si="74"/>
        <v>GR:1</v>
      </c>
      <c r="C453" s="57" t="str">
        <f t="shared" si="75"/>
        <v>GR:1:1</v>
      </c>
      <c r="D453" s="57" t="s">
        <v>246</v>
      </c>
      <c r="E453" s="58">
        <v>71594120</v>
      </c>
      <c r="F453" s="58">
        <v>0</v>
      </c>
      <c r="G453" s="58">
        <v>71594120</v>
      </c>
      <c r="H453" s="58">
        <v>0</v>
      </c>
      <c r="I453" s="58">
        <v>17455200</v>
      </c>
      <c r="J453" s="58">
        <v>17455200</v>
      </c>
      <c r="K453" s="58">
        <v>17455200</v>
      </c>
      <c r="L453" s="58">
        <v>0</v>
      </c>
      <c r="M453" s="58">
        <v>17455200</v>
      </c>
      <c r="N453" s="58">
        <v>0</v>
      </c>
      <c r="O453" s="58">
        <v>0</v>
      </c>
      <c r="P453" s="58">
        <v>17455200</v>
      </c>
      <c r="Q453" s="58">
        <v>17455200</v>
      </c>
      <c r="R453" s="58">
        <v>0</v>
      </c>
      <c r="S453" s="58">
        <v>54138920</v>
      </c>
      <c r="T453" s="57">
        <v>24.38</v>
      </c>
      <c r="U453" s="57">
        <v>0</v>
      </c>
    </row>
    <row r="454" spans="1:21" x14ac:dyDescent="0.2">
      <c r="A454" s="57" t="s">
        <v>579</v>
      </c>
      <c r="B454" s="57" t="str">
        <f t="shared" si="74"/>
        <v>GR:1</v>
      </c>
      <c r="C454" s="57" t="str">
        <f t="shared" si="75"/>
        <v>GR:1:1</v>
      </c>
      <c r="D454" s="57" t="s">
        <v>117</v>
      </c>
      <c r="E454" s="58">
        <v>10125000</v>
      </c>
      <c r="F454" s="58">
        <v>0</v>
      </c>
      <c r="G454" s="58">
        <v>10125000</v>
      </c>
      <c r="H454" s="58">
        <v>0</v>
      </c>
      <c r="I454" s="58">
        <v>877200</v>
      </c>
      <c r="J454" s="58">
        <v>877200</v>
      </c>
      <c r="K454" s="58">
        <v>877200</v>
      </c>
      <c r="L454" s="58">
        <v>0</v>
      </c>
      <c r="M454" s="58">
        <v>877200</v>
      </c>
      <c r="N454" s="58">
        <v>0</v>
      </c>
      <c r="O454" s="58">
        <v>0</v>
      </c>
      <c r="P454" s="58">
        <v>877200</v>
      </c>
      <c r="Q454" s="58">
        <v>877200</v>
      </c>
      <c r="R454" s="58">
        <v>0</v>
      </c>
      <c r="S454" s="58">
        <v>9247800</v>
      </c>
      <c r="T454" s="57">
        <v>8.66</v>
      </c>
      <c r="U454" s="57">
        <v>0</v>
      </c>
    </row>
    <row r="455" spans="1:21" x14ac:dyDescent="0.2">
      <c r="A455" s="57" t="s">
        <v>579</v>
      </c>
      <c r="B455" s="57" t="str">
        <f t="shared" si="74"/>
        <v>GR:1</v>
      </c>
      <c r="C455" s="57" t="str">
        <f t="shared" si="75"/>
        <v>GR:1:1</v>
      </c>
      <c r="D455" s="57" t="s">
        <v>118</v>
      </c>
      <c r="E455" s="58">
        <v>52450000</v>
      </c>
      <c r="F455" s="58">
        <v>0</v>
      </c>
      <c r="G455" s="58">
        <v>52450000</v>
      </c>
      <c r="H455" s="58">
        <v>0</v>
      </c>
      <c r="I455" s="58">
        <v>3382200</v>
      </c>
      <c r="J455" s="58">
        <v>3382200</v>
      </c>
      <c r="K455" s="58">
        <v>3382200</v>
      </c>
      <c r="L455" s="58">
        <v>0</v>
      </c>
      <c r="M455" s="58">
        <v>3382200</v>
      </c>
      <c r="N455" s="58">
        <v>0</v>
      </c>
      <c r="O455" s="58">
        <v>0</v>
      </c>
      <c r="P455" s="58">
        <v>3382200</v>
      </c>
      <c r="Q455" s="58">
        <v>3382200</v>
      </c>
      <c r="R455" s="58">
        <v>0</v>
      </c>
      <c r="S455" s="58">
        <v>49067800</v>
      </c>
      <c r="T455" s="57">
        <v>6.45</v>
      </c>
      <c r="U455" s="57">
        <v>0</v>
      </c>
    </row>
    <row r="456" spans="1:21" x14ac:dyDescent="0.2">
      <c r="A456" s="57" t="s">
        <v>579</v>
      </c>
      <c r="B456" s="57" t="str">
        <f t="shared" si="74"/>
        <v>GR:1</v>
      </c>
      <c r="C456" s="57" t="str">
        <f t="shared" si="75"/>
        <v>GR:1:1</v>
      </c>
      <c r="D456" s="57" t="s">
        <v>119</v>
      </c>
      <c r="E456" s="58">
        <v>5923296</v>
      </c>
      <c r="F456" s="58">
        <v>0</v>
      </c>
      <c r="G456" s="58">
        <v>5923296</v>
      </c>
      <c r="H456" s="58">
        <v>0</v>
      </c>
      <c r="I456" s="58">
        <v>4431900</v>
      </c>
      <c r="J456" s="58">
        <v>4431900</v>
      </c>
      <c r="K456" s="58">
        <v>4431900</v>
      </c>
      <c r="L456" s="58">
        <v>0</v>
      </c>
      <c r="M456" s="58">
        <v>4431900</v>
      </c>
      <c r="N456" s="58">
        <v>0</v>
      </c>
      <c r="O456" s="58">
        <v>0</v>
      </c>
      <c r="P456" s="58">
        <v>4431900</v>
      </c>
      <c r="Q456" s="58">
        <v>4431900</v>
      </c>
      <c r="R456" s="58">
        <v>0</v>
      </c>
      <c r="S456" s="58">
        <v>1491396</v>
      </c>
      <c r="T456" s="57">
        <v>74.819999999999993</v>
      </c>
      <c r="U456" s="57">
        <v>0</v>
      </c>
    </row>
    <row r="457" spans="1:21" x14ac:dyDescent="0.2">
      <c r="A457" s="57" t="s">
        <v>579</v>
      </c>
      <c r="B457" s="57" t="str">
        <f t="shared" si="74"/>
        <v>GR:1</v>
      </c>
      <c r="C457" s="57" t="str">
        <f t="shared" si="75"/>
        <v>GR:1:1</v>
      </c>
      <c r="D457" s="57" t="s">
        <v>247</v>
      </c>
      <c r="E457" s="58">
        <v>87112904</v>
      </c>
      <c r="F457" s="58">
        <v>0</v>
      </c>
      <c r="G457" s="58">
        <v>87112904</v>
      </c>
      <c r="H457" s="58">
        <v>0</v>
      </c>
      <c r="I457" s="58">
        <v>0</v>
      </c>
      <c r="J457" s="58">
        <v>0</v>
      </c>
      <c r="K457" s="58">
        <v>0</v>
      </c>
      <c r="L457" s="58">
        <v>0</v>
      </c>
      <c r="M457" s="58">
        <v>0</v>
      </c>
      <c r="N457" s="58">
        <v>0</v>
      </c>
      <c r="O457" s="58">
        <v>0</v>
      </c>
      <c r="P457" s="58">
        <v>0</v>
      </c>
      <c r="Q457" s="58">
        <v>0</v>
      </c>
      <c r="R457" s="58">
        <v>0</v>
      </c>
      <c r="S457" s="58">
        <v>87112904</v>
      </c>
      <c r="T457" s="57">
        <v>0</v>
      </c>
      <c r="U457" s="57">
        <v>0</v>
      </c>
    </row>
    <row r="458" spans="1:21" x14ac:dyDescent="0.2">
      <c r="A458" s="57" t="s">
        <v>579</v>
      </c>
      <c r="B458" s="57" t="str">
        <f t="shared" si="74"/>
        <v>GR:1</v>
      </c>
      <c r="C458" s="57" t="str">
        <f t="shared" si="75"/>
        <v>GR:1:1</v>
      </c>
      <c r="D458" s="57" t="s">
        <v>120</v>
      </c>
      <c r="E458" s="58">
        <v>17179864</v>
      </c>
      <c r="F458" s="58">
        <v>0</v>
      </c>
      <c r="G458" s="58">
        <v>17179864</v>
      </c>
      <c r="H458" s="58">
        <v>0</v>
      </c>
      <c r="I458" s="58">
        <v>4294965</v>
      </c>
      <c r="J458" s="58">
        <v>4294965</v>
      </c>
      <c r="K458" s="58">
        <v>4294965</v>
      </c>
      <c r="L458" s="58">
        <v>0</v>
      </c>
      <c r="M458" s="58">
        <v>4294965</v>
      </c>
      <c r="N458" s="58">
        <v>0</v>
      </c>
      <c r="O458" s="58">
        <v>0</v>
      </c>
      <c r="P458" s="58">
        <v>4294965</v>
      </c>
      <c r="Q458" s="58">
        <v>4294965</v>
      </c>
      <c r="R458" s="58">
        <v>0</v>
      </c>
      <c r="S458" s="58">
        <v>12884899</v>
      </c>
      <c r="T458" s="57">
        <v>25</v>
      </c>
      <c r="U458" s="57">
        <v>0</v>
      </c>
    </row>
    <row r="459" spans="1:21" x14ac:dyDescent="0.2">
      <c r="A459" s="57" t="s">
        <v>579</v>
      </c>
      <c r="B459" s="57" t="str">
        <f t="shared" ref="B459:B474" si="76">MID(D459,1,4)</f>
        <v>GR:1</v>
      </c>
      <c r="C459" s="57" t="str">
        <f t="shared" ref="C459:C474" si="77">MID(D459,1,6)</f>
        <v>GR:1:1</v>
      </c>
      <c r="D459" s="57" t="s">
        <v>121</v>
      </c>
      <c r="E459" s="58">
        <v>24444600</v>
      </c>
      <c r="F459" s="58">
        <v>0</v>
      </c>
      <c r="G459" s="58">
        <v>24444600</v>
      </c>
      <c r="H459" s="58">
        <v>0</v>
      </c>
      <c r="I459" s="58">
        <v>6111150</v>
      </c>
      <c r="J459" s="58">
        <v>6111150</v>
      </c>
      <c r="K459" s="58">
        <v>6111150</v>
      </c>
      <c r="L459" s="58">
        <v>0</v>
      </c>
      <c r="M459" s="58">
        <v>6111150</v>
      </c>
      <c r="N459" s="58">
        <v>0</v>
      </c>
      <c r="O459" s="58">
        <v>0</v>
      </c>
      <c r="P459" s="58">
        <v>6111150</v>
      </c>
      <c r="Q459" s="58">
        <v>6111150</v>
      </c>
      <c r="R459" s="58">
        <v>0</v>
      </c>
      <c r="S459" s="58">
        <v>18333450</v>
      </c>
      <c r="T459" s="57">
        <v>25</v>
      </c>
      <c r="U459" s="57">
        <v>0</v>
      </c>
    </row>
    <row r="460" spans="1:21" x14ac:dyDescent="0.2">
      <c r="A460" s="57" t="s">
        <v>579</v>
      </c>
      <c r="B460" s="57" t="str">
        <f t="shared" si="76"/>
        <v>GR:1</v>
      </c>
      <c r="C460" s="57" t="str">
        <f t="shared" si="77"/>
        <v>GR:1:1</v>
      </c>
      <c r="D460" s="57" t="s">
        <v>123</v>
      </c>
      <c r="E460" s="58">
        <v>33873456</v>
      </c>
      <c r="F460" s="58">
        <v>0</v>
      </c>
      <c r="G460" s="58">
        <v>33873456</v>
      </c>
      <c r="H460" s="58">
        <v>0</v>
      </c>
      <c r="I460" s="58">
        <v>7476400</v>
      </c>
      <c r="J460" s="58">
        <v>7476400</v>
      </c>
      <c r="K460" s="58">
        <v>7476400</v>
      </c>
      <c r="L460" s="58">
        <v>0</v>
      </c>
      <c r="M460" s="58">
        <v>7476400</v>
      </c>
      <c r="N460" s="58">
        <v>0</v>
      </c>
      <c r="O460" s="58">
        <v>0</v>
      </c>
      <c r="P460" s="58">
        <v>7476400</v>
      </c>
      <c r="Q460" s="58">
        <v>7476400</v>
      </c>
      <c r="R460" s="58">
        <v>0</v>
      </c>
      <c r="S460" s="58">
        <v>26397056</v>
      </c>
      <c r="T460" s="57">
        <v>22.07</v>
      </c>
      <c r="U460" s="57">
        <v>0</v>
      </c>
    </row>
    <row r="461" spans="1:21" x14ac:dyDescent="0.2">
      <c r="A461" s="57" t="s">
        <v>579</v>
      </c>
      <c r="B461" s="57" t="str">
        <f t="shared" si="76"/>
        <v>GR:1</v>
      </c>
      <c r="C461" s="57" t="str">
        <f t="shared" si="77"/>
        <v>GR:1:2</v>
      </c>
      <c r="D461" s="57" t="s">
        <v>125</v>
      </c>
      <c r="E461" s="58">
        <v>120000000</v>
      </c>
      <c r="F461" s="58">
        <v>0</v>
      </c>
      <c r="G461" s="58">
        <v>120000000</v>
      </c>
      <c r="H461" s="58">
        <v>0</v>
      </c>
      <c r="I461" s="58">
        <v>2309025</v>
      </c>
      <c r="J461" s="58">
        <v>2309025</v>
      </c>
      <c r="K461" s="58">
        <v>2309025</v>
      </c>
      <c r="L461" s="58">
        <v>0</v>
      </c>
      <c r="M461" s="58">
        <v>2309025</v>
      </c>
      <c r="N461" s="58">
        <v>0</v>
      </c>
      <c r="O461" s="58">
        <v>0</v>
      </c>
      <c r="P461" s="58">
        <v>2309025</v>
      </c>
      <c r="Q461" s="58">
        <v>2309025</v>
      </c>
      <c r="R461" s="58">
        <v>0</v>
      </c>
      <c r="S461" s="58">
        <v>117690975</v>
      </c>
      <c r="T461" s="57">
        <v>1.92</v>
      </c>
      <c r="U461" s="57">
        <v>0</v>
      </c>
    </row>
    <row r="462" spans="1:21" x14ac:dyDescent="0.2">
      <c r="A462" s="57" t="s">
        <v>579</v>
      </c>
      <c r="B462" s="57" t="str">
        <f t="shared" si="76"/>
        <v>GR:1</v>
      </c>
      <c r="C462" s="57" t="str">
        <f t="shared" si="77"/>
        <v>GR:1:2</v>
      </c>
      <c r="D462" s="57" t="s">
        <v>126</v>
      </c>
      <c r="E462" s="58">
        <v>34453000</v>
      </c>
      <c r="F462" s="58">
        <v>0</v>
      </c>
      <c r="G462" s="58">
        <v>34453000</v>
      </c>
      <c r="H462" s="58">
        <v>0</v>
      </c>
      <c r="I462" s="58">
        <v>4547829</v>
      </c>
      <c r="J462" s="58">
        <v>4547829</v>
      </c>
      <c r="K462" s="58">
        <v>4547829</v>
      </c>
      <c r="L462" s="58">
        <v>0</v>
      </c>
      <c r="M462" s="58">
        <v>4547829</v>
      </c>
      <c r="N462" s="58">
        <v>0</v>
      </c>
      <c r="O462" s="58">
        <v>0</v>
      </c>
      <c r="P462" s="58">
        <v>4547829</v>
      </c>
      <c r="Q462" s="58">
        <v>4547829</v>
      </c>
      <c r="R462" s="58">
        <v>0</v>
      </c>
      <c r="S462" s="58">
        <v>29905171</v>
      </c>
      <c r="T462" s="57">
        <v>13.2</v>
      </c>
      <c r="U462" s="57">
        <v>0</v>
      </c>
    </row>
    <row r="463" spans="1:21" x14ac:dyDescent="0.2">
      <c r="A463" s="57" t="s">
        <v>579</v>
      </c>
      <c r="B463" s="57" t="str">
        <f t="shared" si="76"/>
        <v>GR:1</v>
      </c>
      <c r="C463" s="57" t="str">
        <f t="shared" si="77"/>
        <v>GR:1:2</v>
      </c>
      <c r="D463" s="57" t="s">
        <v>140</v>
      </c>
      <c r="E463" s="58">
        <v>10000000</v>
      </c>
      <c r="F463" s="58">
        <v>0</v>
      </c>
      <c r="G463" s="58">
        <v>10000000</v>
      </c>
      <c r="H463" s="58">
        <v>0</v>
      </c>
      <c r="I463" s="58">
        <v>0</v>
      </c>
      <c r="J463" s="58">
        <v>0</v>
      </c>
      <c r="K463" s="58">
        <v>0</v>
      </c>
      <c r="L463" s="58">
        <v>0</v>
      </c>
      <c r="M463" s="58">
        <v>0</v>
      </c>
      <c r="N463" s="58">
        <v>0</v>
      </c>
      <c r="O463" s="58">
        <v>0</v>
      </c>
      <c r="P463" s="58">
        <v>0</v>
      </c>
      <c r="Q463" s="58">
        <v>0</v>
      </c>
      <c r="R463" s="58">
        <v>0</v>
      </c>
      <c r="S463" s="58">
        <v>10000000</v>
      </c>
      <c r="T463" s="57">
        <v>0</v>
      </c>
      <c r="U463" s="57">
        <v>0</v>
      </c>
    </row>
    <row r="464" spans="1:21" x14ac:dyDescent="0.2">
      <c r="A464" s="57" t="s">
        <v>579</v>
      </c>
      <c r="B464" s="57" t="str">
        <f t="shared" si="76"/>
        <v>GR:1</v>
      </c>
      <c r="C464" s="57" t="str">
        <f t="shared" si="77"/>
        <v>GR:1:2</v>
      </c>
      <c r="D464" s="57" t="s">
        <v>127</v>
      </c>
      <c r="E464" s="58">
        <v>37500000</v>
      </c>
      <c r="F464" s="58">
        <v>0</v>
      </c>
      <c r="G464" s="58">
        <v>37500000</v>
      </c>
      <c r="H464" s="58">
        <v>0</v>
      </c>
      <c r="I464" s="58">
        <v>0</v>
      </c>
      <c r="J464" s="58">
        <v>0</v>
      </c>
      <c r="K464" s="58">
        <v>0</v>
      </c>
      <c r="L464" s="58">
        <v>0</v>
      </c>
      <c r="M464" s="58">
        <v>0</v>
      </c>
      <c r="N464" s="58">
        <v>0</v>
      </c>
      <c r="O464" s="58">
        <v>0</v>
      </c>
      <c r="P464" s="58">
        <v>0</v>
      </c>
      <c r="Q464" s="58">
        <v>0</v>
      </c>
      <c r="R464" s="58">
        <v>0</v>
      </c>
      <c r="S464" s="58">
        <v>37500000</v>
      </c>
      <c r="T464" s="57">
        <v>0</v>
      </c>
      <c r="U464" s="57">
        <v>0</v>
      </c>
    </row>
    <row r="465" spans="1:21" x14ac:dyDescent="0.2">
      <c r="A465" s="57" t="s">
        <v>579</v>
      </c>
      <c r="B465" s="57" t="str">
        <f t="shared" si="76"/>
        <v>GR:1</v>
      </c>
      <c r="C465" s="57" t="str">
        <f t="shared" si="77"/>
        <v>GR:1:2</v>
      </c>
      <c r="D465" s="57" t="s">
        <v>143</v>
      </c>
      <c r="E465" s="58">
        <v>10000000</v>
      </c>
      <c r="F465" s="58">
        <v>0</v>
      </c>
      <c r="G465" s="58">
        <v>10000000</v>
      </c>
      <c r="H465" s="58">
        <v>0</v>
      </c>
      <c r="I465" s="58">
        <v>0</v>
      </c>
      <c r="J465" s="58">
        <v>0</v>
      </c>
      <c r="K465" s="58">
        <v>0</v>
      </c>
      <c r="L465" s="58">
        <v>0</v>
      </c>
      <c r="M465" s="58">
        <v>0</v>
      </c>
      <c r="N465" s="58">
        <v>0</v>
      </c>
      <c r="O465" s="58">
        <v>0</v>
      </c>
      <c r="P465" s="58">
        <v>0</v>
      </c>
      <c r="Q465" s="58">
        <v>0</v>
      </c>
      <c r="R465" s="58">
        <v>0</v>
      </c>
      <c r="S465" s="58">
        <v>10000000</v>
      </c>
      <c r="T465" s="57">
        <v>0</v>
      </c>
      <c r="U465" s="57">
        <v>0</v>
      </c>
    </row>
    <row r="466" spans="1:21" x14ac:dyDescent="0.2">
      <c r="A466" s="57" t="s">
        <v>579</v>
      </c>
      <c r="B466" s="57" t="str">
        <f t="shared" si="76"/>
        <v>GR:1</v>
      </c>
      <c r="C466" s="57" t="str">
        <f t="shared" si="77"/>
        <v>GR:1:2</v>
      </c>
      <c r="D466" s="57" t="s">
        <v>128</v>
      </c>
      <c r="E466" s="58">
        <v>70145000</v>
      </c>
      <c r="F466" s="58">
        <v>0</v>
      </c>
      <c r="G466" s="58">
        <v>70145000</v>
      </c>
      <c r="H466" s="58">
        <v>0</v>
      </c>
      <c r="I466" s="58">
        <v>10000000</v>
      </c>
      <c r="J466" s="58">
        <v>10000000</v>
      </c>
      <c r="K466" s="58">
        <v>10000000</v>
      </c>
      <c r="L466" s="58">
        <v>0</v>
      </c>
      <c r="M466" s="58">
        <v>10000000</v>
      </c>
      <c r="N466" s="58">
        <v>0</v>
      </c>
      <c r="O466" s="58">
        <v>0</v>
      </c>
      <c r="P466" s="58">
        <v>10000000</v>
      </c>
      <c r="Q466" s="58">
        <v>10000000</v>
      </c>
      <c r="R466" s="58">
        <v>0</v>
      </c>
      <c r="S466" s="58">
        <v>60145000</v>
      </c>
      <c r="T466" s="57">
        <v>14.26</v>
      </c>
      <c r="U466" s="57">
        <v>0</v>
      </c>
    </row>
    <row r="467" spans="1:21" x14ac:dyDescent="0.2">
      <c r="A467" s="57" t="s">
        <v>579</v>
      </c>
      <c r="B467" s="57" t="str">
        <f t="shared" si="76"/>
        <v>GR:1</v>
      </c>
      <c r="C467" s="57" t="str">
        <f t="shared" si="77"/>
        <v>GR:1:2</v>
      </c>
      <c r="D467" s="57" t="s">
        <v>129</v>
      </c>
      <c r="E467" s="58">
        <v>47125000</v>
      </c>
      <c r="F467" s="58">
        <v>0</v>
      </c>
      <c r="G467" s="58">
        <v>47125000</v>
      </c>
      <c r="H467" s="58">
        <v>0</v>
      </c>
      <c r="I467" s="58">
        <v>0</v>
      </c>
      <c r="J467" s="58">
        <v>0</v>
      </c>
      <c r="K467" s="58">
        <v>0</v>
      </c>
      <c r="L467" s="58">
        <v>0</v>
      </c>
      <c r="M467" s="58">
        <v>0</v>
      </c>
      <c r="N467" s="58">
        <v>0</v>
      </c>
      <c r="O467" s="58">
        <v>0</v>
      </c>
      <c r="P467" s="58">
        <v>0</v>
      </c>
      <c r="Q467" s="58">
        <v>0</v>
      </c>
      <c r="R467" s="58">
        <v>0</v>
      </c>
      <c r="S467" s="58">
        <v>47125000</v>
      </c>
      <c r="T467" s="57">
        <v>0</v>
      </c>
      <c r="U467" s="57">
        <v>0</v>
      </c>
    </row>
    <row r="468" spans="1:21" x14ac:dyDescent="0.2">
      <c r="A468" s="57" t="s">
        <v>579</v>
      </c>
      <c r="B468" s="57" t="str">
        <f t="shared" si="76"/>
        <v>GR:1</v>
      </c>
      <c r="C468" s="57" t="str">
        <f t="shared" si="77"/>
        <v>GR:1:2</v>
      </c>
      <c r="D468" s="57" t="s">
        <v>144</v>
      </c>
      <c r="E468" s="58">
        <v>27798000</v>
      </c>
      <c r="F468" s="58">
        <v>0</v>
      </c>
      <c r="G468" s="58">
        <v>27798000</v>
      </c>
      <c r="H468" s="58">
        <v>0</v>
      </c>
      <c r="I468" s="58">
        <v>4000000</v>
      </c>
      <c r="J468" s="58">
        <v>4000000</v>
      </c>
      <c r="K468" s="58">
        <v>4000000</v>
      </c>
      <c r="L468" s="58">
        <v>0</v>
      </c>
      <c r="M468" s="58">
        <v>4000000</v>
      </c>
      <c r="N468" s="58">
        <v>0</v>
      </c>
      <c r="O468" s="58">
        <v>0</v>
      </c>
      <c r="P468" s="58">
        <v>4000000</v>
      </c>
      <c r="Q468" s="58">
        <v>4000000</v>
      </c>
      <c r="R468" s="58">
        <v>0</v>
      </c>
      <c r="S468" s="58">
        <v>23798000</v>
      </c>
      <c r="T468" s="57">
        <v>14.39</v>
      </c>
      <c r="U468" s="57">
        <v>0</v>
      </c>
    </row>
    <row r="469" spans="1:21" x14ac:dyDescent="0.2">
      <c r="A469" s="57" t="s">
        <v>579</v>
      </c>
      <c r="B469" s="57" t="str">
        <f t="shared" si="76"/>
        <v>GR:1</v>
      </c>
      <c r="C469" s="57" t="str">
        <f t="shared" si="77"/>
        <v>GR:1:2</v>
      </c>
      <c r="D469" s="57" t="s">
        <v>130</v>
      </c>
      <c r="E469" s="58">
        <v>33536000</v>
      </c>
      <c r="F469" s="58">
        <v>0</v>
      </c>
      <c r="G469" s="58">
        <v>33536000</v>
      </c>
      <c r="H469" s="58">
        <v>0</v>
      </c>
      <c r="I469" s="58">
        <v>0</v>
      </c>
      <c r="J469" s="58">
        <v>0</v>
      </c>
      <c r="K469" s="58">
        <v>0</v>
      </c>
      <c r="L469" s="58">
        <v>0</v>
      </c>
      <c r="M469" s="58">
        <v>0</v>
      </c>
      <c r="N469" s="58">
        <v>0</v>
      </c>
      <c r="O469" s="58">
        <v>0</v>
      </c>
      <c r="P469" s="58">
        <v>0</v>
      </c>
      <c r="Q469" s="58">
        <v>0</v>
      </c>
      <c r="R469" s="58">
        <v>0</v>
      </c>
      <c r="S469" s="58">
        <v>33536000</v>
      </c>
      <c r="T469" s="57">
        <v>0</v>
      </c>
      <c r="U469" s="57">
        <v>0</v>
      </c>
    </row>
    <row r="470" spans="1:21" x14ac:dyDescent="0.2">
      <c r="A470" s="57" t="s">
        <v>579</v>
      </c>
      <c r="B470" s="57" t="str">
        <f t="shared" si="76"/>
        <v>GR:1</v>
      </c>
      <c r="C470" s="57" t="str">
        <f t="shared" si="77"/>
        <v>GR:1:2</v>
      </c>
      <c r="D470" s="57" t="s">
        <v>131</v>
      </c>
      <c r="E470" s="58">
        <v>17548000</v>
      </c>
      <c r="F470" s="58">
        <v>0</v>
      </c>
      <c r="G470" s="58">
        <v>17548000</v>
      </c>
      <c r="H470" s="58">
        <v>0</v>
      </c>
      <c r="I470" s="58">
        <v>0</v>
      </c>
      <c r="J470" s="58">
        <v>0</v>
      </c>
      <c r="K470" s="58">
        <v>0</v>
      </c>
      <c r="L470" s="58">
        <v>0</v>
      </c>
      <c r="M470" s="58">
        <v>0</v>
      </c>
      <c r="N470" s="58">
        <v>0</v>
      </c>
      <c r="O470" s="58">
        <v>0</v>
      </c>
      <c r="P470" s="58">
        <v>0</v>
      </c>
      <c r="Q470" s="58">
        <v>0</v>
      </c>
      <c r="R470" s="58">
        <v>0</v>
      </c>
      <c r="S470" s="58">
        <v>17548000</v>
      </c>
      <c r="T470" s="57">
        <v>0</v>
      </c>
      <c r="U470" s="57">
        <v>0</v>
      </c>
    </row>
    <row r="471" spans="1:21" x14ac:dyDescent="0.2">
      <c r="A471" s="57" t="s">
        <v>579</v>
      </c>
      <c r="B471" s="57" t="str">
        <f t="shared" si="76"/>
        <v>GR:1</v>
      </c>
      <c r="C471" s="57" t="str">
        <f t="shared" si="77"/>
        <v>GR:1:2</v>
      </c>
      <c r="D471" s="57" t="s">
        <v>250</v>
      </c>
      <c r="E471" s="58">
        <v>14200000</v>
      </c>
      <c r="F471" s="58">
        <v>0</v>
      </c>
      <c r="G471" s="58">
        <v>14200000</v>
      </c>
      <c r="H471" s="58">
        <v>0</v>
      </c>
      <c r="I471" s="58">
        <v>0</v>
      </c>
      <c r="J471" s="58">
        <v>0</v>
      </c>
      <c r="K471" s="58">
        <v>0</v>
      </c>
      <c r="L471" s="58">
        <v>0</v>
      </c>
      <c r="M471" s="58">
        <v>0</v>
      </c>
      <c r="N471" s="58">
        <v>0</v>
      </c>
      <c r="O471" s="58">
        <v>0</v>
      </c>
      <c r="P471" s="58">
        <v>0</v>
      </c>
      <c r="Q471" s="58">
        <v>0</v>
      </c>
      <c r="R471" s="58">
        <v>0</v>
      </c>
      <c r="S471" s="58">
        <v>14200000</v>
      </c>
      <c r="T471" s="57">
        <v>0</v>
      </c>
      <c r="U471" s="57">
        <v>0</v>
      </c>
    </row>
    <row r="472" spans="1:21" x14ac:dyDescent="0.2">
      <c r="A472" s="57" t="s">
        <v>579</v>
      </c>
      <c r="B472" s="57" t="str">
        <f t="shared" si="76"/>
        <v>GR:1</v>
      </c>
      <c r="C472" s="57" t="str">
        <f t="shared" si="77"/>
        <v>GR:1:2</v>
      </c>
      <c r="D472" s="57" t="s">
        <v>145</v>
      </c>
      <c r="E472" s="58">
        <v>36156000</v>
      </c>
      <c r="F472" s="58">
        <v>0</v>
      </c>
      <c r="G472" s="58">
        <v>36156000</v>
      </c>
      <c r="H472" s="58">
        <v>0</v>
      </c>
      <c r="I472" s="58">
        <v>0</v>
      </c>
      <c r="J472" s="58">
        <v>0</v>
      </c>
      <c r="K472" s="58">
        <v>0</v>
      </c>
      <c r="L472" s="58">
        <v>0</v>
      </c>
      <c r="M472" s="58">
        <v>0</v>
      </c>
      <c r="N472" s="58">
        <v>0</v>
      </c>
      <c r="O472" s="58">
        <v>0</v>
      </c>
      <c r="P472" s="58">
        <v>0</v>
      </c>
      <c r="Q472" s="58">
        <v>0</v>
      </c>
      <c r="R472" s="58">
        <v>0</v>
      </c>
      <c r="S472" s="58">
        <v>36156000</v>
      </c>
      <c r="T472" s="57">
        <v>0</v>
      </c>
      <c r="U472" s="57">
        <v>0</v>
      </c>
    </row>
    <row r="473" spans="1:21" x14ac:dyDescent="0.2">
      <c r="A473" s="57" t="s">
        <v>579</v>
      </c>
      <c r="B473" s="57" t="str">
        <f t="shared" si="76"/>
        <v>GR:1</v>
      </c>
      <c r="C473" s="57" t="str">
        <f t="shared" si="77"/>
        <v>GR:1:2</v>
      </c>
      <c r="D473" s="57" t="s">
        <v>251</v>
      </c>
      <c r="E473" s="58">
        <v>42000000</v>
      </c>
      <c r="F473" s="58">
        <v>0</v>
      </c>
      <c r="G473" s="58">
        <v>42000000</v>
      </c>
      <c r="H473" s="58">
        <v>0</v>
      </c>
      <c r="I473" s="58">
        <v>0</v>
      </c>
      <c r="J473" s="58">
        <v>0</v>
      </c>
      <c r="K473" s="58">
        <v>0</v>
      </c>
      <c r="L473" s="58">
        <v>0</v>
      </c>
      <c r="M473" s="58">
        <v>0</v>
      </c>
      <c r="N473" s="58">
        <v>0</v>
      </c>
      <c r="O473" s="58">
        <v>0</v>
      </c>
      <c r="P473" s="58">
        <v>0</v>
      </c>
      <c r="Q473" s="58">
        <v>0</v>
      </c>
      <c r="R473" s="58">
        <v>0</v>
      </c>
      <c r="S473" s="58">
        <v>42000000</v>
      </c>
      <c r="T473" s="57">
        <v>0</v>
      </c>
      <c r="U473" s="57">
        <v>0</v>
      </c>
    </row>
    <row r="474" spans="1:21" x14ac:dyDescent="0.2">
      <c r="A474" s="57" t="s">
        <v>579</v>
      </c>
      <c r="B474" s="57" t="str">
        <f t="shared" si="76"/>
        <v>GR:1</v>
      </c>
      <c r="C474" s="57" t="str">
        <f t="shared" si="77"/>
        <v>GR:1:2</v>
      </c>
      <c r="D474" s="57" t="s">
        <v>133</v>
      </c>
      <c r="E474" s="58">
        <v>38125000</v>
      </c>
      <c r="F474" s="58">
        <v>0</v>
      </c>
      <c r="G474" s="58">
        <v>38125000</v>
      </c>
      <c r="H474" s="58">
        <v>0</v>
      </c>
      <c r="I474" s="58">
        <v>0</v>
      </c>
      <c r="J474" s="58">
        <v>0</v>
      </c>
      <c r="K474" s="58">
        <v>0</v>
      </c>
      <c r="L474" s="58">
        <v>0</v>
      </c>
      <c r="M474" s="58">
        <v>0</v>
      </c>
      <c r="N474" s="58">
        <v>0</v>
      </c>
      <c r="O474" s="58">
        <v>0</v>
      </c>
      <c r="P474" s="58">
        <v>0</v>
      </c>
      <c r="Q474" s="58">
        <v>0</v>
      </c>
      <c r="R474" s="58">
        <v>0</v>
      </c>
      <c r="S474" s="58">
        <v>38125000</v>
      </c>
      <c r="T474" s="57">
        <v>0</v>
      </c>
      <c r="U474" s="57">
        <v>0</v>
      </c>
    </row>
    <row r="475" spans="1:21" x14ac:dyDescent="0.2">
      <c r="A475" s="57" t="s">
        <v>579</v>
      </c>
      <c r="B475" s="57" t="str">
        <f t="shared" ref="B475:B490" si="78">MID(D475,1,4)</f>
        <v>GR:1</v>
      </c>
      <c r="C475" s="57" t="str">
        <f t="shared" ref="C475:C490" si="79">MID(D475,1,6)</f>
        <v>GR:1:2</v>
      </c>
      <c r="D475" s="57" t="s">
        <v>134</v>
      </c>
      <c r="E475" s="58">
        <v>7500000</v>
      </c>
      <c r="F475" s="58">
        <v>0</v>
      </c>
      <c r="G475" s="58">
        <v>7500000</v>
      </c>
      <c r="H475" s="58">
        <v>0</v>
      </c>
      <c r="I475" s="58">
        <v>0</v>
      </c>
      <c r="J475" s="58">
        <v>0</v>
      </c>
      <c r="K475" s="58">
        <v>0</v>
      </c>
      <c r="L475" s="58">
        <v>0</v>
      </c>
      <c r="M475" s="58">
        <v>0</v>
      </c>
      <c r="N475" s="58">
        <v>0</v>
      </c>
      <c r="O475" s="58">
        <v>0</v>
      </c>
      <c r="P475" s="58">
        <v>0</v>
      </c>
      <c r="Q475" s="58">
        <v>0</v>
      </c>
      <c r="R475" s="58">
        <v>0</v>
      </c>
      <c r="S475" s="58">
        <v>7500000</v>
      </c>
      <c r="T475" s="57">
        <v>0</v>
      </c>
      <c r="U475" s="57">
        <v>0</v>
      </c>
    </row>
    <row r="476" spans="1:21" x14ac:dyDescent="0.2">
      <c r="A476" s="57" t="s">
        <v>579</v>
      </c>
      <c r="B476" s="57" t="str">
        <f t="shared" si="78"/>
        <v>GR:4</v>
      </c>
      <c r="C476" s="57" t="str">
        <f t="shared" si="79"/>
        <v>GR:4:4</v>
      </c>
      <c r="D476" s="57" t="s">
        <v>471</v>
      </c>
      <c r="E476" s="58">
        <v>100000000</v>
      </c>
      <c r="F476" s="58">
        <v>300000000</v>
      </c>
      <c r="G476" s="58">
        <v>400000000</v>
      </c>
      <c r="H476" s="58">
        <v>0</v>
      </c>
      <c r="I476" s="58">
        <v>0</v>
      </c>
      <c r="J476" s="58">
        <v>0</v>
      </c>
      <c r="K476" s="58">
        <v>0</v>
      </c>
      <c r="L476" s="58">
        <v>0</v>
      </c>
      <c r="M476" s="58">
        <v>0</v>
      </c>
      <c r="N476" s="58">
        <v>0</v>
      </c>
      <c r="O476" s="58">
        <v>0</v>
      </c>
      <c r="P476" s="58">
        <v>0</v>
      </c>
      <c r="Q476" s="58">
        <v>0</v>
      </c>
      <c r="R476" s="58">
        <v>0</v>
      </c>
      <c r="S476" s="58">
        <v>400000000</v>
      </c>
      <c r="T476" s="57">
        <v>0</v>
      </c>
      <c r="U476" s="57">
        <v>0</v>
      </c>
    </row>
    <row r="477" spans="1:21" x14ac:dyDescent="0.2">
      <c r="A477" s="57" t="s">
        <v>579</v>
      </c>
      <c r="B477" s="57" t="str">
        <f t="shared" si="78"/>
        <v>1204</v>
      </c>
      <c r="C477" s="57" t="str">
        <f t="shared" si="79"/>
        <v xml:space="preserve">1204  </v>
      </c>
      <c r="D477" s="57" t="s">
        <v>472</v>
      </c>
      <c r="E477" s="58">
        <v>7843300000</v>
      </c>
      <c r="F477" s="58">
        <v>0</v>
      </c>
      <c r="G477" s="58">
        <v>7843300000</v>
      </c>
      <c r="H477" s="58">
        <v>0</v>
      </c>
      <c r="I477" s="58">
        <v>3143890001</v>
      </c>
      <c r="J477" s="58">
        <v>3143890001</v>
      </c>
      <c r="K477" s="58">
        <v>3143890001</v>
      </c>
      <c r="L477" s="58">
        <v>0</v>
      </c>
      <c r="M477" s="58">
        <v>3143890001</v>
      </c>
      <c r="N477" s="58">
        <v>0</v>
      </c>
      <c r="O477" s="58">
        <v>0</v>
      </c>
      <c r="P477" s="58">
        <v>3143890001</v>
      </c>
      <c r="Q477" s="58">
        <v>1643890001</v>
      </c>
      <c r="R477" s="58">
        <v>1500000000</v>
      </c>
      <c r="S477" s="58">
        <v>4699409999</v>
      </c>
      <c r="T477" s="57">
        <v>40.08</v>
      </c>
      <c r="U477" s="57">
        <v>0</v>
      </c>
    </row>
    <row r="478" spans="1:21" x14ac:dyDescent="0.2">
      <c r="A478" s="57" t="s">
        <v>579</v>
      </c>
      <c r="B478" s="57" t="str">
        <f t="shared" si="78"/>
        <v>GR:1</v>
      </c>
      <c r="C478" s="57" t="str">
        <f t="shared" si="79"/>
        <v>GR:1:1</v>
      </c>
      <c r="D478" s="57" t="s">
        <v>106</v>
      </c>
      <c r="E478" s="58">
        <v>1400000000</v>
      </c>
      <c r="F478" s="58">
        <v>0</v>
      </c>
      <c r="G478" s="58">
        <v>1400000000</v>
      </c>
      <c r="H478" s="58">
        <v>0</v>
      </c>
      <c r="I478" s="58">
        <v>350000001</v>
      </c>
      <c r="J478" s="58">
        <v>350000001</v>
      </c>
      <c r="K478" s="58">
        <v>350000001</v>
      </c>
      <c r="L478" s="58">
        <v>0</v>
      </c>
      <c r="M478" s="58">
        <v>350000001</v>
      </c>
      <c r="N478" s="58">
        <v>0</v>
      </c>
      <c r="O478" s="58">
        <v>0</v>
      </c>
      <c r="P478" s="58">
        <v>350000001</v>
      </c>
      <c r="Q478" s="58">
        <v>350000001</v>
      </c>
      <c r="R478" s="58">
        <v>0</v>
      </c>
      <c r="S478" s="58">
        <v>1049999999</v>
      </c>
      <c r="T478" s="57">
        <v>25</v>
      </c>
      <c r="U478" s="57">
        <v>0</v>
      </c>
    </row>
    <row r="479" spans="1:21" x14ac:dyDescent="0.2">
      <c r="A479" s="57" t="s">
        <v>579</v>
      </c>
      <c r="B479" s="57" t="str">
        <f t="shared" si="78"/>
        <v>GR:1</v>
      </c>
      <c r="C479" s="57" t="str">
        <f t="shared" si="79"/>
        <v>GR:1:1</v>
      </c>
      <c r="D479" s="57" t="s">
        <v>107</v>
      </c>
      <c r="E479" s="58">
        <v>38000000</v>
      </c>
      <c r="F479" s="58">
        <v>0</v>
      </c>
      <c r="G479" s="58">
        <v>38000000</v>
      </c>
      <c r="H479" s="58">
        <v>0</v>
      </c>
      <c r="I479" s="58">
        <v>19000000</v>
      </c>
      <c r="J479" s="58">
        <v>19000000</v>
      </c>
      <c r="K479" s="58">
        <v>19000000</v>
      </c>
      <c r="L479" s="58">
        <v>0</v>
      </c>
      <c r="M479" s="58">
        <v>19000000</v>
      </c>
      <c r="N479" s="58">
        <v>0</v>
      </c>
      <c r="O479" s="58">
        <v>0</v>
      </c>
      <c r="P479" s="58">
        <v>19000000</v>
      </c>
      <c r="Q479" s="58">
        <v>19000000</v>
      </c>
      <c r="R479" s="58">
        <v>0</v>
      </c>
      <c r="S479" s="58">
        <v>19000000</v>
      </c>
      <c r="T479" s="57">
        <v>50</v>
      </c>
      <c r="U479" s="57">
        <v>0</v>
      </c>
    </row>
    <row r="480" spans="1:21" x14ac:dyDescent="0.2">
      <c r="A480" s="57" t="s">
        <v>579</v>
      </c>
      <c r="B480" s="57" t="str">
        <f t="shared" si="78"/>
        <v>GR:1</v>
      </c>
      <c r="C480" s="57" t="str">
        <f t="shared" si="79"/>
        <v>GR:1:1</v>
      </c>
      <c r="D480" s="57" t="s">
        <v>233</v>
      </c>
      <c r="E480" s="58">
        <v>15000000</v>
      </c>
      <c r="F480" s="58">
        <v>0</v>
      </c>
      <c r="G480" s="58">
        <v>15000000</v>
      </c>
      <c r="H480" s="58">
        <v>0</v>
      </c>
      <c r="I480" s="58">
        <v>0</v>
      </c>
      <c r="J480" s="58">
        <v>0</v>
      </c>
      <c r="K480" s="58">
        <v>0</v>
      </c>
      <c r="L480" s="58">
        <v>0</v>
      </c>
      <c r="M480" s="58">
        <v>0</v>
      </c>
      <c r="N480" s="58">
        <v>0</v>
      </c>
      <c r="O480" s="58">
        <v>0</v>
      </c>
      <c r="P480" s="58">
        <v>0</v>
      </c>
      <c r="Q480" s="58">
        <v>0</v>
      </c>
      <c r="R480" s="58">
        <v>0</v>
      </c>
      <c r="S480" s="58">
        <v>15000000</v>
      </c>
      <c r="T480" s="57">
        <v>0</v>
      </c>
      <c r="U480" s="57">
        <v>0</v>
      </c>
    </row>
    <row r="481" spans="1:21" x14ac:dyDescent="0.2">
      <c r="A481" s="57" t="s">
        <v>579</v>
      </c>
      <c r="B481" s="57" t="str">
        <f t="shared" si="78"/>
        <v>GR:1</v>
      </c>
      <c r="C481" s="57" t="str">
        <f t="shared" si="79"/>
        <v>GR:1:1</v>
      </c>
      <c r="D481" s="57" t="s">
        <v>236</v>
      </c>
      <c r="E481" s="58">
        <v>63000000</v>
      </c>
      <c r="F481" s="58">
        <v>0</v>
      </c>
      <c r="G481" s="58">
        <v>63000000</v>
      </c>
      <c r="H481" s="58">
        <v>0</v>
      </c>
      <c r="I481" s="58">
        <v>15750000</v>
      </c>
      <c r="J481" s="58">
        <v>15750000</v>
      </c>
      <c r="K481" s="58">
        <v>15750000</v>
      </c>
      <c r="L481" s="58">
        <v>0</v>
      </c>
      <c r="M481" s="58">
        <v>15750000</v>
      </c>
      <c r="N481" s="58">
        <v>0</v>
      </c>
      <c r="O481" s="58">
        <v>0</v>
      </c>
      <c r="P481" s="58">
        <v>15750000</v>
      </c>
      <c r="Q481" s="58">
        <v>15750000</v>
      </c>
      <c r="R481" s="58">
        <v>0</v>
      </c>
      <c r="S481" s="58">
        <v>47250000</v>
      </c>
      <c r="T481" s="57">
        <v>25</v>
      </c>
      <c r="U481" s="57">
        <v>0</v>
      </c>
    </row>
    <row r="482" spans="1:21" x14ac:dyDescent="0.2">
      <c r="A482" s="57" t="s">
        <v>579</v>
      </c>
      <c r="B482" s="57" t="str">
        <f t="shared" si="78"/>
        <v>GR:1</v>
      </c>
      <c r="C482" s="57" t="str">
        <f t="shared" si="79"/>
        <v>GR:1:1</v>
      </c>
      <c r="D482" s="57" t="s">
        <v>108</v>
      </c>
      <c r="E482" s="58">
        <v>10000000</v>
      </c>
      <c r="F482" s="58">
        <v>0</v>
      </c>
      <c r="G482" s="58">
        <v>10000000</v>
      </c>
      <c r="H482" s="58">
        <v>0</v>
      </c>
      <c r="I482" s="58">
        <v>2550000</v>
      </c>
      <c r="J482" s="58">
        <v>2550000</v>
      </c>
      <c r="K482" s="58">
        <v>2550000</v>
      </c>
      <c r="L482" s="58">
        <v>0</v>
      </c>
      <c r="M482" s="58">
        <v>2550000</v>
      </c>
      <c r="N482" s="58">
        <v>0</v>
      </c>
      <c r="O482" s="58">
        <v>0</v>
      </c>
      <c r="P482" s="58">
        <v>2550000</v>
      </c>
      <c r="Q482" s="58">
        <v>2550000</v>
      </c>
      <c r="R482" s="58">
        <v>0</v>
      </c>
      <c r="S482" s="58">
        <v>7450000</v>
      </c>
      <c r="T482" s="57">
        <v>25.5</v>
      </c>
      <c r="U482" s="57">
        <v>0</v>
      </c>
    </row>
    <row r="483" spans="1:21" x14ac:dyDescent="0.2">
      <c r="A483" s="57" t="s">
        <v>579</v>
      </c>
      <c r="B483" s="57" t="str">
        <f t="shared" si="78"/>
        <v>GR:1</v>
      </c>
      <c r="C483" s="57" t="str">
        <f t="shared" si="79"/>
        <v>GR:1:1</v>
      </c>
      <c r="D483" s="57" t="s">
        <v>109</v>
      </c>
      <c r="E483" s="58">
        <v>62000000</v>
      </c>
      <c r="F483" s="58">
        <v>0</v>
      </c>
      <c r="G483" s="58">
        <v>62000000</v>
      </c>
      <c r="H483" s="58">
        <v>0</v>
      </c>
      <c r="I483" s="58">
        <v>10000000</v>
      </c>
      <c r="J483" s="58">
        <v>10000000</v>
      </c>
      <c r="K483" s="58">
        <v>10000000</v>
      </c>
      <c r="L483" s="58">
        <v>0</v>
      </c>
      <c r="M483" s="58">
        <v>10000000</v>
      </c>
      <c r="N483" s="58">
        <v>0</v>
      </c>
      <c r="O483" s="58">
        <v>0</v>
      </c>
      <c r="P483" s="58">
        <v>10000000</v>
      </c>
      <c r="Q483" s="58">
        <v>10000000</v>
      </c>
      <c r="R483" s="58">
        <v>0</v>
      </c>
      <c r="S483" s="58">
        <v>52000000</v>
      </c>
      <c r="T483" s="57">
        <v>16.13</v>
      </c>
      <c r="U483" s="57">
        <v>0</v>
      </c>
    </row>
    <row r="484" spans="1:21" x14ac:dyDescent="0.2">
      <c r="A484" s="57" t="s">
        <v>579</v>
      </c>
      <c r="B484" s="57" t="str">
        <f t="shared" si="78"/>
        <v>GR:1</v>
      </c>
      <c r="C484" s="57" t="str">
        <f t="shared" si="79"/>
        <v>GR:1:1</v>
      </c>
      <c r="D484" s="57" t="s">
        <v>110</v>
      </c>
      <c r="E484" s="58">
        <v>66000000</v>
      </c>
      <c r="F484" s="58">
        <v>0</v>
      </c>
      <c r="G484" s="58">
        <v>66000000</v>
      </c>
      <c r="H484" s="58">
        <v>0</v>
      </c>
      <c r="I484" s="58">
        <v>6000000</v>
      </c>
      <c r="J484" s="58">
        <v>6000000</v>
      </c>
      <c r="K484" s="58">
        <v>6000000</v>
      </c>
      <c r="L484" s="58">
        <v>0</v>
      </c>
      <c r="M484" s="58">
        <v>6000000</v>
      </c>
      <c r="N484" s="58">
        <v>0</v>
      </c>
      <c r="O484" s="58">
        <v>0</v>
      </c>
      <c r="P484" s="58">
        <v>6000000</v>
      </c>
      <c r="Q484" s="58">
        <v>6000000</v>
      </c>
      <c r="R484" s="58">
        <v>0</v>
      </c>
      <c r="S484" s="58">
        <v>60000000</v>
      </c>
      <c r="T484" s="57">
        <v>9.09</v>
      </c>
      <c r="U484" s="57">
        <v>0</v>
      </c>
    </row>
    <row r="485" spans="1:21" x14ac:dyDescent="0.2">
      <c r="A485" s="57" t="s">
        <v>579</v>
      </c>
      <c r="B485" s="57" t="str">
        <f t="shared" si="78"/>
        <v>GR:1</v>
      </c>
      <c r="C485" s="57" t="str">
        <f t="shared" si="79"/>
        <v>GR:1:1</v>
      </c>
      <c r="D485" s="57" t="s">
        <v>111</v>
      </c>
      <c r="E485" s="58">
        <v>136000000</v>
      </c>
      <c r="F485" s="58">
        <v>0</v>
      </c>
      <c r="G485" s="58">
        <v>136000000</v>
      </c>
      <c r="H485" s="58">
        <v>0</v>
      </c>
      <c r="I485" s="58">
        <v>9000000</v>
      </c>
      <c r="J485" s="58">
        <v>9000000</v>
      </c>
      <c r="K485" s="58">
        <v>9000000</v>
      </c>
      <c r="L485" s="58">
        <v>0</v>
      </c>
      <c r="M485" s="58">
        <v>9000000</v>
      </c>
      <c r="N485" s="58">
        <v>0</v>
      </c>
      <c r="O485" s="58">
        <v>0</v>
      </c>
      <c r="P485" s="58">
        <v>9000000</v>
      </c>
      <c r="Q485" s="58">
        <v>9000000</v>
      </c>
      <c r="R485" s="58">
        <v>0</v>
      </c>
      <c r="S485" s="58">
        <v>127000000</v>
      </c>
      <c r="T485" s="57">
        <v>6.62</v>
      </c>
      <c r="U485" s="57">
        <v>0</v>
      </c>
    </row>
    <row r="486" spans="1:21" x14ac:dyDescent="0.2">
      <c r="A486" s="57" t="s">
        <v>579</v>
      </c>
      <c r="B486" s="57" t="str">
        <f t="shared" si="78"/>
        <v>GR:1</v>
      </c>
      <c r="C486" s="57" t="str">
        <f t="shared" si="79"/>
        <v>GR:1:1</v>
      </c>
      <c r="D486" s="57" t="s">
        <v>112</v>
      </c>
      <c r="E486" s="58">
        <v>42000000</v>
      </c>
      <c r="F486" s="58">
        <v>0</v>
      </c>
      <c r="G486" s="58">
        <v>42000000</v>
      </c>
      <c r="H486" s="58">
        <v>0</v>
      </c>
      <c r="I486" s="58">
        <v>12500000</v>
      </c>
      <c r="J486" s="58">
        <v>12500000</v>
      </c>
      <c r="K486" s="58">
        <v>12500000</v>
      </c>
      <c r="L486" s="58">
        <v>0</v>
      </c>
      <c r="M486" s="58">
        <v>12500000</v>
      </c>
      <c r="N486" s="58">
        <v>0</v>
      </c>
      <c r="O486" s="58">
        <v>0</v>
      </c>
      <c r="P486" s="58">
        <v>12500000</v>
      </c>
      <c r="Q486" s="58">
        <v>12500000</v>
      </c>
      <c r="R486" s="58">
        <v>0</v>
      </c>
      <c r="S486" s="58">
        <v>29500000</v>
      </c>
      <c r="T486" s="57">
        <v>29.76</v>
      </c>
      <c r="U486" s="57">
        <v>0</v>
      </c>
    </row>
    <row r="487" spans="1:21" x14ac:dyDescent="0.2">
      <c r="A487" s="57" t="s">
        <v>579</v>
      </c>
      <c r="B487" s="57" t="str">
        <f t="shared" si="78"/>
        <v>GR:1</v>
      </c>
      <c r="C487" s="57" t="str">
        <f t="shared" si="79"/>
        <v>GR:1:1</v>
      </c>
      <c r="D487" s="57" t="s">
        <v>115</v>
      </c>
      <c r="E487" s="58">
        <v>615000000</v>
      </c>
      <c r="F487" s="58">
        <v>0</v>
      </c>
      <c r="G487" s="58">
        <v>615000000</v>
      </c>
      <c r="H487" s="58">
        <v>0</v>
      </c>
      <c r="I487" s="58">
        <v>307500000</v>
      </c>
      <c r="J487" s="58">
        <v>307500000</v>
      </c>
      <c r="K487" s="58">
        <v>307500000</v>
      </c>
      <c r="L487" s="58">
        <v>0</v>
      </c>
      <c r="M487" s="58">
        <v>307500000</v>
      </c>
      <c r="N487" s="58">
        <v>0</v>
      </c>
      <c r="O487" s="58">
        <v>0</v>
      </c>
      <c r="P487" s="58">
        <v>307500000</v>
      </c>
      <c r="Q487" s="58">
        <v>307500000</v>
      </c>
      <c r="R487" s="58">
        <v>0</v>
      </c>
      <c r="S487" s="58">
        <v>307500000</v>
      </c>
      <c r="T487" s="57">
        <v>50</v>
      </c>
      <c r="U487" s="57">
        <v>0</v>
      </c>
    </row>
    <row r="488" spans="1:21" x14ac:dyDescent="0.2">
      <c r="A488" s="57" t="s">
        <v>579</v>
      </c>
      <c r="B488" s="57" t="str">
        <f t="shared" si="78"/>
        <v>GR:1</v>
      </c>
      <c r="C488" s="57" t="str">
        <f t="shared" si="79"/>
        <v>GR:1:1</v>
      </c>
      <c r="D488" s="57" t="s">
        <v>473</v>
      </c>
      <c r="E488" s="58">
        <v>927500000</v>
      </c>
      <c r="F488" s="58">
        <v>0</v>
      </c>
      <c r="G488" s="58">
        <v>927500000</v>
      </c>
      <c r="H488" s="58">
        <v>0</v>
      </c>
      <c r="I488" s="58">
        <v>459500000</v>
      </c>
      <c r="J488" s="58">
        <v>459500000</v>
      </c>
      <c r="K488" s="58">
        <v>459500000</v>
      </c>
      <c r="L488" s="58">
        <v>0</v>
      </c>
      <c r="M488" s="58">
        <v>459500000</v>
      </c>
      <c r="N488" s="58">
        <v>0</v>
      </c>
      <c r="O488" s="58">
        <v>0</v>
      </c>
      <c r="P488" s="58">
        <v>459500000</v>
      </c>
      <c r="Q488" s="58">
        <v>459500000</v>
      </c>
      <c r="R488" s="58">
        <v>0</v>
      </c>
      <c r="S488" s="58">
        <v>468000000</v>
      </c>
      <c r="T488" s="57">
        <v>49.54</v>
      </c>
      <c r="U488" s="57">
        <v>0</v>
      </c>
    </row>
    <row r="489" spans="1:21" x14ac:dyDescent="0.2">
      <c r="A489" s="57" t="s">
        <v>579</v>
      </c>
      <c r="B489" s="57" t="str">
        <f t="shared" si="78"/>
        <v>GR:1</v>
      </c>
      <c r="C489" s="57" t="str">
        <f t="shared" si="79"/>
        <v>GR:1:1</v>
      </c>
      <c r="D489" s="57" t="s">
        <v>244</v>
      </c>
      <c r="E489" s="58">
        <v>10500000</v>
      </c>
      <c r="F489" s="58">
        <v>0</v>
      </c>
      <c r="G489" s="58">
        <v>10500000</v>
      </c>
      <c r="H489" s="58">
        <v>0</v>
      </c>
      <c r="I489" s="58">
        <v>10500000</v>
      </c>
      <c r="J489" s="58">
        <v>10500000</v>
      </c>
      <c r="K489" s="58">
        <v>10500000</v>
      </c>
      <c r="L489" s="58">
        <v>0</v>
      </c>
      <c r="M489" s="58">
        <v>10500000</v>
      </c>
      <c r="N489" s="58">
        <v>0</v>
      </c>
      <c r="O489" s="58">
        <v>0</v>
      </c>
      <c r="P489" s="58">
        <v>10500000</v>
      </c>
      <c r="Q489" s="58">
        <v>10500000</v>
      </c>
      <c r="R489" s="58">
        <v>0</v>
      </c>
      <c r="S489" s="58">
        <v>0</v>
      </c>
      <c r="T489" s="57">
        <v>100</v>
      </c>
      <c r="U489" s="57">
        <v>0</v>
      </c>
    </row>
    <row r="490" spans="1:21" x14ac:dyDescent="0.2">
      <c r="A490" s="57" t="s">
        <v>579</v>
      </c>
      <c r="B490" s="57" t="str">
        <f t="shared" si="78"/>
        <v>GR:1</v>
      </c>
      <c r="C490" s="57" t="str">
        <f t="shared" si="79"/>
        <v>GR:1:1</v>
      </c>
      <c r="D490" s="57" t="s">
        <v>116</v>
      </c>
      <c r="E490" s="58">
        <v>102000000</v>
      </c>
      <c r="F490" s="58">
        <v>0</v>
      </c>
      <c r="G490" s="58">
        <v>102000000</v>
      </c>
      <c r="H490" s="58">
        <v>0</v>
      </c>
      <c r="I490" s="58">
        <v>80000000</v>
      </c>
      <c r="J490" s="58">
        <v>80000000</v>
      </c>
      <c r="K490" s="58">
        <v>80000000</v>
      </c>
      <c r="L490" s="58">
        <v>0</v>
      </c>
      <c r="M490" s="58">
        <v>80000000</v>
      </c>
      <c r="N490" s="58">
        <v>0</v>
      </c>
      <c r="O490" s="58">
        <v>0</v>
      </c>
      <c r="P490" s="58">
        <v>80000000</v>
      </c>
      <c r="Q490" s="58">
        <v>80000000</v>
      </c>
      <c r="R490" s="58">
        <v>0</v>
      </c>
      <c r="S490" s="58">
        <v>22000000</v>
      </c>
      <c r="T490" s="57">
        <v>78.430000000000007</v>
      </c>
      <c r="U490" s="57">
        <v>0</v>
      </c>
    </row>
    <row r="491" spans="1:21" x14ac:dyDescent="0.2">
      <c r="A491" s="57" t="s">
        <v>579</v>
      </c>
      <c r="B491" s="57" t="str">
        <f t="shared" ref="B491:B506" si="80">MID(D491,1,4)</f>
        <v>GR:1</v>
      </c>
      <c r="C491" s="57" t="str">
        <f t="shared" ref="C491:C506" si="81">MID(D491,1,6)</f>
        <v>GR:1:1</v>
      </c>
      <c r="D491" s="57" t="s">
        <v>245</v>
      </c>
      <c r="E491" s="58">
        <v>118000000</v>
      </c>
      <c r="F491" s="58">
        <v>0</v>
      </c>
      <c r="G491" s="58">
        <v>118000000</v>
      </c>
      <c r="H491" s="58">
        <v>0</v>
      </c>
      <c r="I491" s="58">
        <v>29400000</v>
      </c>
      <c r="J491" s="58">
        <v>29400000</v>
      </c>
      <c r="K491" s="58">
        <v>29400000</v>
      </c>
      <c r="L491" s="58">
        <v>0</v>
      </c>
      <c r="M491" s="58">
        <v>29400000</v>
      </c>
      <c r="N491" s="58">
        <v>0</v>
      </c>
      <c r="O491" s="58">
        <v>0</v>
      </c>
      <c r="P491" s="58">
        <v>29400000</v>
      </c>
      <c r="Q491" s="58">
        <v>29400000</v>
      </c>
      <c r="R491" s="58">
        <v>0</v>
      </c>
      <c r="S491" s="58">
        <v>88600000</v>
      </c>
      <c r="T491" s="57">
        <v>24.92</v>
      </c>
      <c r="U491" s="57">
        <v>0</v>
      </c>
    </row>
    <row r="492" spans="1:21" x14ac:dyDescent="0.2">
      <c r="A492" s="57" t="s">
        <v>579</v>
      </c>
      <c r="B492" s="57" t="str">
        <f t="shared" si="80"/>
        <v>GR:1</v>
      </c>
      <c r="C492" s="57" t="str">
        <f t="shared" si="81"/>
        <v>GR:1:1</v>
      </c>
      <c r="D492" s="57" t="s">
        <v>246</v>
      </c>
      <c r="E492" s="58">
        <v>74000000</v>
      </c>
      <c r="F492" s="58">
        <v>0</v>
      </c>
      <c r="G492" s="58">
        <v>74000000</v>
      </c>
      <c r="H492" s="58">
        <v>0</v>
      </c>
      <c r="I492" s="58">
        <v>15000000</v>
      </c>
      <c r="J492" s="58">
        <v>15000000</v>
      </c>
      <c r="K492" s="58">
        <v>15000000</v>
      </c>
      <c r="L492" s="58">
        <v>0</v>
      </c>
      <c r="M492" s="58">
        <v>15000000</v>
      </c>
      <c r="N492" s="58">
        <v>0</v>
      </c>
      <c r="O492" s="58">
        <v>0</v>
      </c>
      <c r="P492" s="58">
        <v>15000000</v>
      </c>
      <c r="Q492" s="58">
        <v>15000000</v>
      </c>
      <c r="R492" s="58">
        <v>0</v>
      </c>
      <c r="S492" s="58">
        <v>59000000</v>
      </c>
      <c r="T492" s="57">
        <v>20.27</v>
      </c>
      <c r="U492" s="57">
        <v>0</v>
      </c>
    </row>
    <row r="493" spans="1:21" x14ac:dyDescent="0.2">
      <c r="A493" s="57" t="s">
        <v>579</v>
      </c>
      <c r="B493" s="57" t="str">
        <f t="shared" si="80"/>
        <v>GR:1</v>
      </c>
      <c r="C493" s="57" t="str">
        <f t="shared" si="81"/>
        <v>GR:1:1</v>
      </c>
      <c r="D493" s="57" t="s">
        <v>117</v>
      </c>
      <c r="E493" s="58">
        <v>10500000</v>
      </c>
      <c r="F493" s="58">
        <v>0</v>
      </c>
      <c r="G493" s="58">
        <v>10500000</v>
      </c>
      <c r="H493" s="58">
        <v>0</v>
      </c>
      <c r="I493" s="58">
        <v>2625000</v>
      </c>
      <c r="J493" s="58">
        <v>2625000</v>
      </c>
      <c r="K493" s="58">
        <v>2625000</v>
      </c>
      <c r="L493" s="58">
        <v>0</v>
      </c>
      <c r="M493" s="58">
        <v>2625000</v>
      </c>
      <c r="N493" s="58">
        <v>0</v>
      </c>
      <c r="O493" s="58">
        <v>0</v>
      </c>
      <c r="P493" s="58">
        <v>2625000</v>
      </c>
      <c r="Q493" s="58">
        <v>2625000</v>
      </c>
      <c r="R493" s="58">
        <v>0</v>
      </c>
      <c r="S493" s="58">
        <v>7875000</v>
      </c>
      <c r="T493" s="57">
        <v>25</v>
      </c>
      <c r="U493" s="57">
        <v>0</v>
      </c>
    </row>
    <row r="494" spans="1:21" x14ac:dyDescent="0.2">
      <c r="A494" s="57" t="s">
        <v>579</v>
      </c>
      <c r="B494" s="57" t="str">
        <f t="shared" si="80"/>
        <v>GR:1</v>
      </c>
      <c r="C494" s="57" t="str">
        <f t="shared" si="81"/>
        <v>GR:1:1</v>
      </c>
      <c r="D494" s="57" t="s">
        <v>118</v>
      </c>
      <c r="E494" s="58">
        <v>115000000</v>
      </c>
      <c r="F494" s="58">
        <v>0</v>
      </c>
      <c r="G494" s="58">
        <v>115000000</v>
      </c>
      <c r="H494" s="58">
        <v>0</v>
      </c>
      <c r="I494" s="58">
        <v>30000000</v>
      </c>
      <c r="J494" s="58">
        <v>30000000</v>
      </c>
      <c r="K494" s="58">
        <v>30000000</v>
      </c>
      <c r="L494" s="58">
        <v>0</v>
      </c>
      <c r="M494" s="58">
        <v>30000000</v>
      </c>
      <c r="N494" s="58">
        <v>0</v>
      </c>
      <c r="O494" s="58">
        <v>0</v>
      </c>
      <c r="P494" s="58">
        <v>30000000</v>
      </c>
      <c r="Q494" s="58">
        <v>30000000</v>
      </c>
      <c r="R494" s="58">
        <v>0</v>
      </c>
      <c r="S494" s="58">
        <v>85000000</v>
      </c>
      <c r="T494" s="57">
        <v>26.09</v>
      </c>
      <c r="U494" s="57">
        <v>0</v>
      </c>
    </row>
    <row r="495" spans="1:21" x14ac:dyDescent="0.2">
      <c r="A495" s="57" t="s">
        <v>579</v>
      </c>
      <c r="B495" s="57" t="str">
        <f t="shared" si="80"/>
        <v>GR:1</v>
      </c>
      <c r="C495" s="57" t="str">
        <f t="shared" si="81"/>
        <v>GR:1:1</v>
      </c>
      <c r="D495" s="57" t="s">
        <v>119</v>
      </c>
      <c r="E495" s="58">
        <v>9500000</v>
      </c>
      <c r="F495" s="58">
        <v>0</v>
      </c>
      <c r="G495" s="58">
        <v>9500000</v>
      </c>
      <c r="H495" s="58">
        <v>0</v>
      </c>
      <c r="I495" s="58">
        <v>2400000</v>
      </c>
      <c r="J495" s="58">
        <v>2400000</v>
      </c>
      <c r="K495" s="58">
        <v>2400000</v>
      </c>
      <c r="L495" s="58">
        <v>0</v>
      </c>
      <c r="M495" s="58">
        <v>2400000</v>
      </c>
      <c r="N495" s="58">
        <v>0</v>
      </c>
      <c r="O495" s="58">
        <v>0</v>
      </c>
      <c r="P495" s="58">
        <v>2400000</v>
      </c>
      <c r="Q495" s="58">
        <v>2400000</v>
      </c>
      <c r="R495" s="58">
        <v>0</v>
      </c>
      <c r="S495" s="58">
        <v>7100000</v>
      </c>
      <c r="T495" s="57">
        <v>25.26</v>
      </c>
      <c r="U495" s="57">
        <v>0</v>
      </c>
    </row>
    <row r="496" spans="1:21" x14ac:dyDescent="0.2">
      <c r="A496" s="57" t="s">
        <v>579</v>
      </c>
      <c r="B496" s="57" t="str">
        <f t="shared" si="80"/>
        <v>GR:1</v>
      </c>
      <c r="C496" s="57" t="str">
        <f t="shared" si="81"/>
        <v>GR:1:1</v>
      </c>
      <c r="D496" s="57" t="s">
        <v>247</v>
      </c>
      <c r="E496" s="58">
        <v>46000000</v>
      </c>
      <c r="F496" s="58">
        <v>0</v>
      </c>
      <c r="G496" s="58">
        <v>46000000</v>
      </c>
      <c r="H496" s="58">
        <v>0</v>
      </c>
      <c r="I496" s="58">
        <v>44100000</v>
      </c>
      <c r="J496" s="58">
        <v>44100000</v>
      </c>
      <c r="K496" s="58">
        <v>44100000</v>
      </c>
      <c r="L496" s="58">
        <v>0</v>
      </c>
      <c r="M496" s="58">
        <v>44100000</v>
      </c>
      <c r="N496" s="58">
        <v>0</v>
      </c>
      <c r="O496" s="58">
        <v>0</v>
      </c>
      <c r="P496" s="58">
        <v>44100000</v>
      </c>
      <c r="Q496" s="58">
        <v>44100000</v>
      </c>
      <c r="R496" s="58">
        <v>0</v>
      </c>
      <c r="S496" s="58">
        <v>1900000</v>
      </c>
      <c r="T496" s="57">
        <v>95.87</v>
      </c>
      <c r="U496" s="57">
        <v>0</v>
      </c>
    </row>
    <row r="497" spans="1:21" x14ac:dyDescent="0.2">
      <c r="A497" s="57" t="s">
        <v>579</v>
      </c>
      <c r="B497" s="57" t="str">
        <f t="shared" si="80"/>
        <v>GR:1</v>
      </c>
      <c r="C497" s="57" t="str">
        <f t="shared" si="81"/>
        <v>GR:1:1</v>
      </c>
      <c r="D497" s="57" t="s">
        <v>248</v>
      </c>
      <c r="E497" s="58">
        <v>85000000</v>
      </c>
      <c r="F497" s="58">
        <v>0</v>
      </c>
      <c r="G497" s="58">
        <v>85000000</v>
      </c>
      <c r="H497" s="58">
        <v>0</v>
      </c>
      <c r="I497" s="58">
        <v>21249999</v>
      </c>
      <c r="J497" s="58">
        <v>21249999</v>
      </c>
      <c r="K497" s="58">
        <v>21249999</v>
      </c>
      <c r="L497" s="58">
        <v>0</v>
      </c>
      <c r="M497" s="58">
        <v>21249999</v>
      </c>
      <c r="N497" s="58">
        <v>0</v>
      </c>
      <c r="O497" s="58">
        <v>0</v>
      </c>
      <c r="P497" s="58">
        <v>21249999</v>
      </c>
      <c r="Q497" s="58">
        <v>21249999</v>
      </c>
      <c r="R497" s="58">
        <v>0</v>
      </c>
      <c r="S497" s="58">
        <v>63750001</v>
      </c>
      <c r="T497" s="57">
        <v>25</v>
      </c>
      <c r="U497" s="57">
        <v>0</v>
      </c>
    </row>
    <row r="498" spans="1:21" x14ac:dyDescent="0.2">
      <c r="A498" s="57" t="s">
        <v>579</v>
      </c>
      <c r="B498" s="57" t="str">
        <f t="shared" si="80"/>
        <v>GR:1</v>
      </c>
      <c r="C498" s="57" t="str">
        <f t="shared" si="81"/>
        <v>GR:1:1</v>
      </c>
      <c r="D498" s="57" t="s">
        <v>120</v>
      </c>
      <c r="E498" s="58">
        <v>37000000</v>
      </c>
      <c r="F498" s="58">
        <v>0</v>
      </c>
      <c r="G498" s="58">
        <v>37000000</v>
      </c>
      <c r="H498" s="58">
        <v>0</v>
      </c>
      <c r="I498" s="58">
        <v>9000000</v>
      </c>
      <c r="J498" s="58">
        <v>9000000</v>
      </c>
      <c r="K498" s="58">
        <v>9000000</v>
      </c>
      <c r="L498" s="58">
        <v>0</v>
      </c>
      <c r="M498" s="58">
        <v>9000000</v>
      </c>
      <c r="N498" s="58">
        <v>0</v>
      </c>
      <c r="O498" s="58">
        <v>0</v>
      </c>
      <c r="P498" s="58">
        <v>9000000</v>
      </c>
      <c r="Q498" s="58">
        <v>9000000</v>
      </c>
      <c r="R498" s="58">
        <v>0</v>
      </c>
      <c r="S498" s="58">
        <v>28000000</v>
      </c>
      <c r="T498" s="57">
        <v>24.32</v>
      </c>
      <c r="U498" s="57">
        <v>0</v>
      </c>
    </row>
    <row r="499" spans="1:21" x14ac:dyDescent="0.2">
      <c r="A499" s="57" t="s">
        <v>579</v>
      </c>
      <c r="B499" s="57" t="str">
        <f t="shared" si="80"/>
        <v>GR:1</v>
      </c>
      <c r="C499" s="57" t="str">
        <f t="shared" si="81"/>
        <v>GR:1:1</v>
      </c>
      <c r="D499" s="57" t="s">
        <v>121</v>
      </c>
      <c r="E499" s="58">
        <v>54000000</v>
      </c>
      <c r="F499" s="58">
        <v>0</v>
      </c>
      <c r="G499" s="58">
        <v>54000000</v>
      </c>
      <c r="H499" s="58">
        <v>0</v>
      </c>
      <c r="I499" s="58">
        <v>12000000</v>
      </c>
      <c r="J499" s="58">
        <v>12000000</v>
      </c>
      <c r="K499" s="58">
        <v>12000000</v>
      </c>
      <c r="L499" s="58">
        <v>0</v>
      </c>
      <c r="M499" s="58">
        <v>12000000</v>
      </c>
      <c r="N499" s="58">
        <v>0</v>
      </c>
      <c r="O499" s="58">
        <v>0</v>
      </c>
      <c r="P499" s="58">
        <v>12000000</v>
      </c>
      <c r="Q499" s="58">
        <v>12000000</v>
      </c>
      <c r="R499" s="58">
        <v>0</v>
      </c>
      <c r="S499" s="58">
        <v>42000000</v>
      </c>
      <c r="T499" s="57">
        <v>22.22</v>
      </c>
      <c r="U499" s="57">
        <v>0</v>
      </c>
    </row>
    <row r="500" spans="1:21" x14ac:dyDescent="0.2">
      <c r="A500" s="57" t="s">
        <v>579</v>
      </c>
      <c r="B500" s="57" t="str">
        <f t="shared" si="80"/>
        <v>GR:1</v>
      </c>
      <c r="C500" s="57" t="str">
        <f t="shared" si="81"/>
        <v>GR:1:1</v>
      </c>
      <c r="D500" s="57" t="s">
        <v>123</v>
      </c>
      <c r="E500" s="58">
        <v>68000000</v>
      </c>
      <c r="F500" s="58">
        <v>0</v>
      </c>
      <c r="G500" s="58">
        <v>68000000</v>
      </c>
      <c r="H500" s="58">
        <v>0</v>
      </c>
      <c r="I500" s="58">
        <v>17000001</v>
      </c>
      <c r="J500" s="58">
        <v>17000001</v>
      </c>
      <c r="K500" s="58">
        <v>17000001</v>
      </c>
      <c r="L500" s="58">
        <v>0</v>
      </c>
      <c r="M500" s="58">
        <v>17000001</v>
      </c>
      <c r="N500" s="58">
        <v>0</v>
      </c>
      <c r="O500" s="58">
        <v>0</v>
      </c>
      <c r="P500" s="58">
        <v>17000001</v>
      </c>
      <c r="Q500" s="58">
        <v>17000001</v>
      </c>
      <c r="R500" s="58">
        <v>0</v>
      </c>
      <c r="S500" s="58">
        <v>50999999</v>
      </c>
      <c r="T500" s="57">
        <v>25</v>
      </c>
      <c r="U500" s="57">
        <v>0</v>
      </c>
    </row>
    <row r="501" spans="1:21" x14ac:dyDescent="0.2">
      <c r="A501" s="57" t="s">
        <v>579</v>
      </c>
      <c r="B501" s="57" t="str">
        <f t="shared" si="80"/>
        <v>GR:1</v>
      </c>
      <c r="C501" s="57" t="str">
        <f t="shared" si="81"/>
        <v>GR:1:2</v>
      </c>
      <c r="D501" s="57" t="s">
        <v>125</v>
      </c>
      <c r="E501" s="58">
        <v>13000000</v>
      </c>
      <c r="F501" s="58">
        <v>0</v>
      </c>
      <c r="G501" s="58">
        <v>13000000</v>
      </c>
      <c r="H501" s="58">
        <v>0</v>
      </c>
      <c r="I501" s="58">
        <v>0</v>
      </c>
      <c r="J501" s="58">
        <v>0</v>
      </c>
      <c r="K501" s="58">
        <v>0</v>
      </c>
      <c r="L501" s="58">
        <v>0</v>
      </c>
      <c r="M501" s="58">
        <v>0</v>
      </c>
      <c r="N501" s="58">
        <v>0</v>
      </c>
      <c r="O501" s="58">
        <v>0</v>
      </c>
      <c r="P501" s="58">
        <v>0</v>
      </c>
      <c r="Q501" s="58">
        <v>0</v>
      </c>
      <c r="R501" s="58">
        <v>0</v>
      </c>
      <c r="S501" s="58">
        <v>13000000</v>
      </c>
      <c r="T501" s="57">
        <v>0</v>
      </c>
      <c r="U501" s="57">
        <v>0</v>
      </c>
    </row>
    <row r="502" spans="1:21" x14ac:dyDescent="0.2">
      <c r="A502" s="57" t="s">
        <v>579</v>
      </c>
      <c r="B502" s="57" t="str">
        <f t="shared" si="80"/>
        <v>GR:1</v>
      </c>
      <c r="C502" s="57" t="str">
        <f t="shared" si="81"/>
        <v>GR:1:2</v>
      </c>
      <c r="D502" s="57" t="s">
        <v>126</v>
      </c>
      <c r="E502" s="58">
        <v>18000000</v>
      </c>
      <c r="F502" s="58">
        <v>0</v>
      </c>
      <c r="G502" s="58">
        <v>18000000</v>
      </c>
      <c r="H502" s="58">
        <v>0</v>
      </c>
      <c r="I502" s="58">
        <v>4500000</v>
      </c>
      <c r="J502" s="58">
        <v>4500000</v>
      </c>
      <c r="K502" s="58">
        <v>4500000</v>
      </c>
      <c r="L502" s="58">
        <v>0</v>
      </c>
      <c r="M502" s="58">
        <v>4500000</v>
      </c>
      <c r="N502" s="58">
        <v>0</v>
      </c>
      <c r="O502" s="58">
        <v>0</v>
      </c>
      <c r="P502" s="58">
        <v>4500000</v>
      </c>
      <c r="Q502" s="58">
        <v>4500000</v>
      </c>
      <c r="R502" s="58">
        <v>0</v>
      </c>
      <c r="S502" s="58">
        <v>13500000</v>
      </c>
      <c r="T502" s="57">
        <v>25</v>
      </c>
      <c r="U502" s="57">
        <v>0</v>
      </c>
    </row>
    <row r="503" spans="1:21" x14ac:dyDescent="0.2">
      <c r="A503" s="57" t="s">
        <v>579</v>
      </c>
      <c r="B503" s="57" t="str">
        <f t="shared" si="80"/>
        <v>GR:1</v>
      </c>
      <c r="C503" s="57" t="str">
        <f t="shared" si="81"/>
        <v>GR:1:2</v>
      </c>
      <c r="D503" s="57" t="s">
        <v>127</v>
      </c>
      <c r="E503" s="58">
        <v>85000000</v>
      </c>
      <c r="F503" s="58">
        <v>0</v>
      </c>
      <c r="G503" s="58">
        <v>85000000</v>
      </c>
      <c r="H503" s="58">
        <v>0</v>
      </c>
      <c r="I503" s="58">
        <v>0</v>
      </c>
      <c r="J503" s="58">
        <v>0</v>
      </c>
      <c r="K503" s="58">
        <v>0</v>
      </c>
      <c r="L503" s="58">
        <v>0</v>
      </c>
      <c r="M503" s="58">
        <v>0</v>
      </c>
      <c r="N503" s="58">
        <v>0</v>
      </c>
      <c r="O503" s="58">
        <v>0</v>
      </c>
      <c r="P503" s="58">
        <v>0</v>
      </c>
      <c r="Q503" s="58">
        <v>0</v>
      </c>
      <c r="R503" s="58">
        <v>0</v>
      </c>
      <c r="S503" s="58">
        <v>85000000</v>
      </c>
      <c r="T503" s="57">
        <v>0</v>
      </c>
      <c r="U503" s="57">
        <v>0</v>
      </c>
    </row>
    <row r="504" spans="1:21" x14ac:dyDescent="0.2">
      <c r="A504" s="57" t="s">
        <v>579</v>
      </c>
      <c r="B504" s="57" t="str">
        <f t="shared" si="80"/>
        <v>GR:1</v>
      </c>
      <c r="C504" s="57" t="str">
        <f t="shared" si="81"/>
        <v>GR:1:2</v>
      </c>
      <c r="D504" s="57" t="s">
        <v>141</v>
      </c>
      <c r="E504" s="58">
        <v>30000000</v>
      </c>
      <c r="F504" s="58">
        <v>0</v>
      </c>
      <c r="G504" s="58">
        <v>30000000</v>
      </c>
      <c r="H504" s="58">
        <v>0</v>
      </c>
      <c r="I504" s="58">
        <v>0</v>
      </c>
      <c r="J504" s="58">
        <v>0</v>
      </c>
      <c r="K504" s="58">
        <v>0</v>
      </c>
      <c r="L504" s="58">
        <v>0</v>
      </c>
      <c r="M504" s="58">
        <v>0</v>
      </c>
      <c r="N504" s="58">
        <v>0</v>
      </c>
      <c r="O504" s="58">
        <v>0</v>
      </c>
      <c r="P504" s="58">
        <v>0</v>
      </c>
      <c r="Q504" s="58">
        <v>0</v>
      </c>
      <c r="R504" s="58">
        <v>0</v>
      </c>
      <c r="S504" s="58">
        <v>30000000</v>
      </c>
      <c r="T504" s="57">
        <v>0</v>
      </c>
      <c r="U504" s="57">
        <v>0</v>
      </c>
    </row>
    <row r="505" spans="1:21" x14ac:dyDescent="0.2">
      <c r="A505" s="57" t="s">
        <v>579</v>
      </c>
      <c r="B505" s="57" t="str">
        <f t="shared" si="80"/>
        <v>GR:1</v>
      </c>
      <c r="C505" s="57" t="str">
        <f t="shared" si="81"/>
        <v>GR:1:2</v>
      </c>
      <c r="D505" s="57" t="s">
        <v>142</v>
      </c>
      <c r="E505" s="58">
        <v>58000000</v>
      </c>
      <c r="F505" s="58">
        <v>0</v>
      </c>
      <c r="G505" s="58">
        <v>58000000</v>
      </c>
      <c r="H505" s="58">
        <v>0</v>
      </c>
      <c r="I505" s="58">
        <v>13815000</v>
      </c>
      <c r="J505" s="58">
        <v>13815000</v>
      </c>
      <c r="K505" s="58">
        <v>13815000</v>
      </c>
      <c r="L505" s="58">
        <v>0</v>
      </c>
      <c r="M505" s="58">
        <v>13815000</v>
      </c>
      <c r="N505" s="58">
        <v>0</v>
      </c>
      <c r="O505" s="58">
        <v>0</v>
      </c>
      <c r="P505" s="58">
        <v>13815000</v>
      </c>
      <c r="Q505" s="58">
        <v>13815000</v>
      </c>
      <c r="R505" s="58">
        <v>0</v>
      </c>
      <c r="S505" s="58">
        <v>44185000</v>
      </c>
      <c r="T505" s="57">
        <v>23.82</v>
      </c>
      <c r="U505" s="57">
        <v>0</v>
      </c>
    </row>
    <row r="506" spans="1:21" x14ac:dyDescent="0.2">
      <c r="A506" s="57" t="s">
        <v>579</v>
      </c>
      <c r="B506" s="57" t="str">
        <f t="shared" si="80"/>
        <v>GR:1</v>
      </c>
      <c r="C506" s="57" t="str">
        <f t="shared" si="81"/>
        <v>GR:1:2</v>
      </c>
      <c r="D506" s="57" t="s">
        <v>143</v>
      </c>
      <c r="E506" s="58">
        <v>190000000</v>
      </c>
      <c r="F506" s="58">
        <v>0</v>
      </c>
      <c r="G506" s="58">
        <v>190000000</v>
      </c>
      <c r="H506" s="58">
        <v>0</v>
      </c>
      <c r="I506" s="58">
        <v>51000000</v>
      </c>
      <c r="J506" s="58">
        <v>51000000</v>
      </c>
      <c r="K506" s="58">
        <v>51000000</v>
      </c>
      <c r="L506" s="58">
        <v>0</v>
      </c>
      <c r="M506" s="58">
        <v>51000000</v>
      </c>
      <c r="N506" s="58">
        <v>0</v>
      </c>
      <c r="O506" s="58">
        <v>0</v>
      </c>
      <c r="P506" s="58">
        <v>51000000</v>
      </c>
      <c r="Q506" s="58">
        <v>51000000</v>
      </c>
      <c r="R506" s="58">
        <v>0</v>
      </c>
      <c r="S506" s="58">
        <v>139000000</v>
      </c>
      <c r="T506" s="57">
        <v>26.84</v>
      </c>
      <c r="U506" s="57">
        <v>0</v>
      </c>
    </row>
    <row r="507" spans="1:21" x14ac:dyDescent="0.2">
      <c r="A507" s="57" t="s">
        <v>579</v>
      </c>
      <c r="B507" s="57" t="str">
        <f t="shared" ref="B507:B522" si="82">MID(D507,1,4)</f>
        <v>GR:1</v>
      </c>
      <c r="C507" s="57" t="str">
        <f t="shared" ref="C507:C522" si="83">MID(D507,1,6)</f>
        <v>GR:1:2</v>
      </c>
      <c r="D507" s="57" t="s">
        <v>128</v>
      </c>
      <c r="E507" s="58">
        <v>70000000</v>
      </c>
      <c r="F507" s="58">
        <v>0</v>
      </c>
      <c r="G507" s="58">
        <v>70000000</v>
      </c>
      <c r="H507" s="58">
        <v>0</v>
      </c>
      <c r="I507" s="58">
        <v>17400000</v>
      </c>
      <c r="J507" s="58">
        <v>17400000</v>
      </c>
      <c r="K507" s="58">
        <v>17400000</v>
      </c>
      <c r="L507" s="58">
        <v>0</v>
      </c>
      <c r="M507" s="58">
        <v>17400000</v>
      </c>
      <c r="N507" s="58">
        <v>0</v>
      </c>
      <c r="O507" s="58">
        <v>0</v>
      </c>
      <c r="P507" s="58">
        <v>17400000</v>
      </c>
      <c r="Q507" s="58">
        <v>17400000</v>
      </c>
      <c r="R507" s="58">
        <v>0</v>
      </c>
      <c r="S507" s="58">
        <v>52600000</v>
      </c>
      <c r="T507" s="57">
        <v>24.86</v>
      </c>
      <c r="U507" s="57">
        <v>0</v>
      </c>
    </row>
    <row r="508" spans="1:21" x14ac:dyDescent="0.2">
      <c r="A508" s="57" t="s">
        <v>579</v>
      </c>
      <c r="B508" s="57" t="str">
        <f t="shared" si="82"/>
        <v>GR:1</v>
      </c>
      <c r="C508" s="57" t="str">
        <f t="shared" si="83"/>
        <v>GR:1:2</v>
      </c>
      <c r="D508" s="57" t="s">
        <v>129</v>
      </c>
      <c r="E508" s="58">
        <v>10000000</v>
      </c>
      <c r="F508" s="58">
        <v>0</v>
      </c>
      <c r="G508" s="58">
        <v>10000000</v>
      </c>
      <c r="H508" s="58">
        <v>0</v>
      </c>
      <c r="I508" s="58">
        <v>0</v>
      </c>
      <c r="J508" s="58">
        <v>0</v>
      </c>
      <c r="K508" s="58">
        <v>0</v>
      </c>
      <c r="L508" s="58">
        <v>0</v>
      </c>
      <c r="M508" s="58">
        <v>0</v>
      </c>
      <c r="N508" s="58">
        <v>0</v>
      </c>
      <c r="O508" s="58">
        <v>0</v>
      </c>
      <c r="P508" s="58">
        <v>0</v>
      </c>
      <c r="Q508" s="58">
        <v>0</v>
      </c>
      <c r="R508" s="58">
        <v>0</v>
      </c>
      <c r="S508" s="58">
        <v>10000000</v>
      </c>
      <c r="T508" s="57">
        <v>0</v>
      </c>
      <c r="U508" s="57">
        <v>0</v>
      </c>
    </row>
    <row r="509" spans="1:21" x14ac:dyDescent="0.2">
      <c r="A509" s="57" t="s">
        <v>579</v>
      </c>
      <c r="B509" s="57" t="str">
        <f t="shared" si="82"/>
        <v>GR:1</v>
      </c>
      <c r="C509" s="57" t="str">
        <f t="shared" si="83"/>
        <v>GR:1:2</v>
      </c>
      <c r="D509" s="57" t="s">
        <v>144</v>
      </c>
      <c r="E509" s="58">
        <v>38000000</v>
      </c>
      <c r="F509" s="58">
        <v>0</v>
      </c>
      <c r="G509" s="58">
        <v>38000000</v>
      </c>
      <c r="H509" s="58">
        <v>0</v>
      </c>
      <c r="I509" s="58">
        <v>9600000</v>
      </c>
      <c r="J509" s="58">
        <v>9600000</v>
      </c>
      <c r="K509" s="58">
        <v>9600000</v>
      </c>
      <c r="L509" s="58">
        <v>0</v>
      </c>
      <c r="M509" s="58">
        <v>9600000</v>
      </c>
      <c r="N509" s="58">
        <v>0</v>
      </c>
      <c r="O509" s="58">
        <v>0</v>
      </c>
      <c r="P509" s="58">
        <v>9600000</v>
      </c>
      <c r="Q509" s="58">
        <v>9600000</v>
      </c>
      <c r="R509" s="58">
        <v>0</v>
      </c>
      <c r="S509" s="58">
        <v>28400000</v>
      </c>
      <c r="T509" s="57">
        <v>25.26</v>
      </c>
      <c r="U509" s="57">
        <v>0</v>
      </c>
    </row>
    <row r="510" spans="1:21" x14ac:dyDescent="0.2">
      <c r="A510" s="57" t="s">
        <v>579</v>
      </c>
      <c r="B510" s="57" t="str">
        <f t="shared" si="82"/>
        <v>GR:1</v>
      </c>
      <c r="C510" s="57" t="str">
        <f t="shared" si="83"/>
        <v>GR:1:2</v>
      </c>
      <c r="D510" s="57" t="s">
        <v>130</v>
      </c>
      <c r="E510" s="58">
        <v>38000000</v>
      </c>
      <c r="F510" s="58">
        <v>0</v>
      </c>
      <c r="G510" s="58">
        <v>38000000</v>
      </c>
      <c r="H510" s="58">
        <v>0</v>
      </c>
      <c r="I510" s="58">
        <v>25000000</v>
      </c>
      <c r="J510" s="58">
        <v>25000000</v>
      </c>
      <c r="K510" s="58">
        <v>25000000</v>
      </c>
      <c r="L510" s="58">
        <v>0</v>
      </c>
      <c r="M510" s="58">
        <v>25000000</v>
      </c>
      <c r="N510" s="58">
        <v>0</v>
      </c>
      <c r="O510" s="58">
        <v>0</v>
      </c>
      <c r="P510" s="58">
        <v>25000000</v>
      </c>
      <c r="Q510" s="58">
        <v>25000000</v>
      </c>
      <c r="R510" s="58">
        <v>0</v>
      </c>
      <c r="S510" s="58">
        <v>13000000</v>
      </c>
      <c r="T510" s="57">
        <v>65.790000000000006</v>
      </c>
      <c r="U510" s="57">
        <v>0</v>
      </c>
    </row>
    <row r="511" spans="1:21" x14ac:dyDescent="0.2">
      <c r="A511" s="57" t="s">
        <v>579</v>
      </c>
      <c r="B511" s="57" t="str">
        <f t="shared" si="82"/>
        <v>GR:1</v>
      </c>
      <c r="C511" s="57" t="str">
        <f t="shared" si="83"/>
        <v>GR:1:2</v>
      </c>
      <c r="D511" s="57" t="s">
        <v>131</v>
      </c>
      <c r="E511" s="58">
        <v>23000000</v>
      </c>
      <c r="F511" s="58">
        <v>0</v>
      </c>
      <c r="G511" s="58">
        <v>23000000</v>
      </c>
      <c r="H511" s="58">
        <v>0</v>
      </c>
      <c r="I511" s="58">
        <v>5400000</v>
      </c>
      <c r="J511" s="58">
        <v>5400000</v>
      </c>
      <c r="K511" s="58">
        <v>5400000</v>
      </c>
      <c r="L511" s="58">
        <v>0</v>
      </c>
      <c r="M511" s="58">
        <v>5400000</v>
      </c>
      <c r="N511" s="58">
        <v>0</v>
      </c>
      <c r="O511" s="58">
        <v>0</v>
      </c>
      <c r="P511" s="58">
        <v>5400000</v>
      </c>
      <c r="Q511" s="58">
        <v>5400000</v>
      </c>
      <c r="R511" s="58">
        <v>0</v>
      </c>
      <c r="S511" s="58">
        <v>17600000</v>
      </c>
      <c r="T511" s="57">
        <v>23.48</v>
      </c>
      <c r="U511" s="57">
        <v>0</v>
      </c>
    </row>
    <row r="512" spans="1:21" x14ac:dyDescent="0.2">
      <c r="A512" s="57" t="s">
        <v>579</v>
      </c>
      <c r="B512" s="57" t="str">
        <f t="shared" si="82"/>
        <v>GR:1</v>
      </c>
      <c r="C512" s="57" t="str">
        <f t="shared" si="83"/>
        <v>GR:1:2</v>
      </c>
      <c r="D512" s="57" t="s">
        <v>145</v>
      </c>
      <c r="E512" s="58">
        <v>12000000</v>
      </c>
      <c r="F512" s="58">
        <v>0</v>
      </c>
      <c r="G512" s="58">
        <v>12000000</v>
      </c>
      <c r="H512" s="58">
        <v>0</v>
      </c>
      <c r="I512" s="58">
        <v>10000000</v>
      </c>
      <c r="J512" s="58">
        <v>10000000</v>
      </c>
      <c r="K512" s="58">
        <v>10000000</v>
      </c>
      <c r="L512" s="58">
        <v>0</v>
      </c>
      <c r="M512" s="58">
        <v>10000000</v>
      </c>
      <c r="N512" s="58">
        <v>0</v>
      </c>
      <c r="O512" s="58">
        <v>0</v>
      </c>
      <c r="P512" s="58">
        <v>10000000</v>
      </c>
      <c r="Q512" s="58">
        <v>10000000</v>
      </c>
      <c r="R512" s="58">
        <v>0</v>
      </c>
      <c r="S512" s="58">
        <v>2000000</v>
      </c>
      <c r="T512" s="57">
        <v>83.33</v>
      </c>
      <c r="U512" s="57">
        <v>0</v>
      </c>
    </row>
    <row r="513" spans="1:21" x14ac:dyDescent="0.2">
      <c r="A513" s="57" t="s">
        <v>579</v>
      </c>
      <c r="B513" s="57" t="str">
        <f t="shared" si="82"/>
        <v>GR:1</v>
      </c>
      <c r="C513" s="57" t="str">
        <f t="shared" si="83"/>
        <v>GR:1:2</v>
      </c>
      <c r="D513" s="57" t="s">
        <v>146</v>
      </c>
      <c r="E513" s="58">
        <v>1800000</v>
      </c>
      <c r="F513" s="58">
        <v>0</v>
      </c>
      <c r="G513" s="58">
        <v>1800000</v>
      </c>
      <c r="H513" s="58">
        <v>0</v>
      </c>
      <c r="I513" s="58">
        <v>450000</v>
      </c>
      <c r="J513" s="58">
        <v>450000</v>
      </c>
      <c r="K513" s="58">
        <v>450000</v>
      </c>
      <c r="L513" s="58">
        <v>0</v>
      </c>
      <c r="M513" s="58">
        <v>450000</v>
      </c>
      <c r="N513" s="58">
        <v>0</v>
      </c>
      <c r="O513" s="58">
        <v>0</v>
      </c>
      <c r="P513" s="58">
        <v>450000</v>
      </c>
      <c r="Q513" s="58">
        <v>450000</v>
      </c>
      <c r="R513" s="58">
        <v>0</v>
      </c>
      <c r="S513" s="58">
        <v>1350000</v>
      </c>
      <c r="T513" s="57">
        <v>25</v>
      </c>
      <c r="U513" s="57">
        <v>0</v>
      </c>
    </row>
    <row r="514" spans="1:21" x14ac:dyDescent="0.2">
      <c r="A514" s="57" t="s">
        <v>579</v>
      </c>
      <c r="B514" s="57" t="str">
        <f t="shared" si="82"/>
        <v>GR:1</v>
      </c>
      <c r="C514" s="57" t="str">
        <f t="shared" si="83"/>
        <v>GR:1:2</v>
      </c>
      <c r="D514" s="57" t="s">
        <v>147</v>
      </c>
      <c r="E514" s="58">
        <v>6000000</v>
      </c>
      <c r="F514" s="58">
        <v>0</v>
      </c>
      <c r="G514" s="58">
        <v>6000000</v>
      </c>
      <c r="H514" s="58">
        <v>0</v>
      </c>
      <c r="I514" s="58">
        <v>1500000</v>
      </c>
      <c r="J514" s="58">
        <v>1500000</v>
      </c>
      <c r="K514" s="58">
        <v>1500000</v>
      </c>
      <c r="L514" s="58">
        <v>0</v>
      </c>
      <c r="M514" s="58">
        <v>1500000</v>
      </c>
      <c r="N514" s="58">
        <v>0</v>
      </c>
      <c r="O514" s="58">
        <v>0</v>
      </c>
      <c r="P514" s="58">
        <v>1500000</v>
      </c>
      <c r="Q514" s="58">
        <v>1500000</v>
      </c>
      <c r="R514" s="58">
        <v>0</v>
      </c>
      <c r="S514" s="58">
        <v>4500000</v>
      </c>
      <c r="T514" s="57">
        <v>25</v>
      </c>
      <c r="U514" s="57">
        <v>0</v>
      </c>
    </row>
    <row r="515" spans="1:21" x14ac:dyDescent="0.2">
      <c r="A515" s="57" t="s">
        <v>579</v>
      </c>
      <c r="B515" s="57" t="str">
        <f t="shared" si="82"/>
        <v>GR:1</v>
      </c>
      <c r="C515" s="57" t="str">
        <f t="shared" si="83"/>
        <v>GR:1:2</v>
      </c>
      <c r="D515" s="57" t="s">
        <v>148</v>
      </c>
      <c r="E515" s="58">
        <v>16000000</v>
      </c>
      <c r="F515" s="58">
        <v>0</v>
      </c>
      <c r="G515" s="58">
        <v>16000000</v>
      </c>
      <c r="H515" s="58">
        <v>0</v>
      </c>
      <c r="I515" s="58">
        <v>3900000</v>
      </c>
      <c r="J515" s="58">
        <v>3900000</v>
      </c>
      <c r="K515" s="58">
        <v>3900000</v>
      </c>
      <c r="L515" s="58">
        <v>0</v>
      </c>
      <c r="M515" s="58">
        <v>3900000</v>
      </c>
      <c r="N515" s="58">
        <v>0</v>
      </c>
      <c r="O515" s="58">
        <v>0</v>
      </c>
      <c r="P515" s="58">
        <v>3900000</v>
      </c>
      <c r="Q515" s="58">
        <v>3900000</v>
      </c>
      <c r="R515" s="58">
        <v>0</v>
      </c>
      <c r="S515" s="58">
        <v>12100000</v>
      </c>
      <c r="T515" s="57">
        <v>24.38</v>
      </c>
      <c r="U515" s="57">
        <v>0</v>
      </c>
    </row>
    <row r="516" spans="1:21" x14ac:dyDescent="0.2">
      <c r="A516" s="57" t="s">
        <v>579</v>
      </c>
      <c r="B516" s="57" t="str">
        <f t="shared" si="82"/>
        <v>GR:1</v>
      </c>
      <c r="C516" s="57" t="str">
        <f t="shared" si="83"/>
        <v>GR:1:2</v>
      </c>
      <c r="D516" s="57" t="s">
        <v>474</v>
      </c>
      <c r="E516" s="58">
        <v>10000000</v>
      </c>
      <c r="F516" s="58">
        <v>0</v>
      </c>
      <c r="G516" s="58">
        <v>10000000</v>
      </c>
      <c r="H516" s="58">
        <v>0</v>
      </c>
      <c r="I516" s="58">
        <v>0</v>
      </c>
      <c r="J516" s="58">
        <v>0</v>
      </c>
      <c r="K516" s="58">
        <v>0</v>
      </c>
      <c r="L516" s="58">
        <v>0</v>
      </c>
      <c r="M516" s="58">
        <v>0</v>
      </c>
      <c r="N516" s="58">
        <v>0</v>
      </c>
      <c r="O516" s="58">
        <v>0</v>
      </c>
      <c r="P516" s="58">
        <v>0</v>
      </c>
      <c r="Q516" s="58">
        <v>0</v>
      </c>
      <c r="R516" s="58">
        <v>0</v>
      </c>
      <c r="S516" s="58">
        <v>10000000</v>
      </c>
      <c r="T516" s="57">
        <v>0</v>
      </c>
      <c r="U516" s="57">
        <v>0</v>
      </c>
    </row>
    <row r="517" spans="1:21" x14ac:dyDescent="0.2">
      <c r="A517" s="57" t="s">
        <v>579</v>
      </c>
      <c r="B517" s="57" t="str">
        <f t="shared" si="82"/>
        <v>GR:1</v>
      </c>
      <c r="C517" s="57" t="str">
        <f t="shared" si="83"/>
        <v>GR:1:2</v>
      </c>
      <c r="D517" s="57" t="s">
        <v>475</v>
      </c>
      <c r="E517" s="58">
        <v>30000000</v>
      </c>
      <c r="F517" s="58">
        <v>0</v>
      </c>
      <c r="G517" s="58">
        <v>30000000</v>
      </c>
      <c r="H517" s="58">
        <v>0</v>
      </c>
      <c r="I517" s="58">
        <v>7500000</v>
      </c>
      <c r="J517" s="58">
        <v>7500000</v>
      </c>
      <c r="K517" s="58">
        <v>7500000</v>
      </c>
      <c r="L517" s="58">
        <v>0</v>
      </c>
      <c r="M517" s="58">
        <v>7500000</v>
      </c>
      <c r="N517" s="58">
        <v>0</v>
      </c>
      <c r="O517" s="58">
        <v>0</v>
      </c>
      <c r="P517" s="58">
        <v>7500000</v>
      </c>
      <c r="Q517" s="58">
        <v>7500000</v>
      </c>
      <c r="R517" s="58">
        <v>0</v>
      </c>
      <c r="S517" s="58">
        <v>22500000</v>
      </c>
      <c r="T517" s="57">
        <v>25</v>
      </c>
      <c r="U517" s="57">
        <v>0</v>
      </c>
    </row>
    <row r="518" spans="1:21" x14ac:dyDescent="0.2">
      <c r="A518" s="57" t="s">
        <v>579</v>
      </c>
      <c r="B518" s="57" t="str">
        <f t="shared" si="82"/>
        <v>GR:1</v>
      </c>
      <c r="C518" s="57" t="str">
        <f t="shared" si="83"/>
        <v>GR:1:2</v>
      </c>
      <c r="D518" s="57" t="s">
        <v>476</v>
      </c>
      <c r="E518" s="58">
        <v>15000000</v>
      </c>
      <c r="F518" s="58">
        <v>0</v>
      </c>
      <c r="G518" s="58">
        <v>15000000</v>
      </c>
      <c r="H518" s="58">
        <v>0</v>
      </c>
      <c r="I518" s="58">
        <v>3750000</v>
      </c>
      <c r="J518" s="58">
        <v>3750000</v>
      </c>
      <c r="K518" s="58">
        <v>3750000</v>
      </c>
      <c r="L518" s="58">
        <v>0</v>
      </c>
      <c r="M518" s="58">
        <v>3750000</v>
      </c>
      <c r="N518" s="58">
        <v>0</v>
      </c>
      <c r="O518" s="58">
        <v>0</v>
      </c>
      <c r="P518" s="58">
        <v>3750000</v>
      </c>
      <c r="Q518" s="58">
        <v>3750000</v>
      </c>
      <c r="R518" s="58">
        <v>0</v>
      </c>
      <c r="S518" s="58">
        <v>11250000</v>
      </c>
      <c r="T518" s="57">
        <v>25</v>
      </c>
      <c r="U518" s="57">
        <v>0</v>
      </c>
    </row>
    <row r="519" spans="1:21" x14ac:dyDescent="0.2">
      <c r="A519" s="57" t="s">
        <v>579</v>
      </c>
      <c r="B519" s="57" t="str">
        <f t="shared" si="82"/>
        <v>GR:1</v>
      </c>
      <c r="C519" s="57" t="str">
        <f t="shared" si="83"/>
        <v>GR:1:2</v>
      </c>
      <c r="D519" s="57" t="s">
        <v>251</v>
      </c>
      <c r="E519" s="58">
        <v>45000000</v>
      </c>
      <c r="F519" s="58">
        <v>0</v>
      </c>
      <c r="G519" s="58">
        <v>45000000</v>
      </c>
      <c r="H519" s="58">
        <v>0</v>
      </c>
      <c r="I519" s="58">
        <v>15000000</v>
      </c>
      <c r="J519" s="58">
        <v>15000000</v>
      </c>
      <c r="K519" s="58">
        <v>15000000</v>
      </c>
      <c r="L519" s="58">
        <v>0</v>
      </c>
      <c r="M519" s="58">
        <v>15000000</v>
      </c>
      <c r="N519" s="58">
        <v>0</v>
      </c>
      <c r="O519" s="58">
        <v>0</v>
      </c>
      <c r="P519" s="58">
        <v>15000000</v>
      </c>
      <c r="Q519" s="58">
        <v>15000000</v>
      </c>
      <c r="R519" s="58">
        <v>0</v>
      </c>
      <c r="S519" s="58">
        <v>30000000</v>
      </c>
      <c r="T519" s="57">
        <v>33.33</v>
      </c>
      <c r="U519" s="57">
        <v>0</v>
      </c>
    </row>
    <row r="520" spans="1:21" x14ac:dyDescent="0.2">
      <c r="A520" s="57" t="s">
        <v>579</v>
      </c>
      <c r="B520" s="57" t="str">
        <f t="shared" si="82"/>
        <v>GR:1</v>
      </c>
      <c r="C520" s="57" t="str">
        <f t="shared" si="83"/>
        <v>GR:1:2</v>
      </c>
      <c r="D520" s="57" t="s">
        <v>133</v>
      </c>
      <c r="E520" s="58">
        <v>20000000</v>
      </c>
      <c r="F520" s="58">
        <v>0</v>
      </c>
      <c r="G520" s="58">
        <v>20000000</v>
      </c>
      <c r="H520" s="58">
        <v>0</v>
      </c>
      <c r="I520" s="58">
        <v>10000000</v>
      </c>
      <c r="J520" s="58">
        <v>10000000</v>
      </c>
      <c r="K520" s="58">
        <v>10000000</v>
      </c>
      <c r="L520" s="58">
        <v>0</v>
      </c>
      <c r="M520" s="58">
        <v>10000000</v>
      </c>
      <c r="N520" s="58">
        <v>0</v>
      </c>
      <c r="O520" s="58">
        <v>0</v>
      </c>
      <c r="P520" s="58">
        <v>10000000</v>
      </c>
      <c r="Q520" s="58">
        <v>10000000</v>
      </c>
      <c r="R520" s="58">
        <v>0</v>
      </c>
      <c r="S520" s="58">
        <v>10000000</v>
      </c>
      <c r="T520" s="57">
        <v>50</v>
      </c>
      <c r="U520" s="57">
        <v>0</v>
      </c>
    </row>
    <row r="521" spans="1:21" x14ac:dyDescent="0.2">
      <c r="A521" s="57" t="s">
        <v>579</v>
      </c>
      <c r="B521" s="57" t="str">
        <f t="shared" si="82"/>
        <v>GR:1</v>
      </c>
      <c r="C521" s="57" t="str">
        <f t="shared" si="83"/>
        <v>GR:1:2</v>
      </c>
      <c r="D521" s="57" t="s">
        <v>134</v>
      </c>
      <c r="E521" s="58">
        <v>9500000</v>
      </c>
      <c r="F521" s="58">
        <v>0</v>
      </c>
      <c r="G521" s="58">
        <v>9500000</v>
      </c>
      <c r="H521" s="58">
        <v>0</v>
      </c>
      <c r="I521" s="58">
        <v>0</v>
      </c>
      <c r="J521" s="58">
        <v>0</v>
      </c>
      <c r="K521" s="58">
        <v>0</v>
      </c>
      <c r="L521" s="58">
        <v>0</v>
      </c>
      <c r="M521" s="58">
        <v>0</v>
      </c>
      <c r="N521" s="58">
        <v>0</v>
      </c>
      <c r="O521" s="58">
        <v>0</v>
      </c>
      <c r="P521" s="58">
        <v>0</v>
      </c>
      <c r="Q521" s="58">
        <v>0</v>
      </c>
      <c r="R521" s="58">
        <v>0</v>
      </c>
      <c r="S521" s="58">
        <v>9500000</v>
      </c>
      <c r="T521" s="57">
        <v>0</v>
      </c>
      <c r="U521" s="57">
        <v>0</v>
      </c>
    </row>
    <row r="522" spans="1:21" x14ac:dyDescent="0.2">
      <c r="A522" s="57" t="s">
        <v>579</v>
      </c>
      <c r="B522" s="57" t="str">
        <f t="shared" si="82"/>
        <v>GR:1</v>
      </c>
      <c r="C522" s="57" t="str">
        <f t="shared" si="83"/>
        <v>GR:1:3</v>
      </c>
      <c r="D522" s="57" t="s">
        <v>154</v>
      </c>
      <c r="E522" s="58">
        <v>1000000</v>
      </c>
      <c r="F522" s="58">
        <v>0</v>
      </c>
      <c r="G522" s="58">
        <v>1000000</v>
      </c>
      <c r="H522" s="58">
        <v>0</v>
      </c>
      <c r="I522" s="58">
        <v>0</v>
      </c>
      <c r="J522" s="58">
        <v>0</v>
      </c>
      <c r="K522" s="58">
        <v>0</v>
      </c>
      <c r="L522" s="58">
        <v>0</v>
      </c>
      <c r="M522" s="58">
        <v>0</v>
      </c>
      <c r="N522" s="58">
        <v>0</v>
      </c>
      <c r="O522" s="58">
        <v>0</v>
      </c>
      <c r="P522" s="58">
        <v>0</v>
      </c>
      <c r="Q522" s="58">
        <v>0</v>
      </c>
      <c r="R522" s="58">
        <v>0</v>
      </c>
      <c r="S522" s="58">
        <v>1000000</v>
      </c>
      <c r="T522" s="57">
        <v>0</v>
      </c>
      <c r="U522" s="57">
        <v>0</v>
      </c>
    </row>
    <row r="523" spans="1:21" x14ac:dyDescent="0.2">
      <c r="A523" s="57" t="s">
        <v>579</v>
      </c>
      <c r="B523" s="57" t="str">
        <f t="shared" ref="B523:B540" si="84">MID(D523,1,4)</f>
        <v>GR:4</v>
      </c>
      <c r="C523" s="57" t="str">
        <f t="shared" ref="C523:C540" si="85">MID(D523,1,6)</f>
        <v>GR:4:4</v>
      </c>
      <c r="D523" s="57" t="s">
        <v>477</v>
      </c>
      <c r="E523" s="58">
        <v>3000000000</v>
      </c>
      <c r="F523" s="58">
        <v>0</v>
      </c>
      <c r="G523" s="58">
        <v>3000000000</v>
      </c>
      <c r="H523" s="58">
        <v>0</v>
      </c>
      <c r="I523" s="58">
        <v>1500000000</v>
      </c>
      <c r="J523" s="58">
        <v>1500000000</v>
      </c>
      <c r="K523" s="58">
        <v>1500000000</v>
      </c>
      <c r="L523" s="58">
        <v>0</v>
      </c>
      <c r="M523" s="58">
        <v>1500000000</v>
      </c>
      <c r="N523" s="58">
        <v>0</v>
      </c>
      <c r="O523" s="58">
        <v>0</v>
      </c>
      <c r="P523" s="58">
        <v>1500000000</v>
      </c>
      <c r="Q523" s="58">
        <v>0</v>
      </c>
      <c r="R523" s="58">
        <v>1500000000</v>
      </c>
      <c r="S523" s="58">
        <v>1500000000</v>
      </c>
      <c r="T523" s="57">
        <v>50</v>
      </c>
      <c r="U523" s="57">
        <v>0</v>
      </c>
    </row>
    <row r="524" spans="1:21" x14ac:dyDescent="0.2">
      <c r="A524" s="57" t="s">
        <v>579</v>
      </c>
      <c r="B524" s="57" t="str">
        <f t="shared" si="84"/>
        <v>1207</v>
      </c>
      <c r="C524" s="57" t="str">
        <f t="shared" si="85"/>
        <v xml:space="preserve">1207  </v>
      </c>
      <c r="D524" s="57" t="s">
        <v>478</v>
      </c>
      <c r="E524" s="58">
        <v>0</v>
      </c>
      <c r="F524" s="58">
        <v>4000000000</v>
      </c>
      <c r="G524" s="58">
        <v>4000000000</v>
      </c>
      <c r="H524" s="58">
        <v>0</v>
      </c>
      <c r="I524" s="58">
        <v>4000000000</v>
      </c>
      <c r="J524" s="58">
        <v>4000000000</v>
      </c>
      <c r="K524" s="58">
        <v>4000000000</v>
      </c>
      <c r="L524" s="58">
        <v>0</v>
      </c>
      <c r="M524" s="58">
        <v>4000000000</v>
      </c>
      <c r="N524" s="58">
        <v>0</v>
      </c>
      <c r="O524" s="58">
        <v>0</v>
      </c>
      <c r="P524" s="58">
        <v>4000000000</v>
      </c>
      <c r="Q524" s="58">
        <v>4000000000</v>
      </c>
      <c r="R524" s="58">
        <v>0</v>
      </c>
      <c r="S524" s="58">
        <v>0</v>
      </c>
      <c r="T524" s="57">
        <v>100</v>
      </c>
      <c r="U524" s="57">
        <v>0</v>
      </c>
    </row>
    <row r="525" spans="1:21" x14ac:dyDescent="0.2">
      <c r="A525" s="57" t="s">
        <v>579</v>
      </c>
      <c r="B525" s="57" t="str">
        <f t="shared" si="84"/>
        <v>GR:4</v>
      </c>
      <c r="C525" s="57" t="str">
        <f t="shared" si="85"/>
        <v>GR:4:2</v>
      </c>
      <c r="D525" s="57" t="s">
        <v>479</v>
      </c>
      <c r="E525" s="58">
        <v>0</v>
      </c>
      <c r="F525" s="58">
        <v>4000000000</v>
      </c>
      <c r="G525" s="58">
        <v>4000000000</v>
      </c>
      <c r="H525" s="58">
        <v>0</v>
      </c>
      <c r="I525" s="58">
        <v>4000000000</v>
      </c>
      <c r="J525" s="58">
        <v>4000000000</v>
      </c>
      <c r="K525" s="58">
        <v>4000000000</v>
      </c>
      <c r="L525" s="58">
        <v>0</v>
      </c>
      <c r="M525" s="58">
        <v>4000000000</v>
      </c>
      <c r="N525" s="58">
        <v>0</v>
      </c>
      <c r="O525" s="58">
        <v>0</v>
      </c>
      <c r="P525" s="58">
        <v>4000000000</v>
      </c>
      <c r="Q525" s="58">
        <v>4000000000</v>
      </c>
      <c r="R525" s="58">
        <v>0</v>
      </c>
      <c r="S525" s="58">
        <v>0</v>
      </c>
      <c r="T525" s="57">
        <v>100</v>
      </c>
      <c r="U525" s="57">
        <v>0</v>
      </c>
    </row>
    <row r="526" spans="1:21" x14ac:dyDescent="0.2">
      <c r="A526" s="57" t="s">
        <v>579</v>
      </c>
      <c r="B526" s="57" t="str">
        <f t="shared" si="84"/>
        <v>1208</v>
      </c>
      <c r="C526" s="57" t="str">
        <f t="shared" si="85"/>
        <v xml:space="preserve">1208  </v>
      </c>
      <c r="D526" s="57" t="s">
        <v>480</v>
      </c>
      <c r="E526" s="58">
        <v>21579995982</v>
      </c>
      <c r="F526" s="58">
        <v>4200000000</v>
      </c>
      <c r="G526" s="58">
        <v>25779995982</v>
      </c>
      <c r="H526" s="58">
        <v>0</v>
      </c>
      <c r="I526" s="58">
        <v>2999867535</v>
      </c>
      <c r="J526" s="58">
        <v>2999867535</v>
      </c>
      <c r="K526" s="58">
        <v>2999867535</v>
      </c>
      <c r="L526" s="58">
        <v>0</v>
      </c>
      <c r="M526" s="58">
        <v>2999867535</v>
      </c>
      <c r="N526" s="58">
        <v>0</v>
      </c>
      <c r="O526" s="58">
        <v>0</v>
      </c>
      <c r="P526" s="58">
        <v>2999867535</v>
      </c>
      <c r="Q526" s="58">
        <v>1177946198</v>
      </c>
      <c r="R526" s="58">
        <v>1821921337</v>
      </c>
      <c r="S526" s="58">
        <v>22780128447</v>
      </c>
      <c r="T526" s="57">
        <v>11.64</v>
      </c>
      <c r="U526" s="57">
        <v>0</v>
      </c>
    </row>
    <row r="527" spans="1:21" x14ac:dyDescent="0.2">
      <c r="A527" s="57" t="s">
        <v>579</v>
      </c>
      <c r="B527" s="57" t="str">
        <f t="shared" si="84"/>
        <v>GR:1</v>
      </c>
      <c r="C527" s="57" t="str">
        <f t="shared" si="85"/>
        <v>GR:1:1</v>
      </c>
      <c r="D527" s="57" t="s">
        <v>106</v>
      </c>
      <c r="E527" s="58">
        <v>1300000000</v>
      </c>
      <c r="F527" s="58">
        <v>0</v>
      </c>
      <c r="G527" s="58">
        <v>1300000000</v>
      </c>
      <c r="H527" s="58">
        <v>0</v>
      </c>
      <c r="I527" s="58">
        <v>266585106</v>
      </c>
      <c r="J527" s="58">
        <v>266585106</v>
      </c>
      <c r="K527" s="58">
        <v>266585106</v>
      </c>
      <c r="L527" s="58">
        <v>0</v>
      </c>
      <c r="M527" s="58">
        <v>266585106</v>
      </c>
      <c r="N527" s="58">
        <v>0</v>
      </c>
      <c r="O527" s="58">
        <v>0</v>
      </c>
      <c r="P527" s="58">
        <v>266585106</v>
      </c>
      <c r="Q527" s="58">
        <v>216666666</v>
      </c>
      <c r="R527" s="58">
        <v>49918440</v>
      </c>
      <c r="S527" s="58">
        <v>1033414894</v>
      </c>
      <c r="T527" s="57">
        <v>20.51</v>
      </c>
      <c r="U527" s="57">
        <v>0</v>
      </c>
    </row>
    <row r="528" spans="1:21" x14ac:dyDescent="0.2">
      <c r="A528" s="57" t="s">
        <v>579</v>
      </c>
      <c r="B528" s="57" t="str">
        <f t="shared" si="84"/>
        <v>GR:1</v>
      </c>
      <c r="C528" s="57" t="str">
        <f t="shared" si="85"/>
        <v>GR:1:1</v>
      </c>
      <c r="D528" s="57" t="s">
        <v>107</v>
      </c>
      <c r="E528" s="58">
        <v>32000000</v>
      </c>
      <c r="F528" s="58">
        <v>0</v>
      </c>
      <c r="G528" s="58">
        <v>32000000</v>
      </c>
      <c r="H528" s="58">
        <v>0</v>
      </c>
      <c r="I528" s="58">
        <v>0</v>
      </c>
      <c r="J528" s="58">
        <v>0</v>
      </c>
      <c r="K528" s="58">
        <v>0</v>
      </c>
      <c r="L528" s="58">
        <v>0</v>
      </c>
      <c r="M528" s="58">
        <v>0</v>
      </c>
      <c r="N528" s="58">
        <v>0</v>
      </c>
      <c r="O528" s="58">
        <v>0</v>
      </c>
      <c r="P528" s="58">
        <v>0</v>
      </c>
      <c r="Q528" s="58">
        <v>0</v>
      </c>
      <c r="R528" s="58">
        <v>0</v>
      </c>
      <c r="S528" s="58">
        <v>32000000</v>
      </c>
      <c r="T528" s="57">
        <v>0</v>
      </c>
      <c r="U528" s="57">
        <v>0</v>
      </c>
    </row>
    <row r="529" spans="1:21" x14ac:dyDescent="0.2">
      <c r="A529" s="57" t="s">
        <v>579</v>
      </c>
      <c r="B529" s="57" t="str">
        <f t="shared" si="84"/>
        <v>GR:1</v>
      </c>
      <c r="C529" s="57" t="str">
        <f t="shared" si="85"/>
        <v>GR:1:1</v>
      </c>
      <c r="D529" s="57" t="s">
        <v>233</v>
      </c>
      <c r="E529" s="58">
        <v>12600000</v>
      </c>
      <c r="F529" s="58">
        <v>0</v>
      </c>
      <c r="G529" s="58">
        <v>12600000</v>
      </c>
      <c r="H529" s="58">
        <v>0</v>
      </c>
      <c r="I529" s="58">
        <v>2176772</v>
      </c>
      <c r="J529" s="58">
        <v>2176772</v>
      </c>
      <c r="K529" s="58">
        <v>2176772</v>
      </c>
      <c r="L529" s="58">
        <v>0</v>
      </c>
      <c r="M529" s="58">
        <v>2176772</v>
      </c>
      <c r="N529" s="58">
        <v>0</v>
      </c>
      <c r="O529" s="58">
        <v>0</v>
      </c>
      <c r="P529" s="58">
        <v>2176772</v>
      </c>
      <c r="Q529" s="58">
        <v>2100000</v>
      </c>
      <c r="R529" s="58">
        <v>76772</v>
      </c>
      <c r="S529" s="58">
        <v>10423228</v>
      </c>
      <c r="T529" s="57">
        <v>17.28</v>
      </c>
      <c r="U529" s="57">
        <v>0</v>
      </c>
    </row>
    <row r="530" spans="1:21" x14ac:dyDescent="0.2">
      <c r="A530" s="57" t="s">
        <v>579</v>
      </c>
      <c r="B530" s="57" t="str">
        <f t="shared" si="84"/>
        <v>GR:1</v>
      </c>
      <c r="C530" s="57" t="str">
        <f t="shared" si="85"/>
        <v>GR:1:1</v>
      </c>
      <c r="D530" s="57" t="s">
        <v>236</v>
      </c>
      <c r="E530" s="58">
        <v>62000000</v>
      </c>
      <c r="F530" s="58">
        <v>0</v>
      </c>
      <c r="G530" s="58">
        <v>62000000</v>
      </c>
      <c r="H530" s="58">
        <v>0</v>
      </c>
      <c r="I530" s="58">
        <v>10333334</v>
      </c>
      <c r="J530" s="58">
        <v>10333334</v>
      </c>
      <c r="K530" s="58">
        <v>10333334</v>
      </c>
      <c r="L530" s="58">
        <v>0</v>
      </c>
      <c r="M530" s="58">
        <v>10333334</v>
      </c>
      <c r="N530" s="58">
        <v>0</v>
      </c>
      <c r="O530" s="58">
        <v>0</v>
      </c>
      <c r="P530" s="58">
        <v>10333334</v>
      </c>
      <c r="Q530" s="58">
        <v>10333334</v>
      </c>
      <c r="R530" s="58">
        <v>0</v>
      </c>
      <c r="S530" s="58">
        <v>51666666</v>
      </c>
      <c r="T530" s="57">
        <v>16.670000000000002</v>
      </c>
      <c r="U530" s="57">
        <v>0</v>
      </c>
    </row>
    <row r="531" spans="1:21" x14ac:dyDescent="0.2">
      <c r="A531" s="57" t="s">
        <v>579</v>
      </c>
      <c r="B531" s="57" t="str">
        <f t="shared" si="84"/>
        <v>GR:1</v>
      </c>
      <c r="C531" s="57" t="str">
        <f t="shared" si="85"/>
        <v>GR:1:1</v>
      </c>
      <c r="D531" s="57" t="s">
        <v>108</v>
      </c>
      <c r="E531" s="58">
        <v>7400000</v>
      </c>
      <c r="F531" s="58">
        <v>0</v>
      </c>
      <c r="G531" s="58">
        <v>7400000</v>
      </c>
      <c r="H531" s="58">
        <v>0</v>
      </c>
      <c r="I531" s="58">
        <v>3000000</v>
      </c>
      <c r="J531" s="58">
        <v>3000000</v>
      </c>
      <c r="K531" s="58">
        <v>3000000</v>
      </c>
      <c r="L531" s="58">
        <v>0</v>
      </c>
      <c r="M531" s="58">
        <v>3000000</v>
      </c>
      <c r="N531" s="58">
        <v>0</v>
      </c>
      <c r="O531" s="58">
        <v>0</v>
      </c>
      <c r="P531" s="58">
        <v>3000000</v>
      </c>
      <c r="Q531" s="58">
        <v>3000000</v>
      </c>
      <c r="R531" s="58">
        <v>0</v>
      </c>
      <c r="S531" s="58">
        <v>4400000</v>
      </c>
      <c r="T531" s="57">
        <v>40.54</v>
      </c>
      <c r="U531" s="57">
        <v>0</v>
      </c>
    </row>
    <row r="532" spans="1:21" x14ac:dyDescent="0.2">
      <c r="A532" s="57" t="s">
        <v>579</v>
      </c>
      <c r="B532" s="57" t="str">
        <f t="shared" si="84"/>
        <v>GR:1</v>
      </c>
      <c r="C532" s="57" t="str">
        <f t="shared" si="85"/>
        <v>GR:1:1</v>
      </c>
      <c r="D532" s="57" t="s">
        <v>109</v>
      </c>
      <c r="E532" s="58">
        <v>52700000</v>
      </c>
      <c r="F532" s="58">
        <v>0</v>
      </c>
      <c r="G532" s="58">
        <v>52700000</v>
      </c>
      <c r="H532" s="58">
        <v>0</v>
      </c>
      <c r="I532" s="58">
        <v>10000000</v>
      </c>
      <c r="J532" s="58">
        <v>10000000</v>
      </c>
      <c r="K532" s="58">
        <v>10000000</v>
      </c>
      <c r="L532" s="58">
        <v>0</v>
      </c>
      <c r="M532" s="58">
        <v>10000000</v>
      </c>
      <c r="N532" s="58">
        <v>0</v>
      </c>
      <c r="O532" s="58">
        <v>0</v>
      </c>
      <c r="P532" s="58">
        <v>10000000</v>
      </c>
      <c r="Q532" s="58">
        <v>10000000</v>
      </c>
      <c r="R532" s="58">
        <v>0</v>
      </c>
      <c r="S532" s="58">
        <v>42700000</v>
      </c>
      <c r="T532" s="57">
        <v>18.98</v>
      </c>
      <c r="U532" s="57">
        <v>0</v>
      </c>
    </row>
    <row r="533" spans="1:21" x14ac:dyDescent="0.2">
      <c r="A533" s="57" t="s">
        <v>579</v>
      </c>
      <c r="B533" s="57" t="str">
        <f t="shared" si="84"/>
        <v>GR:1</v>
      </c>
      <c r="C533" s="57" t="str">
        <f t="shared" si="85"/>
        <v>GR:1:1</v>
      </c>
      <c r="D533" s="57" t="s">
        <v>110</v>
      </c>
      <c r="E533" s="58">
        <v>57200000</v>
      </c>
      <c r="F533" s="58">
        <v>0</v>
      </c>
      <c r="G533" s="58">
        <v>57200000</v>
      </c>
      <c r="H533" s="58">
        <v>0</v>
      </c>
      <c r="I533" s="58">
        <v>2137804</v>
      </c>
      <c r="J533" s="58">
        <v>2137804</v>
      </c>
      <c r="K533" s="58">
        <v>2137804</v>
      </c>
      <c r="L533" s="58">
        <v>0</v>
      </c>
      <c r="M533" s="58">
        <v>2137804</v>
      </c>
      <c r="N533" s="58">
        <v>0</v>
      </c>
      <c r="O533" s="58">
        <v>0</v>
      </c>
      <c r="P533" s="58">
        <v>2137804</v>
      </c>
      <c r="Q533" s="58">
        <v>0</v>
      </c>
      <c r="R533" s="58">
        <v>2137804</v>
      </c>
      <c r="S533" s="58">
        <v>55062196</v>
      </c>
      <c r="T533" s="57">
        <v>3.74</v>
      </c>
      <c r="U533" s="57">
        <v>0</v>
      </c>
    </row>
    <row r="534" spans="1:21" x14ac:dyDescent="0.2">
      <c r="A534" s="57" t="s">
        <v>579</v>
      </c>
      <c r="B534" s="57" t="str">
        <f t="shared" si="84"/>
        <v>GR:1</v>
      </c>
      <c r="C534" s="57" t="str">
        <f t="shared" si="85"/>
        <v>GR:1:1</v>
      </c>
      <c r="D534" s="57" t="s">
        <v>111</v>
      </c>
      <c r="E534" s="58">
        <v>118300000</v>
      </c>
      <c r="F534" s="58">
        <v>0</v>
      </c>
      <c r="G534" s="58">
        <v>118300000</v>
      </c>
      <c r="H534" s="58">
        <v>0</v>
      </c>
      <c r="I534" s="58">
        <v>18300000</v>
      </c>
      <c r="J534" s="58">
        <v>18300000</v>
      </c>
      <c r="K534" s="58">
        <v>18300000</v>
      </c>
      <c r="L534" s="58">
        <v>0</v>
      </c>
      <c r="M534" s="58">
        <v>18300000</v>
      </c>
      <c r="N534" s="58">
        <v>0</v>
      </c>
      <c r="O534" s="58">
        <v>0</v>
      </c>
      <c r="P534" s="58">
        <v>18300000</v>
      </c>
      <c r="Q534" s="58">
        <v>18300000</v>
      </c>
      <c r="R534" s="58">
        <v>0</v>
      </c>
      <c r="S534" s="58">
        <v>100000000</v>
      </c>
      <c r="T534" s="57">
        <v>15.47</v>
      </c>
      <c r="U534" s="57">
        <v>0</v>
      </c>
    </row>
    <row r="535" spans="1:21" x14ac:dyDescent="0.2">
      <c r="A535" s="57" t="s">
        <v>579</v>
      </c>
      <c r="B535" s="57" t="str">
        <f t="shared" si="84"/>
        <v>GR:1</v>
      </c>
      <c r="C535" s="57" t="str">
        <f t="shared" si="85"/>
        <v>GR:1:1</v>
      </c>
      <c r="D535" s="57" t="s">
        <v>241</v>
      </c>
      <c r="E535" s="58">
        <v>26000000</v>
      </c>
      <c r="F535" s="58">
        <v>0</v>
      </c>
      <c r="G535" s="58">
        <v>26000000</v>
      </c>
      <c r="H535" s="58">
        <v>0</v>
      </c>
      <c r="I535" s="58">
        <v>0</v>
      </c>
      <c r="J535" s="58">
        <v>0</v>
      </c>
      <c r="K535" s="58">
        <v>0</v>
      </c>
      <c r="L535" s="58">
        <v>0</v>
      </c>
      <c r="M535" s="58">
        <v>0</v>
      </c>
      <c r="N535" s="58">
        <v>0</v>
      </c>
      <c r="O535" s="58">
        <v>0</v>
      </c>
      <c r="P535" s="58">
        <v>0</v>
      </c>
      <c r="Q535" s="58">
        <v>0</v>
      </c>
      <c r="R535" s="58">
        <v>0</v>
      </c>
      <c r="S535" s="58">
        <v>26000000</v>
      </c>
      <c r="T535" s="57">
        <v>0</v>
      </c>
      <c r="U535" s="57">
        <v>0</v>
      </c>
    </row>
    <row r="536" spans="1:21" x14ac:dyDescent="0.2">
      <c r="A536" s="57" t="s">
        <v>579</v>
      </c>
      <c r="B536" s="57" t="str">
        <f t="shared" si="84"/>
        <v>GR:1</v>
      </c>
      <c r="C536" s="57" t="str">
        <f t="shared" si="85"/>
        <v>GR:1:1</v>
      </c>
      <c r="D536" s="57" t="s">
        <v>112</v>
      </c>
      <c r="E536" s="58">
        <v>34000000</v>
      </c>
      <c r="F536" s="58">
        <v>0</v>
      </c>
      <c r="G536" s="58">
        <v>34000000</v>
      </c>
      <c r="H536" s="58">
        <v>0</v>
      </c>
      <c r="I536" s="58">
        <v>10000000</v>
      </c>
      <c r="J536" s="58">
        <v>10000000</v>
      </c>
      <c r="K536" s="58">
        <v>10000000</v>
      </c>
      <c r="L536" s="58">
        <v>0</v>
      </c>
      <c r="M536" s="58">
        <v>10000000</v>
      </c>
      <c r="N536" s="58">
        <v>0</v>
      </c>
      <c r="O536" s="58">
        <v>0</v>
      </c>
      <c r="P536" s="58">
        <v>10000000</v>
      </c>
      <c r="Q536" s="58">
        <v>10000000</v>
      </c>
      <c r="R536" s="58">
        <v>0</v>
      </c>
      <c r="S536" s="58">
        <v>24000000</v>
      </c>
      <c r="T536" s="57">
        <v>29.41</v>
      </c>
      <c r="U536" s="57">
        <v>0</v>
      </c>
    </row>
    <row r="537" spans="1:21" x14ac:dyDescent="0.2">
      <c r="A537" s="57" t="s">
        <v>579</v>
      </c>
      <c r="B537" s="57" t="str">
        <f t="shared" si="84"/>
        <v>GR:1</v>
      </c>
      <c r="C537" s="57" t="str">
        <f t="shared" si="85"/>
        <v>GR:1:1</v>
      </c>
      <c r="D537" s="57" t="s">
        <v>115</v>
      </c>
      <c r="E537" s="58">
        <v>241000000</v>
      </c>
      <c r="F537" s="58">
        <v>0</v>
      </c>
      <c r="G537" s="58">
        <v>241000000</v>
      </c>
      <c r="H537" s="58">
        <v>0</v>
      </c>
      <c r="I537" s="58">
        <v>60249999</v>
      </c>
      <c r="J537" s="58">
        <v>60249999</v>
      </c>
      <c r="K537" s="58">
        <v>60249999</v>
      </c>
      <c r="L537" s="58">
        <v>0</v>
      </c>
      <c r="M537" s="58">
        <v>60249999</v>
      </c>
      <c r="N537" s="58">
        <v>0</v>
      </c>
      <c r="O537" s="58">
        <v>0</v>
      </c>
      <c r="P537" s="58">
        <v>60249999</v>
      </c>
      <c r="Q537" s="58">
        <v>40166666</v>
      </c>
      <c r="R537" s="58">
        <v>20083333</v>
      </c>
      <c r="S537" s="58">
        <v>180750001</v>
      </c>
      <c r="T537" s="57">
        <v>25</v>
      </c>
      <c r="U537" s="57">
        <v>0</v>
      </c>
    </row>
    <row r="538" spans="1:21" x14ac:dyDescent="0.2">
      <c r="A538" s="57" t="s">
        <v>579</v>
      </c>
      <c r="B538" s="57" t="str">
        <f t="shared" si="84"/>
        <v>GR:1</v>
      </c>
      <c r="C538" s="57" t="str">
        <f t="shared" si="85"/>
        <v>GR:1:1</v>
      </c>
      <c r="D538" s="57" t="s">
        <v>473</v>
      </c>
      <c r="E538" s="58">
        <v>335000000</v>
      </c>
      <c r="F538" s="58">
        <v>0</v>
      </c>
      <c r="G538" s="58">
        <v>335000000</v>
      </c>
      <c r="H538" s="58">
        <v>0</v>
      </c>
      <c r="I538" s="58">
        <v>83750001</v>
      </c>
      <c r="J538" s="58">
        <v>83750001</v>
      </c>
      <c r="K538" s="58">
        <v>83750001</v>
      </c>
      <c r="L538" s="58">
        <v>0</v>
      </c>
      <c r="M538" s="58">
        <v>83750001</v>
      </c>
      <c r="N538" s="58">
        <v>0</v>
      </c>
      <c r="O538" s="58">
        <v>0</v>
      </c>
      <c r="P538" s="58">
        <v>83750001</v>
      </c>
      <c r="Q538" s="58">
        <v>55833334</v>
      </c>
      <c r="R538" s="58">
        <v>27916667</v>
      </c>
      <c r="S538" s="58">
        <v>251249999</v>
      </c>
      <c r="T538" s="57">
        <v>25</v>
      </c>
      <c r="U538" s="57">
        <v>0</v>
      </c>
    </row>
    <row r="539" spans="1:21" x14ac:dyDescent="0.2">
      <c r="A539" s="57" t="s">
        <v>579</v>
      </c>
      <c r="B539" s="57" t="str">
        <f t="shared" si="84"/>
        <v>GR:1</v>
      </c>
      <c r="C539" s="57" t="str">
        <f t="shared" si="85"/>
        <v>GR:1:1</v>
      </c>
      <c r="D539" s="57" t="s">
        <v>244</v>
      </c>
      <c r="E539" s="58">
        <v>750000</v>
      </c>
      <c r="F539" s="58">
        <v>0</v>
      </c>
      <c r="G539" s="58">
        <v>750000</v>
      </c>
      <c r="H539" s="58">
        <v>0</v>
      </c>
      <c r="I539" s="58">
        <v>750000</v>
      </c>
      <c r="J539" s="58">
        <v>750000</v>
      </c>
      <c r="K539" s="58">
        <v>750000</v>
      </c>
      <c r="L539" s="58">
        <v>0</v>
      </c>
      <c r="M539" s="58">
        <v>750000</v>
      </c>
      <c r="N539" s="58">
        <v>0</v>
      </c>
      <c r="O539" s="58">
        <v>0</v>
      </c>
      <c r="P539" s="58">
        <v>750000</v>
      </c>
      <c r="Q539" s="58">
        <v>750000</v>
      </c>
      <c r="R539" s="58">
        <v>0</v>
      </c>
      <c r="S539" s="58">
        <v>0</v>
      </c>
      <c r="T539" s="57">
        <v>100</v>
      </c>
      <c r="U539" s="57">
        <v>0</v>
      </c>
    </row>
    <row r="540" spans="1:21" x14ac:dyDescent="0.2">
      <c r="A540" s="57" t="s">
        <v>579</v>
      </c>
      <c r="B540" s="57" t="str">
        <f t="shared" si="84"/>
        <v>GR:1</v>
      </c>
      <c r="C540" s="57" t="str">
        <f t="shared" si="85"/>
        <v>GR:1:1</v>
      </c>
      <c r="D540" s="57" t="s">
        <v>116</v>
      </c>
      <c r="E540" s="58">
        <v>83000000</v>
      </c>
      <c r="F540" s="58">
        <v>0</v>
      </c>
      <c r="G540" s="58">
        <v>83000000</v>
      </c>
      <c r="H540" s="58">
        <v>0</v>
      </c>
      <c r="I540" s="58">
        <v>13833334</v>
      </c>
      <c r="J540" s="58">
        <v>13833334</v>
      </c>
      <c r="K540" s="58">
        <v>13833334</v>
      </c>
      <c r="L540" s="58">
        <v>0</v>
      </c>
      <c r="M540" s="58">
        <v>13833334</v>
      </c>
      <c r="N540" s="58">
        <v>0</v>
      </c>
      <c r="O540" s="58">
        <v>0</v>
      </c>
      <c r="P540" s="58">
        <v>13833334</v>
      </c>
      <c r="Q540" s="58">
        <v>13833334</v>
      </c>
      <c r="R540" s="58">
        <v>0</v>
      </c>
      <c r="S540" s="58">
        <v>69166666</v>
      </c>
      <c r="T540" s="57">
        <v>16.670000000000002</v>
      </c>
      <c r="U540" s="57">
        <v>0</v>
      </c>
    </row>
    <row r="541" spans="1:21" x14ac:dyDescent="0.2">
      <c r="A541" s="57" t="s">
        <v>579</v>
      </c>
      <c r="B541" s="57" t="str">
        <f t="shared" ref="B541:B555" si="86">MID(D541,1,4)</f>
        <v>GR:1</v>
      </c>
      <c r="C541" s="57" t="str">
        <f t="shared" ref="C541:C555" si="87">MID(D541,1,6)</f>
        <v>GR:1:1</v>
      </c>
      <c r="D541" s="57" t="s">
        <v>245</v>
      </c>
      <c r="E541" s="58">
        <v>110500000</v>
      </c>
      <c r="F541" s="58">
        <v>0</v>
      </c>
      <c r="G541" s="58">
        <v>110500000</v>
      </c>
      <c r="H541" s="58">
        <v>0</v>
      </c>
      <c r="I541" s="58">
        <v>18416666</v>
      </c>
      <c r="J541" s="58">
        <v>18416666</v>
      </c>
      <c r="K541" s="58">
        <v>18416666</v>
      </c>
      <c r="L541" s="58">
        <v>0</v>
      </c>
      <c r="M541" s="58">
        <v>18416666</v>
      </c>
      <c r="N541" s="58">
        <v>0</v>
      </c>
      <c r="O541" s="58">
        <v>0</v>
      </c>
      <c r="P541" s="58">
        <v>18416666</v>
      </c>
      <c r="Q541" s="58">
        <v>18416666</v>
      </c>
      <c r="R541" s="58">
        <v>0</v>
      </c>
      <c r="S541" s="58">
        <v>92083334</v>
      </c>
      <c r="T541" s="57">
        <v>16.670000000000002</v>
      </c>
      <c r="U541" s="57">
        <v>0</v>
      </c>
    </row>
    <row r="542" spans="1:21" x14ac:dyDescent="0.2">
      <c r="A542" s="57" t="s">
        <v>579</v>
      </c>
      <c r="B542" s="57" t="str">
        <f t="shared" si="86"/>
        <v>GR:1</v>
      </c>
      <c r="C542" s="57" t="str">
        <f t="shared" si="87"/>
        <v>GR:1:1</v>
      </c>
      <c r="D542" s="57" t="s">
        <v>246</v>
      </c>
      <c r="E542" s="58">
        <v>79000000</v>
      </c>
      <c r="F542" s="58">
        <v>0</v>
      </c>
      <c r="G542" s="58">
        <v>79000000</v>
      </c>
      <c r="H542" s="58">
        <v>0</v>
      </c>
      <c r="I542" s="58">
        <v>14151572</v>
      </c>
      <c r="J542" s="58">
        <v>14151572</v>
      </c>
      <c r="K542" s="58">
        <v>14151572</v>
      </c>
      <c r="L542" s="58">
        <v>0</v>
      </c>
      <c r="M542" s="58">
        <v>14151572</v>
      </c>
      <c r="N542" s="58">
        <v>0</v>
      </c>
      <c r="O542" s="58">
        <v>0</v>
      </c>
      <c r="P542" s="58">
        <v>14151572</v>
      </c>
      <c r="Q542" s="58">
        <v>13166666</v>
      </c>
      <c r="R542" s="58">
        <v>984906</v>
      </c>
      <c r="S542" s="58">
        <v>64848428</v>
      </c>
      <c r="T542" s="57">
        <v>17.91</v>
      </c>
      <c r="U542" s="57">
        <v>0</v>
      </c>
    </row>
    <row r="543" spans="1:21" x14ac:dyDescent="0.2">
      <c r="A543" s="57" t="s">
        <v>579</v>
      </c>
      <c r="B543" s="57" t="str">
        <f t="shared" si="86"/>
        <v>GR:1</v>
      </c>
      <c r="C543" s="57" t="str">
        <f t="shared" si="87"/>
        <v>GR:1:1</v>
      </c>
      <c r="D543" s="57" t="s">
        <v>118</v>
      </c>
      <c r="E543" s="58">
        <v>80000000</v>
      </c>
      <c r="F543" s="58">
        <v>0</v>
      </c>
      <c r="G543" s="58">
        <v>80000000</v>
      </c>
      <c r="H543" s="58">
        <v>0</v>
      </c>
      <c r="I543" s="58">
        <v>13333334</v>
      </c>
      <c r="J543" s="58">
        <v>13333334</v>
      </c>
      <c r="K543" s="58">
        <v>13333334</v>
      </c>
      <c r="L543" s="58">
        <v>0</v>
      </c>
      <c r="M543" s="58">
        <v>13333334</v>
      </c>
      <c r="N543" s="58">
        <v>0</v>
      </c>
      <c r="O543" s="58">
        <v>0</v>
      </c>
      <c r="P543" s="58">
        <v>13333334</v>
      </c>
      <c r="Q543" s="58">
        <v>13333334</v>
      </c>
      <c r="R543" s="58">
        <v>0</v>
      </c>
      <c r="S543" s="58">
        <v>66666666</v>
      </c>
      <c r="T543" s="57">
        <v>16.670000000000002</v>
      </c>
      <c r="U543" s="57">
        <v>0</v>
      </c>
    </row>
    <row r="544" spans="1:21" x14ac:dyDescent="0.2">
      <c r="A544" s="57" t="s">
        <v>579</v>
      </c>
      <c r="B544" s="57" t="str">
        <f t="shared" si="86"/>
        <v>GR:1</v>
      </c>
      <c r="C544" s="57" t="str">
        <f t="shared" si="87"/>
        <v>GR:1:1</v>
      </c>
      <c r="D544" s="57" t="s">
        <v>119</v>
      </c>
      <c r="E544" s="58">
        <v>7000000</v>
      </c>
      <c r="F544" s="58">
        <v>0</v>
      </c>
      <c r="G544" s="58">
        <v>7000000</v>
      </c>
      <c r="H544" s="58">
        <v>0</v>
      </c>
      <c r="I544" s="58">
        <v>1166666</v>
      </c>
      <c r="J544" s="58">
        <v>1166666</v>
      </c>
      <c r="K544" s="58">
        <v>1166666</v>
      </c>
      <c r="L544" s="58">
        <v>0</v>
      </c>
      <c r="M544" s="58">
        <v>1166666</v>
      </c>
      <c r="N544" s="58">
        <v>0</v>
      </c>
      <c r="O544" s="58">
        <v>0</v>
      </c>
      <c r="P544" s="58">
        <v>1166666</v>
      </c>
      <c r="Q544" s="58">
        <v>1166666</v>
      </c>
      <c r="R544" s="58">
        <v>0</v>
      </c>
      <c r="S544" s="58">
        <v>5833334</v>
      </c>
      <c r="T544" s="57">
        <v>16.670000000000002</v>
      </c>
      <c r="U544" s="57">
        <v>0</v>
      </c>
    </row>
    <row r="545" spans="1:21" x14ac:dyDescent="0.2">
      <c r="A545" s="57" t="s">
        <v>579</v>
      </c>
      <c r="B545" s="57" t="str">
        <f t="shared" si="86"/>
        <v>GR:1</v>
      </c>
      <c r="C545" s="57" t="str">
        <f t="shared" si="87"/>
        <v>GR:1:1</v>
      </c>
      <c r="D545" s="57" t="s">
        <v>247</v>
      </c>
      <c r="E545" s="58">
        <v>57600000</v>
      </c>
      <c r="F545" s="58">
        <v>0</v>
      </c>
      <c r="G545" s="58">
        <v>57600000</v>
      </c>
      <c r="H545" s="58">
        <v>0</v>
      </c>
      <c r="I545" s="58">
        <v>9600000</v>
      </c>
      <c r="J545" s="58">
        <v>9600000</v>
      </c>
      <c r="K545" s="58">
        <v>9600000</v>
      </c>
      <c r="L545" s="58">
        <v>0</v>
      </c>
      <c r="M545" s="58">
        <v>9600000</v>
      </c>
      <c r="N545" s="58">
        <v>0</v>
      </c>
      <c r="O545" s="58">
        <v>0</v>
      </c>
      <c r="P545" s="58">
        <v>9600000</v>
      </c>
      <c r="Q545" s="58">
        <v>9600000</v>
      </c>
      <c r="R545" s="58">
        <v>0</v>
      </c>
      <c r="S545" s="58">
        <v>48000000</v>
      </c>
      <c r="T545" s="57">
        <v>16.670000000000002</v>
      </c>
      <c r="U545" s="57">
        <v>0</v>
      </c>
    </row>
    <row r="546" spans="1:21" x14ac:dyDescent="0.2">
      <c r="A546" s="57" t="s">
        <v>579</v>
      </c>
      <c r="B546" s="57" t="str">
        <f t="shared" si="86"/>
        <v>GR:1</v>
      </c>
      <c r="C546" s="57" t="str">
        <f t="shared" si="87"/>
        <v>GR:1:1</v>
      </c>
      <c r="D546" s="57" t="s">
        <v>248</v>
      </c>
      <c r="E546" s="58">
        <v>102993982</v>
      </c>
      <c r="F546" s="58">
        <v>0</v>
      </c>
      <c r="G546" s="58">
        <v>102993982</v>
      </c>
      <c r="H546" s="58">
        <v>0</v>
      </c>
      <c r="I546" s="58">
        <v>17165664</v>
      </c>
      <c r="J546" s="58">
        <v>17165664</v>
      </c>
      <c r="K546" s="58">
        <v>17165664</v>
      </c>
      <c r="L546" s="58">
        <v>0</v>
      </c>
      <c r="M546" s="58">
        <v>17165664</v>
      </c>
      <c r="N546" s="58">
        <v>0</v>
      </c>
      <c r="O546" s="58">
        <v>0</v>
      </c>
      <c r="P546" s="58">
        <v>17165664</v>
      </c>
      <c r="Q546" s="58">
        <v>17165664</v>
      </c>
      <c r="R546" s="58">
        <v>0</v>
      </c>
      <c r="S546" s="58">
        <v>85828318</v>
      </c>
      <c r="T546" s="57">
        <v>16.670000000000002</v>
      </c>
      <c r="U546" s="57">
        <v>0</v>
      </c>
    </row>
    <row r="547" spans="1:21" x14ac:dyDescent="0.2">
      <c r="A547" s="57" t="s">
        <v>579</v>
      </c>
      <c r="B547" s="57" t="str">
        <f t="shared" si="86"/>
        <v>GR:1</v>
      </c>
      <c r="C547" s="57" t="str">
        <f t="shared" si="87"/>
        <v>GR:1:1</v>
      </c>
      <c r="D547" s="57" t="s">
        <v>120</v>
      </c>
      <c r="E547" s="58">
        <v>29000000</v>
      </c>
      <c r="F547" s="58">
        <v>0</v>
      </c>
      <c r="G547" s="58">
        <v>29000000</v>
      </c>
      <c r="H547" s="58">
        <v>0</v>
      </c>
      <c r="I547" s="58">
        <v>4833334</v>
      </c>
      <c r="J547" s="58">
        <v>4833334</v>
      </c>
      <c r="K547" s="58">
        <v>4833334</v>
      </c>
      <c r="L547" s="58">
        <v>0</v>
      </c>
      <c r="M547" s="58">
        <v>4833334</v>
      </c>
      <c r="N547" s="58">
        <v>0</v>
      </c>
      <c r="O547" s="58">
        <v>0</v>
      </c>
      <c r="P547" s="58">
        <v>4833334</v>
      </c>
      <c r="Q547" s="58">
        <v>4833334</v>
      </c>
      <c r="R547" s="58">
        <v>0</v>
      </c>
      <c r="S547" s="58">
        <v>24166666</v>
      </c>
      <c r="T547" s="57">
        <v>16.670000000000002</v>
      </c>
      <c r="U547" s="57">
        <v>0</v>
      </c>
    </row>
    <row r="548" spans="1:21" x14ac:dyDescent="0.2">
      <c r="A548" s="57" t="s">
        <v>579</v>
      </c>
      <c r="B548" s="57" t="str">
        <f t="shared" si="86"/>
        <v>GR:1</v>
      </c>
      <c r="C548" s="57" t="str">
        <f t="shared" si="87"/>
        <v>GR:1:1</v>
      </c>
      <c r="D548" s="57" t="s">
        <v>121</v>
      </c>
      <c r="E548" s="58">
        <v>42000000</v>
      </c>
      <c r="F548" s="58">
        <v>0</v>
      </c>
      <c r="G548" s="58">
        <v>42000000</v>
      </c>
      <c r="H548" s="58">
        <v>0</v>
      </c>
      <c r="I548" s="58">
        <v>7000000</v>
      </c>
      <c r="J548" s="58">
        <v>7000000</v>
      </c>
      <c r="K548" s="58">
        <v>7000000</v>
      </c>
      <c r="L548" s="58">
        <v>0</v>
      </c>
      <c r="M548" s="58">
        <v>7000000</v>
      </c>
      <c r="N548" s="58">
        <v>0</v>
      </c>
      <c r="O548" s="58">
        <v>0</v>
      </c>
      <c r="P548" s="58">
        <v>7000000</v>
      </c>
      <c r="Q548" s="58">
        <v>7000000</v>
      </c>
      <c r="R548" s="58">
        <v>0</v>
      </c>
      <c r="S548" s="58">
        <v>35000000</v>
      </c>
      <c r="T548" s="57">
        <v>16.670000000000002</v>
      </c>
      <c r="U548" s="57">
        <v>0</v>
      </c>
    </row>
    <row r="549" spans="1:21" x14ac:dyDescent="0.2">
      <c r="A549" s="57" t="s">
        <v>579</v>
      </c>
      <c r="B549" s="57" t="str">
        <f t="shared" si="86"/>
        <v>GR:1</v>
      </c>
      <c r="C549" s="57" t="str">
        <f t="shared" si="87"/>
        <v>GR:1:1</v>
      </c>
      <c r="D549" s="57" t="s">
        <v>123</v>
      </c>
      <c r="E549" s="58">
        <v>57000000</v>
      </c>
      <c r="F549" s="58">
        <v>0</v>
      </c>
      <c r="G549" s="58">
        <v>57000000</v>
      </c>
      <c r="H549" s="58">
        <v>0</v>
      </c>
      <c r="I549" s="58">
        <v>9500000</v>
      </c>
      <c r="J549" s="58">
        <v>9500000</v>
      </c>
      <c r="K549" s="58">
        <v>9500000</v>
      </c>
      <c r="L549" s="58">
        <v>0</v>
      </c>
      <c r="M549" s="58">
        <v>9500000</v>
      </c>
      <c r="N549" s="58">
        <v>0</v>
      </c>
      <c r="O549" s="58">
        <v>0</v>
      </c>
      <c r="P549" s="58">
        <v>9500000</v>
      </c>
      <c r="Q549" s="58">
        <v>9500000</v>
      </c>
      <c r="R549" s="58">
        <v>0</v>
      </c>
      <c r="S549" s="58">
        <v>47500000</v>
      </c>
      <c r="T549" s="57">
        <v>16.670000000000002</v>
      </c>
      <c r="U549" s="57">
        <v>0</v>
      </c>
    </row>
    <row r="550" spans="1:21" x14ac:dyDescent="0.2">
      <c r="A550" s="57" t="s">
        <v>579</v>
      </c>
      <c r="B550" s="57" t="str">
        <f t="shared" si="86"/>
        <v>GR:1</v>
      </c>
      <c r="C550" s="57" t="str">
        <f t="shared" si="87"/>
        <v>GR:1:1</v>
      </c>
      <c r="D550" s="57" t="s">
        <v>249</v>
      </c>
      <c r="E550" s="58">
        <v>0</v>
      </c>
      <c r="F550" s="58">
        <v>0</v>
      </c>
      <c r="G550" s="58">
        <v>0</v>
      </c>
      <c r="H550" s="58">
        <v>0</v>
      </c>
      <c r="I550" s="58">
        <v>0</v>
      </c>
      <c r="J550" s="58">
        <v>0</v>
      </c>
      <c r="K550" s="58">
        <v>0</v>
      </c>
      <c r="L550" s="58">
        <v>0</v>
      </c>
      <c r="M550" s="58">
        <v>0</v>
      </c>
      <c r="N550" s="58">
        <v>0</v>
      </c>
      <c r="O550" s="58">
        <v>0</v>
      </c>
      <c r="P550" s="58">
        <v>0</v>
      </c>
      <c r="Q550" s="58">
        <v>0</v>
      </c>
      <c r="R550" s="58">
        <v>0</v>
      </c>
      <c r="S550" s="58">
        <v>0</v>
      </c>
      <c r="T550" s="57">
        <v>0</v>
      </c>
      <c r="U550" s="57">
        <v>0</v>
      </c>
    </row>
    <row r="551" spans="1:21" x14ac:dyDescent="0.2">
      <c r="A551" s="57" t="s">
        <v>579</v>
      </c>
      <c r="B551" s="57" t="str">
        <f t="shared" si="86"/>
        <v>GR:1</v>
      </c>
      <c r="C551" s="57" t="str">
        <f t="shared" si="87"/>
        <v>GR:1:2</v>
      </c>
      <c r="D551" s="57" t="s">
        <v>125</v>
      </c>
      <c r="E551" s="58">
        <v>78600000</v>
      </c>
      <c r="F551" s="58">
        <v>0</v>
      </c>
      <c r="G551" s="58">
        <v>78600000</v>
      </c>
      <c r="H551" s="58">
        <v>0</v>
      </c>
      <c r="I551" s="58">
        <v>39300000</v>
      </c>
      <c r="J551" s="58">
        <v>39300000</v>
      </c>
      <c r="K551" s="58">
        <v>39300000</v>
      </c>
      <c r="L551" s="58">
        <v>0</v>
      </c>
      <c r="M551" s="58">
        <v>39300000</v>
      </c>
      <c r="N551" s="58">
        <v>0</v>
      </c>
      <c r="O551" s="58">
        <v>0</v>
      </c>
      <c r="P551" s="58">
        <v>39300000</v>
      </c>
      <c r="Q551" s="58">
        <v>39300000</v>
      </c>
      <c r="R551" s="58">
        <v>0</v>
      </c>
      <c r="S551" s="58">
        <v>39300000</v>
      </c>
      <c r="T551" s="57">
        <v>50</v>
      </c>
      <c r="U551" s="57">
        <v>0</v>
      </c>
    </row>
    <row r="552" spans="1:21" x14ac:dyDescent="0.2">
      <c r="A552" s="57" t="s">
        <v>579</v>
      </c>
      <c r="B552" s="57" t="str">
        <f t="shared" si="86"/>
        <v>GR:1</v>
      </c>
      <c r="C552" s="57" t="str">
        <f t="shared" si="87"/>
        <v>GR:1:2</v>
      </c>
      <c r="D552" s="57" t="s">
        <v>126</v>
      </c>
      <c r="E552" s="58">
        <v>37700000</v>
      </c>
      <c r="F552" s="58">
        <v>0</v>
      </c>
      <c r="G552" s="58">
        <v>37700000</v>
      </c>
      <c r="H552" s="58">
        <v>0</v>
      </c>
      <c r="I552" s="58">
        <v>34105728</v>
      </c>
      <c r="J552" s="58">
        <v>34105728</v>
      </c>
      <c r="K552" s="58">
        <v>34105728</v>
      </c>
      <c r="L552" s="58">
        <v>0</v>
      </c>
      <c r="M552" s="58">
        <v>34105728</v>
      </c>
      <c r="N552" s="58">
        <v>0</v>
      </c>
      <c r="O552" s="58">
        <v>0</v>
      </c>
      <c r="P552" s="58">
        <v>34105728</v>
      </c>
      <c r="Q552" s="58">
        <v>0</v>
      </c>
      <c r="R552" s="58">
        <v>34105728</v>
      </c>
      <c r="S552" s="58">
        <v>3594272</v>
      </c>
      <c r="T552" s="57">
        <v>90.47</v>
      </c>
      <c r="U552" s="57">
        <v>0</v>
      </c>
    </row>
    <row r="553" spans="1:21" x14ac:dyDescent="0.2">
      <c r="A553" s="57" t="s">
        <v>579</v>
      </c>
      <c r="B553" s="57" t="str">
        <f t="shared" si="86"/>
        <v>GR:1</v>
      </c>
      <c r="C553" s="57" t="str">
        <f t="shared" si="87"/>
        <v>GR:1:2</v>
      </c>
      <c r="D553" s="57" t="s">
        <v>140</v>
      </c>
      <c r="E553" s="58">
        <v>3201000</v>
      </c>
      <c r="F553" s="58">
        <v>0</v>
      </c>
      <c r="G553" s="58">
        <v>3201000</v>
      </c>
      <c r="H553" s="58">
        <v>0</v>
      </c>
      <c r="I553" s="58">
        <v>1600500</v>
      </c>
      <c r="J553" s="58">
        <v>1600500</v>
      </c>
      <c r="K553" s="58">
        <v>1600500</v>
      </c>
      <c r="L553" s="58">
        <v>0</v>
      </c>
      <c r="M553" s="58">
        <v>1600500</v>
      </c>
      <c r="N553" s="58">
        <v>0</v>
      </c>
      <c r="O553" s="58">
        <v>0</v>
      </c>
      <c r="P553" s="58">
        <v>1600500</v>
      </c>
      <c r="Q553" s="58">
        <v>1600500</v>
      </c>
      <c r="R553" s="58">
        <v>0</v>
      </c>
      <c r="S553" s="58">
        <v>1600500</v>
      </c>
      <c r="T553" s="57">
        <v>50</v>
      </c>
      <c r="U553" s="57">
        <v>0</v>
      </c>
    </row>
    <row r="554" spans="1:21" x14ac:dyDescent="0.2">
      <c r="A554" s="57" t="s">
        <v>579</v>
      </c>
      <c r="B554" s="57" t="str">
        <f t="shared" si="86"/>
        <v>GR:1</v>
      </c>
      <c r="C554" s="57" t="str">
        <f t="shared" si="87"/>
        <v>GR:1:2</v>
      </c>
      <c r="D554" s="57" t="s">
        <v>127</v>
      </c>
      <c r="E554" s="58">
        <v>142800000</v>
      </c>
      <c r="F554" s="58">
        <v>0</v>
      </c>
      <c r="G554" s="58">
        <v>142800000</v>
      </c>
      <c r="H554" s="58">
        <v>0</v>
      </c>
      <c r="I554" s="58">
        <v>12981818</v>
      </c>
      <c r="J554" s="58">
        <v>12981818</v>
      </c>
      <c r="K554" s="58">
        <v>12981818</v>
      </c>
      <c r="L554" s="58">
        <v>0</v>
      </c>
      <c r="M554" s="58">
        <v>12981818</v>
      </c>
      <c r="N554" s="58">
        <v>0</v>
      </c>
      <c r="O554" s="58">
        <v>0</v>
      </c>
      <c r="P554" s="58">
        <v>12981818</v>
      </c>
      <c r="Q554" s="58">
        <v>12981818</v>
      </c>
      <c r="R554" s="58">
        <v>0</v>
      </c>
      <c r="S554" s="58">
        <v>129818182</v>
      </c>
      <c r="T554" s="57">
        <v>9.09</v>
      </c>
      <c r="U554" s="57">
        <v>0</v>
      </c>
    </row>
    <row r="555" spans="1:21" x14ac:dyDescent="0.2">
      <c r="A555" s="57" t="s">
        <v>579</v>
      </c>
      <c r="B555" s="57" t="str">
        <f t="shared" si="86"/>
        <v>GR:1</v>
      </c>
      <c r="C555" s="57" t="str">
        <f t="shared" si="87"/>
        <v>GR:1:2</v>
      </c>
      <c r="D555" s="57" t="s">
        <v>141</v>
      </c>
      <c r="E555" s="58">
        <v>71500000</v>
      </c>
      <c r="F555" s="58">
        <v>0</v>
      </c>
      <c r="G555" s="58">
        <v>71500000</v>
      </c>
      <c r="H555" s="58">
        <v>0</v>
      </c>
      <c r="I555" s="58">
        <v>0</v>
      </c>
      <c r="J555" s="58">
        <v>0</v>
      </c>
      <c r="K555" s="58">
        <v>0</v>
      </c>
      <c r="L555" s="58">
        <v>0</v>
      </c>
      <c r="M555" s="58">
        <v>0</v>
      </c>
      <c r="N555" s="58">
        <v>0</v>
      </c>
      <c r="O555" s="58">
        <v>0</v>
      </c>
      <c r="P555" s="58">
        <v>0</v>
      </c>
      <c r="Q555" s="58">
        <v>0</v>
      </c>
      <c r="R555" s="58">
        <v>0</v>
      </c>
      <c r="S555" s="58">
        <v>71500000</v>
      </c>
      <c r="T555" s="57">
        <v>0</v>
      </c>
      <c r="U555" s="57">
        <v>0</v>
      </c>
    </row>
    <row r="556" spans="1:21" x14ac:dyDescent="0.2">
      <c r="A556" s="57" t="s">
        <v>579</v>
      </c>
      <c r="B556" s="57" t="str">
        <f t="shared" ref="B556:B571" si="88">MID(D556,1,4)</f>
        <v>GR:1</v>
      </c>
      <c r="C556" s="57" t="str">
        <f t="shared" ref="C556:C571" si="89">MID(D556,1,6)</f>
        <v>GR:1:2</v>
      </c>
      <c r="D556" s="57" t="s">
        <v>142</v>
      </c>
      <c r="E556" s="58">
        <v>76000000</v>
      </c>
      <c r="F556" s="58">
        <v>0</v>
      </c>
      <c r="G556" s="58">
        <v>76000000</v>
      </c>
      <c r="H556" s="58">
        <v>0</v>
      </c>
      <c r="I556" s="58">
        <v>18999999</v>
      </c>
      <c r="J556" s="58">
        <v>18999999</v>
      </c>
      <c r="K556" s="58">
        <v>18999999</v>
      </c>
      <c r="L556" s="58">
        <v>0</v>
      </c>
      <c r="M556" s="58">
        <v>18999999</v>
      </c>
      <c r="N556" s="58">
        <v>0</v>
      </c>
      <c r="O556" s="58">
        <v>0</v>
      </c>
      <c r="P556" s="58">
        <v>18999999</v>
      </c>
      <c r="Q556" s="58">
        <v>12666666</v>
      </c>
      <c r="R556" s="58">
        <v>6333333</v>
      </c>
      <c r="S556" s="58">
        <v>57000001</v>
      </c>
      <c r="T556" s="57">
        <v>25</v>
      </c>
      <c r="U556" s="57">
        <v>0</v>
      </c>
    </row>
    <row r="557" spans="1:21" x14ac:dyDescent="0.2">
      <c r="A557" s="57" t="s">
        <v>579</v>
      </c>
      <c r="B557" s="57" t="str">
        <f t="shared" si="88"/>
        <v>GR:1</v>
      </c>
      <c r="C557" s="57" t="str">
        <f t="shared" si="89"/>
        <v>GR:1:2</v>
      </c>
      <c r="D557" s="57" t="s">
        <v>143</v>
      </c>
      <c r="E557" s="58">
        <v>242000000</v>
      </c>
      <c r="F557" s="58">
        <v>0</v>
      </c>
      <c r="G557" s="58">
        <v>242000000</v>
      </c>
      <c r="H557" s="58">
        <v>0</v>
      </c>
      <c r="I557" s="58">
        <v>60500001</v>
      </c>
      <c r="J557" s="58">
        <v>60500001</v>
      </c>
      <c r="K557" s="58">
        <v>60500001</v>
      </c>
      <c r="L557" s="58">
        <v>0</v>
      </c>
      <c r="M557" s="58">
        <v>60500001</v>
      </c>
      <c r="N557" s="58">
        <v>0</v>
      </c>
      <c r="O557" s="58">
        <v>0</v>
      </c>
      <c r="P557" s="58">
        <v>60500001</v>
      </c>
      <c r="Q557" s="58">
        <v>40333334</v>
      </c>
      <c r="R557" s="58">
        <v>20166667</v>
      </c>
      <c r="S557" s="58">
        <v>181499999</v>
      </c>
      <c r="T557" s="57">
        <v>25</v>
      </c>
      <c r="U557" s="57">
        <v>0</v>
      </c>
    </row>
    <row r="558" spans="1:21" x14ac:dyDescent="0.2">
      <c r="A558" s="57" t="s">
        <v>579</v>
      </c>
      <c r="B558" s="57" t="str">
        <f t="shared" si="88"/>
        <v>GR:1</v>
      </c>
      <c r="C558" s="57" t="str">
        <f t="shared" si="89"/>
        <v>GR:1:2</v>
      </c>
      <c r="D558" s="57" t="s">
        <v>128</v>
      </c>
      <c r="E558" s="58">
        <v>120000000</v>
      </c>
      <c r="F558" s="58">
        <v>0</v>
      </c>
      <c r="G558" s="58">
        <v>120000000</v>
      </c>
      <c r="H558" s="58">
        <v>0</v>
      </c>
      <c r="I558" s="58">
        <v>20000000</v>
      </c>
      <c r="J558" s="58">
        <v>20000000</v>
      </c>
      <c r="K558" s="58">
        <v>20000000</v>
      </c>
      <c r="L558" s="58">
        <v>0</v>
      </c>
      <c r="M558" s="58">
        <v>20000000</v>
      </c>
      <c r="N558" s="58">
        <v>0</v>
      </c>
      <c r="O558" s="58">
        <v>0</v>
      </c>
      <c r="P558" s="58">
        <v>20000000</v>
      </c>
      <c r="Q558" s="58">
        <v>20000000</v>
      </c>
      <c r="R558" s="58">
        <v>0</v>
      </c>
      <c r="S558" s="58">
        <v>100000000</v>
      </c>
      <c r="T558" s="57">
        <v>16.670000000000002</v>
      </c>
      <c r="U558" s="57">
        <v>0</v>
      </c>
    </row>
    <row r="559" spans="1:21" x14ac:dyDescent="0.2">
      <c r="A559" s="57" t="s">
        <v>579</v>
      </c>
      <c r="B559" s="57" t="str">
        <f t="shared" si="88"/>
        <v>GR:1</v>
      </c>
      <c r="C559" s="57" t="str">
        <f t="shared" si="89"/>
        <v>GR:1:2</v>
      </c>
      <c r="D559" s="57" t="s">
        <v>144</v>
      </c>
      <c r="E559" s="58">
        <v>71690000</v>
      </c>
      <c r="F559" s="58">
        <v>0</v>
      </c>
      <c r="G559" s="58">
        <v>71690000</v>
      </c>
      <c r="H559" s="58">
        <v>0</v>
      </c>
      <c r="I559" s="58">
        <v>13034546</v>
      </c>
      <c r="J559" s="58">
        <v>13034546</v>
      </c>
      <c r="K559" s="58">
        <v>13034546</v>
      </c>
      <c r="L559" s="58">
        <v>0</v>
      </c>
      <c r="M559" s="58">
        <v>13034546</v>
      </c>
      <c r="N559" s="58">
        <v>0</v>
      </c>
      <c r="O559" s="58">
        <v>0</v>
      </c>
      <c r="P559" s="58">
        <v>13034546</v>
      </c>
      <c r="Q559" s="58">
        <v>6517273</v>
      </c>
      <c r="R559" s="58">
        <v>6517273</v>
      </c>
      <c r="S559" s="58">
        <v>58655454</v>
      </c>
      <c r="T559" s="57">
        <v>18.18</v>
      </c>
      <c r="U559" s="57">
        <v>0</v>
      </c>
    </row>
    <row r="560" spans="1:21" x14ac:dyDescent="0.2">
      <c r="A560" s="57" t="s">
        <v>579</v>
      </c>
      <c r="B560" s="57" t="str">
        <f t="shared" si="88"/>
        <v>GR:1</v>
      </c>
      <c r="C560" s="57" t="str">
        <f t="shared" si="89"/>
        <v>GR:1:2</v>
      </c>
      <c r="D560" s="57" t="s">
        <v>130</v>
      </c>
      <c r="E560" s="58">
        <v>81200000</v>
      </c>
      <c r="F560" s="58">
        <v>20000000</v>
      </c>
      <c r="G560" s="58">
        <v>101200000</v>
      </c>
      <c r="H560" s="58">
        <v>0</v>
      </c>
      <c r="I560" s="58">
        <v>65605647</v>
      </c>
      <c r="J560" s="58">
        <v>65605647</v>
      </c>
      <c r="K560" s="58">
        <v>65605647</v>
      </c>
      <c r="L560" s="58">
        <v>0</v>
      </c>
      <c r="M560" s="58">
        <v>65605647</v>
      </c>
      <c r="N560" s="58">
        <v>0</v>
      </c>
      <c r="O560" s="58">
        <v>0</v>
      </c>
      <c r="P560" s="58">
        <v>65605647</v>
      </c>
      <c r="Q560" s="58">
        <v>0</v>
      </c>
      <c r="R560" s="58">
        <v>65605647</v>
      </c>
      <c r="S560" s="58">
        <v>35594353</v>
      </c>
      <c r="T560" s="57">
        <v>64.83</v>
      </c>
      <c r="U560" s="57">
        <v>0</v>
      </c>
    </row>
    <row r="561" spans="1:21" x14ac:dyDescent="0.2">
      <c r="A561" s="57" t="s">
        <v>579</v>
      </c>
      <c r="B561" s="57" t="str">
        <f t="shared" si="88"/>
        <v>GR:1</v>
      </c>
      <c r="C561" s="57" t="str">
        <f t="shared" si="89"/>
        <v>GR:1:2</v>
      </c>
      <c r="D561" s="57" t="s">
        <v>131</v>
      </c>
      <c r="E561" s="58">
        <v>4000000</v>
      </c>
      <c r="F561" s="58">
        <v>0</v>
      </c>
      <c r="G561" s="58">
        <v>4000000</v>
      </c>
      <c r="H561" s="58">
        <v>0</v>
      </c>
      <c r="I561" s="58">
        <v>4000000</v>
      </c>
      <c r="J561" s="58">
        <v>4000000</v>
      </c>
      <c r="K561" s="58">
        <v>4000000</v>
      </c>
      <c r="L561" s="58">
        <v>0</v>
      </c>
      <c r="M561" s="58">
        <v>4000000</v>
      </c>
      <c r="N561" s="58">
        <v>0</v>
      </c>
      <c r="O561" s="58">
        <v>0</v>
      </c>
      <c r="P561" s="58">
        <v>4000000</v>
      </c>
      <c r="Q561" s="58">
        <v>4000000</v>
      </c>
      <c r="R561" s="58">
        <v>0</v>
      </c>
      <c r="S561" s="58">
        <v>0</v>
      </c>
      <c r="T561" s="57">
        <v>100</v>
      </c>
      <c r="U561" s="57">
        <v>0</v>
      </c>
    </row>
    <row r="562" spans="1:21" x14ac:dyDescent="0.2">
      <c r="A562" s="57" t="s">
        <v>579</v>
      </c>
      <c r="B562" s="57" t="str">
        <f t="shared" si="88"/>
        <v>GR:1</v>
      </c>
      <c r="C562" s="57" t="str">
        <f t="shared" si="89"/>
        <v>GR:1:2</v>
      </c>
      <c r="D562" s="57" t="s">
        <v>250</v>
      </c>
      <c r="E562" s="58">
        <v>50000000</v>
      </c>
      <c r="F562" s="58">
        <v>0</v>
      </c>
      <c r="G562" s="58">
        <v>50000000</v>
      </c>
      <c r="H562" s="58">
        <v>0</v>
      </c>
      <c r="I562" s="58">
        <v>12500001</v>
      </c>
      <c r="J562" s="58">
        <v>12500001</v>
      </c>
      <c r="K562" s="58">
        <v>12500001</v>
      </c>
      <c r="L562" s="58">
        <v>0</v>
      </c>
      <c r="M562" s="58">
        <v>12500001</v>
      </c>
      <c r="N562" s="58">
        <v>0</v>
      </c>
      <c r="O562" s="58">
        <v>0</v>
      </c>
      <c r="P562" s="58">
        <v>12500001</v>
      </c>
      <c r="Q562" s="58">
        <v>8333334</v>
      </c>
      <c r="R562" s="58">
        <v>4166667</v>
      </c>
      <c r="S562" s="58">
        <v>37499999</v>
      </c>
      <c r="T562" s="57">
        <v>25</v>
      </c>
      <c r="U562" s="57">
        <v>0</v>
      </c>
    </row>
    <row r="563" spans="1:21" x14ac:dyDescent="0.2">
      <c r="A563" s="57" t="s">
        <v>579</v>
      </c>
      <c r="B563" s="57" t="str">
        <f t="shared" si="88"/>
        <v>GR:1</v>
      </c>
      <c r="C563" s="57" t="str">
        <f t="shared" si="89"/>
        <v>GR:1:2</v>
      </c>
      <c r="D563" s="57" t="s">
        <v>145</v>
      </c>
      <c r="E563" s="58">
        <v>103000000</v>
      </c>
      <c r="F563" s="58">
        <v>0</v>
      </c>
      <c r="G563" s="58">
        <v>103000000</v>
      </c>
      <c r="H563" s="58">
        <v>0</v>
      </c>
      <c r="I563" s="58">
        <v>25749999</v>
      </c>
      <c r="J563" s="58">
        <v>25749999</v>
      </c>
      <c r="K563" s="58">
        <v>25749999</v>
      </c>
      <c r="L563" s="58">
        <v>0</v>
      </c>
      <c r="M563" s="58">
        <v>25749999</v>
      </c>
      <c r="N563" s="58">
        <v>0</v>
      </c>
      <c r="O563" s="58">
        <v>0</v>
      </c>
      <c r="P563" s="58">
        <v>25749999</v>
      </c>
      <c r="Q563" s="58">
        <v>17166666</v>
      </c>
      <c r="R563" s="58">
        <v>8583333</v>
      </c>
      <c r="S563" s="58">
        <v>77250001</v>
      </c>
      <c r="T563" s="57">
        <v>25</v>
      </c>
      <c r="U563" s="57">
        <v>0</v>
      </c>
    </row>
    <row r="564" spans="1:21" x14ac:dyDescent="0.2">
      <c r="A564" s="57" t="s">
        <v>579</v>
      </c>
      <c r="B564" s="57" t="str">
        <f t="shared" si="88"/>
        <v>GR:1</v>
      </c>
      <c r="C564" s="57" t="str">
        <f t="shared" si="89"/>
        <v>GR:1:2</v>
      </c>
      <c r="D564" s="57" t="s">
        <v>146</v>
      </c>
      <c r="E564" s="58">
        <v>9000000</v>
      </c>
      <c r="F564" s="58">
        <v>0</v>
      </c>
      <c r="G564" s="58">
        <v>9000000</v>
      </c>
      <c r="H564" s="58">
        <v>0</v>
      </c>
      <c r="I564" s="58">
        <v>1589584</v>
      </c>
      <c r="J564" s="58">
        <v>1589584</v>
      </c>
      <c r="K564" s="58">
        <v>1589584</v>
      </c>
      <c r="L564" s="58">
        <v>0</v>
      </c>
      <c r="M564" s="58">
        <v>1589584</v>
      </c>
      <c r="N564" s="58">
        <v>0</v>
      </c>
      <c r="O564" s="58">
        <v>0</v>
      </c>
      <c r="P564" s="58">
        <v>1589584</v>
      </c>
      <c r="Q564" s="58">
        <v>1500000</v>
      </c>
      <c r="R564" s="58">
        <v>89584</v>
      </c>
      <c r="S564" s="58">
        <v>7410416</v>
      </c>
      <c r="T564" s="57">
        <v>17.66</v>
      </c>
      <c r="U564" s="57">
        <v>0</v>
      </c>
    </row>
    <row r="565" spans="1:21" x14ac:dyDescent="0.2">
      <c r="A565" s="57" t="s">
        <v>579</v>
      </c>
      <c r="B565" s="57" t="str">
        <f t="shared" si="88"/>
        <v>GR:1</v>
      </c>
      <c r="C565" s="57" t="str">
        <f t="shared" si="89"/>
        <v>GR:1:2</v>
      </c>
      <c r="D565" s="57" t="s">
        <v>147</v>
      </c>
      <c r="E565" s="58">
        <v>15000000</v>
      </c>
      <c r="F565" s="58">
        <v>0</v>
      </c>
      <c r="G565" s="58">
        <v>15000000</v>
      </c>
      <c r="H565" s="58">
        <v>0</v>
      </c>
      <c r="I565" s="58">
        <v>2500000</v>
      </c>
      <c r="J565" s="58">
        <v>2500000</v>
      </c>
      <c r="K565" s="58">
        <v>2500000</v>
      </c>
      <c r="L565" s="58">
        <v>0</v>
      </c>
      <c r="M565" s="58">
        <v>2500000</v>
      </c>
      <c r="N565" s="58">
        <v>0</v>
      </c>
      <c r="O565" s="58">
        <v>0</v>
      </c>
      <c r="P565" s="58">
        <v>2500000</v>
      </c>
      <c r="Q565" s="58">
        <v>2500000</v>
      </c>
      <c r="R565" s="58">
        <v>0</v>
      </c>
      <c r="S565" s="58">
        <v>12500000</v>
      </c>
      <c r="T565" s="57">
        <v>16.670000000000002</v>
      </c>
      <c r="U565" s="57">
        <v>0</v>
      </c>
    </row>
    <row r="566" spans="1:21" x14ac:dyDescent="0.2">
      <c r="A566" s="57" t="s">
        <v>579</v>
      </c>
      <c r="B566" s="57" t="str">
        <f t="shared" si="88"/>
        <v>GR:1</v>
      </c>
      <c r="C566" s="57" t="str">
        <f t="shared" si="89"/>
        <v>GR:1:2</v>
      </c>
      <c r="D566" s="57" t="s">
        <v>148</v>
      </c>
      <c r="E566" s="58">
        <v>11100000</v>
      </c>
      <c r="F566" s="58">
        <v>0</v>
      </c>
      <c r="G566" s="58">
        <v>11100000</v>
      </c>
      <c r="H566" s="58">
        <v>0</v>
      </c>
      <c r="I566" s="58">
        <v>1850000</v>
      </c>
      <c r="J566" s="58">
        <v>1850000</v>
      </c>
      <c r="K566" s="58">
        <v>1850000</v>
      </c>
      <c r="L566" s="58">
        <v>0</v>
      </c>
      <c r="M566" s="58">
        <v>1850000</v>
      </c>
      <c r="N566" s="58">
        <v>0</v>
      </c>
      <c r="O566" s="58">
        <v>0</v>
      </c>
      <c r="P566" s="58">
        <v>1850000</v>
      </c>
      <c r="Q566" s="58">
        <v>1850000</v>
      </c>
      <c r="R566" s="58">
        <v>0</v>
      </c>
      <c r="S566" s="58">
        <v>9250000</v>
      </c>
      <c r="T566" s="57">
        <v>16.670000000000002</v>
      </c>
      <c r="U566" s="57">
        <v>0</v>
      </c>
    </row>
    <row r="567" spans="1:21" x14ac:dyDescent="0.2">
      <c r="A567" s="57" t="s">
        <v>579</v>
      </c>
      <c r="B567" s="57" t="str">
        <f t="shared" si="88"/>
        <v>GR:1</v>
      </c>
      <c r="C567" s="57" t="str">
        <f t="shared" si="89"/>
        <v>GR:1:2</v>
      </c>
      <c r="D567" s="57" t="s">
        <v>475</v>
      </c>
      <c r="E567" s="58">
        <v>180000000</v>
      </c>
      <c r="F567" s="58">
        <v>-20000000</v>
      </c>
      <c r="G567" s="58">
        <v>160000000</v>
      </c>
      <c r="H567" s="58">
        <v>0</v>
      </c>
      <c r="I567" s="58">
        <v>45000000</v>
      </c>
      <c r="J567" s="58">
        <v>45000000</v>
      </c>
      <c r="K567" s="58">
        <v>45000000</v>
      </c>
      <c r="L567" s="58">
        <v>0</v>
      </c>
      <c r="M567" s="58">
        <v>45000000</v>
      </c>
      <c r="N567" s="58">
        <v>0</v>
      </c>
      <c r="O567" s="58">
        <v>0</v>
      </c>
      <c r="P567" s="58">
        <v>45000000</v>
      </c>
      <c r="Q567" s="58">
        <v>30000000</v>
      </c>
      <c r="R567" s="58">
        <v>15000000</v>
      </c>
      <c r="S567" s="58">
        <v>115000000</v>
      </c>
      <c r="T567" s="57">
        <v>28.13</v>
      </c>
      <c r="U567" s="57">
        <v>0</v>
      </c>
    </row>
    <row r="568" spans="1:21" x14ac:dyDescent="0.2">
      <c r="A568" s="57" t="s">
        <v>579</v>
      </c>
      <c r="B568" s="57" t="str">
        <f t="shared" si="88"/>
        <v>GR:1</v>
      </c>
      <c r="C568" s="57" t="str">
        <f t="shared" si="89"/>
        <v>GR:1:2</v>
      </c>
      <c r="D568" s="57" t="s">
        <v>476</v>
      </c>
      <c r="E568" s="58">
        <v>7500000</v>
      </c>
      <c r="F568" s="58">
        <v>0</v>
      </c>
      <c r="G568" s="58">
        <v>7500000</v>
      </c>
      <c r="H568" s="58">
        <v>0</v>
      </c>
      <c r="I568" s="58">
        <v>1875000</v>
      </c>
      <c r="J568" s="58">
        <v>1875000</v>
      </c>
      <c r="K568" s="58">
        <v>1875000</v>
      </c>
      <c r="L568" s="58">
        <v>0</v>
      </c>
      <c r="M568" s="58">
        <v>1875000</v>
      </c>
      <c r="N568" s="58">
        <v>0</v>
      </c>
      <c r="O568" s="58">
        <v>0</v>
      </c>
      <c r="P568" s="58">
        <v>1875000</v>
      </c>
      <c r="Q568" s="58">
        <v>1250000</v>
      </c>
      <c r="R568" s="58">
        <v>625000</v>
      </c>
      <c r="S568" s="58">
        <v>5625000</v>
      </c>
      <c r="T568" s="57">
        <v>25</v>
      </c>
      <c r="U568" s="57">
        <v>0</v>
      </c>
    </row>
    <row r="569" spans="1:21" x14ac:dyDescent="0.2">
      <c r="A569" s="57" t="s">
        <v>579</v>
      </c>
      <c r="B569" s="57" t="str">
        <f t="shared" si="88"/>
        <v>GR:1</v>
      </c>
      <c r="C569" s="57" t="str">
        <f t="shared" si="89"/>
        <v>GR:1:2</v>
      </c>
      <c r="D569" s="57" t="s">
        <v>251</v>
      </c>
      <c r="E569" s="58">
        <v>38000000</v>
      </c>
      <c r="F569" s="58">
        <v>0</v>
      </c>
      <c r="G569" s="58">
        <v>38000000</v>
      </c>
      <c r="H569" s="58">
        <v>0</v>
      </c>
      <c r="I569" s="58">
        <v>0</v>
      </c>
      <c r="J569" s="58">
        <v>0</v>
      </c>
      <c r="K569" s="58">
        <v>0</v>
      </c>
      <c r="L569" s="58">
        <v>0</v>
      </c>
      <c r="M569" s="58">
        <v>0</v>
      </c>
      <c r="N569" s="58">
        <v>0</v>
      </c>
      <c r="O569" s="58">
        <v>0</v>
      </c>
      <c r="P569" s="58">
        <v>0</v>
      </c>
      <c r="Q569" s="58">
        <v>0</v>
      </c>
      <c r="R569" s="58">
        <v>0</v>
      </c>
      <c r="S569" s="58">
        <v>38000000</v>
      </c>
      <c r="T569" s="57">
        <v>0</v>
      </c>
      <c r="U569" s="57">
        <v>0</v>
      </c>
    </row>
    <row r="570" spans="1:21" x14ac:dyDescent="0.2">
      <c r="A570" s="57" t="s">
        <v>579</v>
      </c>
      <c r="B570" s="57" t="str">
        <f t="shared" si="88"/>
        <v>GR:1</v>
      </c>
      <c r="C570" s="57" t="str">
        <f t="shared" si="89"/>
        <v>GR:1:2</v>
      </c>
      <c r="D570" s="57" t="s">
        <v>133</v>
      </c>
      <c r="E570" s="58">
        <v>35000000</v>
      </c>
      <c r="F570" s="58">
        <v>0</v>
      </c>
      <c r="G570" s="58">
        <v>35000000</v>
      </c>
      <c r="H570" s="58">
        <v>0</v>
      </c>
      <c r="I570" s="58">
        <v>0</v>
      </c>
      <c r="J570" s="58">
        <v>0</v>
      </c>
      <c r="K570" s="58">
        <v>0</v>
      </c>
      <c r="L570" s="58">
        <v>0</v>
      </c>
      <c r="M570" s="58">
        <v>0</v>
      </c>
      <c r="N570" s="58">
        <v>0</v>
      </c>
      <c r="O570" s="58">
        <v>0</v>
      </c>
      <c r="P570" s="58">
        <v>0</v>
      </c>
      <c r="Q570" s="58">
        <v>0</v>
      </c>
      <c r="R570" s="58">
        <v>0</v>
      </c>
      <c r="S570" s="58">
        <v>35000000</v>
      </c>
      <c r="T570" s="57">
        <v>0</v>
      </c>
      <c r="U570" s="57">
        <v>0</v>
      </c>
    </row>
    <row r="571" spans="1:21" x14ac:dyDescent="0.2">
      <c r="A571" s="57" t="s">
        <v>579</v>
      </c>
      <c r="B571" s="57" t="str">
        <f t="shared" si="88"/>
        <v>GR:1</v>
      </c>
      <c r="C571" s="57" t="str">
        <f t="shared" si="89"/>
        <v>GR:1:2</v>
      </c>
      <c r="D571" s="57" t="s">
        <v>134</v>
      </c>
      <c r="E571" s="58">
        <v>8000000</v>
      </c>
      <c r="F571" s="58">
        <v>0</v>
      </c>
      <c r="G571" s="58">
        <v>8000000</v>
      </c>
      <c r="H571" s="58">
        <v>0</v>
      </c>
      <c r="I571" s="58">
        <v>0</v>
      </c>
      <c r="J571" s="58">
        <v>0</v>
      </c>
      <c r="K571" s="58">
        <v>0</v>
      </c>
      <c r="L571" s="58">
        <v>0</v>
      </c>
      <c r="M571" s="58">
        <v>0</v>
      </c>
      <c r="N571" s="58">
        <v>0</v>
      </c>
      <c r="O571" s="58">
        <v>0</v>
      </c>
      <c r="P571" s="58">
        <v>0</v>
      </c>
      <c r="Q571" s="58">
        <v>0</v>
      </c>
      <c r="R571" s="58">
        <v>0</v>
      </c>
      <c r="S571" s="58">
        <v>8000000</v>
      </c>
      <c r="T571" s="57">
        <v>0</v>
      </c>
      <c r="U571" s="57">
        <v>0</v>
      </c>
    </row>
    <row r="572" spans="1:21" x14ac:dyDescent="0.2">
      <c r="A572" s="57" t="s">
        <v>579</v>
      </c>
      <c r="B572" s="57" t="str">
        <f t="shared" ref="B572:B584" si="90">MID(D572,1,4)</f>
        <v>GR:1</v>
      </c>
      <c r="C572" s="57" t="str">
        <f t="shared" ref="C572:C584" si="91">MID(D572,1,6)</f>
        <v>GR:1:3</v>
      </c>
      <c r="D572" s="57" t="s">
        <v>154</v>
      </c>
      <c r="E572" s="58">
        <v>15700000</v>
      </c>
      <c r="F572" s="58">
        <v>0</v>
      </c>
      <c r="G572" s="58">
        <v>15700000</v>
      </c>
      <c r="H572" s="58">
        <v>0</v>
      </c>
      <c r="I572" s="58">
        <v>0</v>
      </c>
      <c r="J572" s="58">
        <v>0</v>
      </c>
      <c r="K572" s="58">
        <v>0</v>
      </c>
      <c r="L572" s="58">
        <v>0</v>
      </c>
      <c r="M572" s="58">
        <v>0</v>
      </c>
      <c r="N572" s="58">
        <v>0</v>
      </c>
      <c r="O572" s="58">
        <v>0</v>
      </c>
      <c r="P572" s="58">
        <v>0</v>
      </c>
      <c r="Q572" s="58">
        <v>0</v>
      </c>
      <c r="R572" s="58">
        <v>0</v>
      </c>
      <c r="S572" s="58">
        <v>15700000</v>
      </c>
      <c r="T572" s="57">
        <v>0</v>
      </c>
      <c r="U572" s="57">
        <v>0</v>
      </c>
    </row>
    <row r="573" spans="1:21" x14ac:dyDescent="0.2">
      <c r="A573" s="57" t="s">
        <v>579</v>
      </c>
      <c r="B573" s="57" t="str">
        <f t="shared" si="90"/>
        <v>GR:4</v>
      </c>
      <c r="C573" s="57" t="str">
        <f t="shared" si="91"/>
        <v>GR:4:2</v>
      </c>
      <c r="D573" s="57" t="s">
        <v>481</v>
      </c>
      <c r="E573" s="58">
        <v>3027851000</v>
      </c>
      <c r="F573" s="58">
        <v>-164000000</v>
      </c>
      <c r="G573" s="58">
        <v>2863851000</v>
      </c>
      <c r="H573" s="58">
        <v>0</v>
      </c>
      <c r="I573" s="58">
        <v>16329000</v>
      </c>
      <c r="J573" s="58">
        <v>16329000</v>
      </c>
      <c r="K573" s="58">
        <v>16329000</v>
      </c>
      <c r="L573" s="58">
        <v>0</v>
      </c>
      <c r="M573" s="58">
        <v>16329000</v>
      </c>
      <c r="N573" s="58">
        <v>0</v>
      </c>
      <c r="O573" s="58">
        <v>0</v>
      </c>
      <c r="P573" s="58">
        <v>16329000</v>
      </c>
      <c r="Q573" s="58">
        <v>0</v>
      </c>
      <c r="R573" s="58">
        <v>16329000</v>
      </c>
      <c r="S573" s="58">
        <v>2847522000</v>
      </c>
      <c r="T573" s="57">
        <v>0.56999999999999995</v>
      </c>
      <c r="U573" s="57">
        <v>0</v>
      </c>
    </row>
    <row r="574" spans="1:21" x14ac:dyDescent="0.2">
      <c r="A574" s="57" t="s">
        <v>579</v>
      </c>
      <c r="B574" s="57" t="str">
        <f t="shared" si="90"/>
        <v>GR:4</v>
      </c>
      <c r="C574" s="57" t="str">
        <f t="shared" si="91"/>
        <v>GR:4:2</v>
      </c>
      <c r="D574" s="57" t="s">
        <v>482</v>
      </c>
      <c r="E574" s="58">
        <v>500000000</v>
      </c>
      <c r="F574" s="58">
        <v>0</v>
      </c>
      <c r="G574" s="58">
        <v>500000000</v>
      </c>
      <c r="H574" s="58">
        <v>0</v>
      </c>
      <c r="I574" s="58">
        <v>0</v>
      </c>
      <c r="J574" s="58">
        <v>0</v>
      </c>
      <c r="K574" s="58">
        <v>0</v>
      </c>
      <c r="L574" s="58">
        <v>0</v>
      </c>
      <c r="M574" s="58">
        <v>0</v>
      </c>
      <c r="N574" s="58">
        <v>0</v>
      </c>
      <c r="O574" s="58">
        <v>0</v>
      </c>
      <c r="P574" s="58">
        <v>0</v>
      </c>
      <c r="Q574" s="58">
        <v>0</v>
      </c>
      <c r="R574" s="58">
        <v>0</v>
      </c>
      <c r="S574" s="58">
        <v>500000000</v>
      </c>
      <c r="T574" s="57">
        <v>0</v>
      </c>
      <c r="U574" s="57">
        <v>0</v>
      </c>
    </row>
    <row r="575" spans="1:21" x14ac:dyDescent="0.2">
      <c r="A575" s="57" t="s">
        <v>579</v>
      </c>
      <c r="B575" s="57" t="str">
        <f t="shared" si="90"/>
        <v>GR:4</v>
      </c>
      <c r="C575" s="57" t="str">
        <f t="shared" si="91"/>
        <v>GR:4:2</v>
      </c>
      <c r="D575" s="57" t="s">
        <v>483</v>
      </c>
      <c r="E575" s="58">
        <v>100000000</v>
      </c>
      <c r="F575" s="58">
        <v>-25000000</v>
      </c>
      <c r="G575" s="58">
        <v>75000000</v>
      </c>
      <c r="H575" s="58">
        <v>0</v>
      </c>
      <c r="I575" s="58">
        <v>9620259</v>
      </c>
      <c r="J575" s="58">
        <v>9620259</v>
      </c>
      <c r="K575" s="58">
        <v>9620259</v>
      </c>
      <c r="L575" s="58">
        <v>0</v>
      </c>
      <c r="M575" s="58">
        <v>9620259</v>
      </c>
      <c r="N575" s="58">
        <v>0</v>
      </c>
      <c r="O575" s="58">
        <v>0</v>
      </c>
      <c r="P575" s="58">
        <v>9620259</v>
      </c>
      <c r="Q575" s="58">
        <v>0</v>
      </c>
      <c r="R575" s="58">
        <v>9620259</v>
      </c>
      <c r="S575" s="58">
        <v>65379741</v>
      </c>
      <c r="T575" s="57">
        <v>12.83</v>
      </c>
      <c r="U575" s="57">
        <v>0</v>
      </c>
    </row>
    <row r="576" spans="1:21" x14ac:dyDescent="0.2">
      <c r="A576" s="57" t="s">
        <v>579</v>
      </c>
      <c r="B576" s="57" t="str">
        <f t="shared" si="90"/>
        <v>GR:4</v>
      </c>
      <c r="C576" s="57" t="str">
        <f t="shared" si="91"/>
        <v>GR:4:2</v>
      </c>
      <c r="D576" s="57" t="s">
        <v>484</v>
      </c>
      <c r="E576" s="58">
        <v>1207450279</v>
      </c>
      <c r="F576" s="58">
        <v>0</v>
      </c>
      <c r="G576" s="58">
        <v>1207450279</v>
      </c>
      <c r="H576" s="58">
        <v>0</v>
      </c>
      <c r="I576" s="58">
        <v>201291627</v>
      </c>
      <c r="J576" s="58">
        <v>201291627</v>
      </c>
      <c r="K576" s="58">
        <v>201291627</v>
      </c>
      <c r="L576" s="58">
        <v>0</v>
      </c>
      <c r="M576" s="58">
        <v>201291627</v>
      </c>
      <c r="N576" s="58">
        <v>0</v>
      </c>
      <c r="O576" s="58">
        <v>0</v>
      </c>
      <c r="P576" s="58">
        <v>201291627</v>
      </c>
      <c r="Q576" s="58">
        <v>109768207</v>
      </c>
      <c r="R576" s="58">
        <v>91523420</v>
      </c>
      <c r="S576" s="58">
        <v>1006158652</v>
      </c>
      <c r="T576" s="57">
        <v>16.670000000000002</v>
      </c>
      <c r="U576" s="57">
        <v>0</v>
      </c>
    </row>
    <row r="577" spans="1:21" x14ac:dyDescent="0.2">
      <c r="A577" s="57" t="s">
        <v>579</v>
      </c>
      <c r="B577" s="57" t="str">
        <f t="shared" si="90"/>
        <v>GR:4</v>
      </c>
      <c r="C577" s="57" t="str">
        <f t="shared" si="91"/>
        <v>GR:4:2</v>
      </c>
      <c r="D577" s="57" t="s">
        <v>485</v>
      </c>
      <c r="E577" s="58">
        <v>70000000</v>
      </c>
      <c r="F577" s="58">
        <v>0</v>
      </c>
      <c r="G577" s="58">
        <v>70000000</v>
      </c>
      <c r="H577" s="58">
        <v>0</v>
      </c>
      <c r="I577" s="58">
        <v>5046453</v>
      </c>
      <c r="J577" s="58">
        <v>5046453</v>
      </c>
      <c r="K577" s="58">
        <v>5046453</v>
      </c>
      <c r="L577" s="58">
        <v>0</v>
      </c>
      <c r="M577" s="58">
        <v>5046453</v>
      </c>
      <c r="N577" s="58">
        <v>0</v>
      </c>
      <c r="O577" s="58">
        <v>0</v>
      </c>
      <c r="P577" s="58">
        <v>5046453</v>
      </c>
      <c r="Q577" s="58">
        <v>5046453</v>
      </c>
      <c r="R577" s="58">
        <v>0</v>
      </c>
      <c r="S577" s="58">
        <v>64953547</v>
      </c>
      <c r="T577" s="57">
        <v>7.21</v>
      </c>
      <c r="U577" s="57">
        <v>0</v>
      </c>
    </row>
    <row r="578" spans="1:21" x14ac:dyDescent="0.2">
      <c r="A578" s="57" t="s">
        <v>579</v>
      </c>
      <c r="B578" s="57" t="str">
        <f t="shared" si="90"/>
        <v>GR:4</v>
      </c>
      <c r="C578" s="57" t="str">
        <f t="shared" si="91"/>
        <v>GR:4:2</v>
      </c>
      <c r="D578" s="57" t="s">
        <v>486</v>
      </c>
      <c r="E578" s="58">
        <v>50000000</v>
      </c>
      <c r="F578" s="58">
        <v>-40000000</v>
      </c>
      <c r="G578" s="58">
        <v>10000000</v>
      </c>
      <c r="H578" s="58">
        <v>0</v>
      </c>
      <c r="I578" s="58">
        <v>5046454</v>
      </c>
      <c r="J578" s="58">
        <v>5046454</v>
      </c>
      <c r="K578" s="58">
        <v>5046454</v>
      </c>
      <c r="L578" s="58">
        <v>0</v>
      </c>
      <c r="M578" s="58">
        <v>5046454</v>
      </c>
      <c r="N578" s="58">
        <v>0</v>
      </c>
      <c r="O578" s="58">
        <v>0</v>
      </c>
      <c r="P578" s="58">
        <v>5046454</v>
      </c>
      <c r="Q578" s="58">
        <v>5046454</v>
      </c>
      <c r="R578" s="58">
        <v>0</v>
      </c>
      <c r="S578" s="58">
        <v>4953546</v>
      </c>
      <c r="T578" s="57">
        <v>50.46</v>
      </c>
      <c r="U578" s="57">
        <v>0</v>
      </c>
    </row>
    <row r="579" spans="1:21" x14ac:dyDescent="0.2">
      <c r="A579" s="57" t="s">
        <v>579</v>
      </c>
      <c r="B579" s="57" t="str">
        <f t="shared" si="90"/>
        <v>GR:4</v>
      </c>
      <c r="C579" s="57" t="str">
        <f t="shared" si="91"/>
        <v>GR:4:2</v>
      </c>
      <c r="D579" s="57" t="s">
        <v>487</v>
      </c>
      <c r="E579" s="58">
        <v>60000000</v>
      </c>
      <c r="F579" s="58">
        <v>0</v>
      </c>
      <c r="G579" s="58">
        <v>60000000</v>
      </c>
      <c r="H579" s="58">
        <v>0</v>
      </c>
      <c r="I579" s="58">
        <v>0</v>
      </c>
      <c r="J579" s="58">
        <v>0</v>
      </c>
      <c r="K579" s="58">
        <v>0</v>
      </c>
      <c r="L579" s="58">
        <v>0</v>
      </c>
      <c r="M579" s="58">
        <v>0</v>
      </c>
      <c r="N579" s="58">
        <v>0</v>
      </c>
      <c r="O579" s="58">
        <v>0</v>
      </c>
      <c r="P579" s="58">
        <v>0</v>
      </c>
      <c r="Q579" s="58">
        <v>0</v>
      </c>
      <c r="R579" s="58">
        <v>0</v>
      </c>
      <c r="S579" s="58">
        <v>60000000</v>
      </c>
      <c r="T579" s="57">
        <v>0</v>
      </c>
      <c r="U579" s="57">
        <v>0</v>
      </c>
    </row>
    <row r="580" spans="1:21" x14ac:dyDescent="0.2">
      <c r="A580" s="57" t="s">
        <v>579</v>
      </c>
      <c r="B580" s="57" t="str">
        <f t="shared" si="90"/>
        <v>GR:4</v>
      </c>
      <c r="C580" s="57" t="str">
        <f t="shared" si="91"/>
        <v>GR:4:2</v>
      </c>
      <c r="D580" s="57" t="s">
        <v>488</v>
      </c>
      <c r="E580" s="58">
        <v>1334341920</v>
      </c>
      <c r="F580" s="58">
        <v>0</v>
      </c>
      <c r="G580" s="58">
        <v>1334341920</v>
      </c>
      <c r="H580" s="58">
        <v>0</v>
      </c>
      <c r="I580" s="58">
        <v>212959047</v>
      </c>
      <c r="J580" s="58">
        <v>212959047</v>
      </c>
      <c r="K580" s="58">
        <v>212959047</v>
      </c>
      <c r="L580" s="58">
        <v>0</v>
      </c>
      <c r="M580" s="58">
        <v>212959047</v>
      </c>
      <c r="N580" s="58">
        <v>0</v>
      </c>
      <c r="O580" s="58">
        <v>0</v>
      </c>
      <c r="P580" s="58">
        <v>212959047</v>
      </c>
      <c r="Q580" s="58">
        <v>0</v>
      </c>
      <c r="R580" s="58">
        <v>212959047</v>
      </c>
      <c r="S580" s="58">
        <v>1121382873</v>
      </c>
      <c r="T580" s="57">
        <v>15.96</v>
      </c>
      <c r="U580" s="57">
        <v>0</v>
      </c>
    </row>
    <row r="581" spans="1:21" x14ac:dyDescent="0.2">
      <c r="A581" s="57" t="s">
        <v>579</v>
      </c>
      <c r="B581" s="57" t="str">
        <f t="shared" si="90"/>
        <v>GR:4</v>
      </c>
      <c r="C581" s="57" t="str">
        <f t="shared" si="91"/>
        <v>GR:4:2</v>
      </c>
      <c r="D581" s="57" t="s">
        <v>489</v>
      </c>
      <c r="E581" s="58">
        <v>500000000</v>
      </c>
      <c r="F581" s="58">
        <v>900000000</v>
      </c>
      <c r="G581" s="58">
        <v>1400000000</v>
      </c>
      <c r="H581" s="58">
        <v>0</v>
      </c>
      <c r="I581" s="58">
        <v>92152036</v>
      </c>
      <c r="J581" s="58">
        <v>92152036</v>
      </c>
      <c r="K581" s="58">
        <v>92152036</v>
      </c>
      <c r="L581" s="58">
        <v>0</v>
      </c>
      <c r="M581" s="58">
        <v>92152036</v>
      </c>
      <c r="N581" s="58">
        <v>0</v>
      </c>
      <c r="O581" s="58">
        <v>0</v>
      </c>
      <c r="P581" s="58">
        <v>92152036</v>
      </c>
      <c r="Q581" s="58">
        <v>72152036</v>
      </c>
      <c r="R581" s="58">
        <v>20000000</v>
      </c>
      <c r="S581" s="58">
        <v>1307847964</v>
      </c>
      <c r="T581" s="57">
        <v>6.58</v>
      </c>
      <c r="U581" s="57">
        <v>0</v>
      </c>
    </row>
    <row r="582" spans="1:21" x14ac:dyDescent="0.2">
      <c r="A582" s="57" t="s">
        <v>579</v>
      </c>
      <c r="B582" s="57" t="str">
        <f t="shared" si="90"/>
        <v>GR:4</v>
      </c>
      <c r="C582" s="57" t="str">
        <f t="shared" si="91"/>
        <v>GR:4:2</v>
      </c>
      <c r="D582" s="57" t="s">
        <v>490</v>
      </c>
      <c r="E582" s="58">
        <v>90000000</v>
      </c>
      <c r="F582" s="58">
        <v>0</v>
      </c>
      <c r="G582" s="58">
        <v>90000000</v>
      </c>
      <c r="H582" s="58">
        <v>0</v>
      </c>
      <c r="I582" s="58">
        <v>15000000</v>
      </c>
      <c r="J582" s="58">
        <v>15000000</v>
      </c>
      <c r="K582" s="58">
        <v>15000000</v>
      </c>
      <c r="L582" s="58">
        <v>0</v>
      </c>
      <c r="M582" s="58">
        <v>15000000</v>
      </c>
      <c r="N582" s="58">
        <v>0</v>
      </c>
      <c r="O582" s="58">
        <v>0</v>
      </c>
      <c r="P582" s="58">
        <v>15000000</v>
      </c>
      <c r="Q582" s="58">
        <v>0</v>
      </c>
      <c r="R582" s="58">
        <v>15000000</v>
      </c>
      <c r="S582" s="58">
        <v>75000000</v>
      </c>
      <c r="T582" s="57">
        <v>16.670000000000002</v>
      </c>
      <c r="U582" s="57">
        <v>0</v>
      </c>
    </row>
    <row r="583" spans="1:21" x14ac:dyDescent="0.2">
      <c r="A583" s="57" t="s">
        <v>579</v>
      </c>
      <c r="B583" s="57" t="str">
        <f t="shared" si="90"/>
        <v>GR:4</v>
      </c>
      <c r="C583" s="57" t="str">
        <f t="shared" si="91"/>
        <v>GR:4:2</v>
      </c>
      <c r="D583" s="57" t="s">
        <v>491</v>
      </c>
      <c r="E583" s="58">
        <v>250000000</v>
      </c>
      <c r="F583" s="58">
        <v>0</v>
      </c>
      <c r="G583" s="58">
        <v>250000000</v>
      </c>
      <c r="H583" s="58">
        <v>0</v>
      </c>
      <c r="I583" s="58">
        <v>0</v>
      </c>
      <c r="J583" s="58">
        <v>0</v>
      </c>
      <c r="K583" s="58">
        <v>0</v>
      </c>
      <c r="L583" s="58">
        <v>0</v>
      </c>
      <c r="M583" s="58">
        <v>0</v>
      </c>
      <c r="N583" s="58">
        <v>0</v>
      </c>
      <c r="O583" s="58">
        <v>0</v>
      </c>
      <c r="P583" s="58">
        <v>0</v>
      </c>
      <c r="Q583" s="58">
        <v>0</v>
      </c>
      <c r="R583" s="58">
        <v>0</v>
      </c>
      <c r="S583" s="58">
        <v>250000000</v>
      </c>
      <c r="T583" s="57">
        <v>0</v>
      </c>
      <c r="U583" s="57">
        <v>0</v>
      </c>
    </row>
    <row r="584" spans="1:21" x14ac:dyDescent="0.2">
      <c r="A584" s="57" t="s">
        <v>579</v>
      </c>
      <c r="B584" s="57" t="str">
        <f t="shared" si="90"/>
        <v>GR:4</v>
      </c>
      <c r="C584" s="57" t="str">
        <f t="shared" si="91"/>
        <v>GR:4:2</v>
      </c>
      <c r="D584" s="57" t="s">
        <v>492</v>
      </c>
      <c r="E584" s="58">
        <v>1000000000</v>
      </c>
      <c r="F584" s="58">
        <v>700000000</v>
      </c>
      <c r="G584" s="58">
        <v>1700000000</v>
      </c>
      <c r="H584" s="58">
        <v>0</v>
      </c>
      <c r="I584" s="58">
        <v>50524652</v>
      </c>
      <c r="J584" s="58">
        <v>50524652</v>
      </c>
      <c r="K584" s="58">
        <v>50524652</v>
      </c>
      <c r="L584" s="58">
        <v>0</v>
      </c>
      <c r="M584" s="58">
        <v>50524652</v>
      </c>
      <c r="N584" s="58">
        <v>0</v>
      </c>
      <c r="O584" s="58">
        <v>0</v>
      </c>
      <c r="P584" s="58">
        <v>50524652</v>
      </c>
      <c r="Q584" s="58">
        <v>50524652</v>
      </c>
      <c r="R584" s="58">
        <v>0</v>
      </c>
      <c r="S584" s="58">
        <v>1649475348</v>
      </c>
      <c r="T584" s="57">
        <v>2.97</v>
      </c>
      <c r="U584" s="57">
        <v>0</v>
      </c>
    </row>
    <row r="585" spans="1:21" x14ac:dyDescent="0.2">
      <c r="A585" s="57" t="s">
        <v>579</v>
      </c>
      <c r="B585" s="57" t="str">
        <f t="shared" ref="B585:B593" si="92">MID(D585,1,4)</f>
        <v>GR:4</v>
      </c>
      <c r="C585" s="57" t="str">
        <f t="shared" ref="C585:C593" si="93">MID(D585,1,6)</f>
        <v>GR:4:2</v>
      </c>
      <c r="D585" s="57" t="s">
        <v>493</v>
      </c>
      <c r="E585" s="58">
        <v>120000000</v>
      </c>
      <c r="F585" s="58">
        <v>0</v>
      </c>
      <c r="G585" s="58">
        <v>120000000</v>
      </c>
      <c r="H585" s="58">
        <v>0</v>
      </c>
      <c r="I585" s="58">
        <v>0</v>
      </c>
      <c r="J585" s="58">
        <v>0</v>
      </c>
      <c r="K585" s="58">
        <v>0</v>
      </c>
      <c r="L585" s="58">
        <v>0</v>
      </c>
      <c r="M585" s="58">
        <v>0</v>
      </c>
      <c r="N585" s="58">
        <v>0</v>
      </c>
      <c r="O585" s="58">
        <v>0</v>
      </c>
      <c r="P585" s="58">
        <v>0</v>
      </c>
      <c r="Q585" s="58">
        <v>0</v>
      </c>
      <c r="R585" s="58">
        <v>0</v>
      </c>
      <c r="S585" s="58">
        <v>120000000</v>
      </c>
      <c r="T585" s="57">
        <v>0</v>
      </c>
      <c r="U585" s="57">
        <v>0</v>
      </c>
    </row>
    <row r="586" spans="1:21" x14ac:dyDescent="0.2">
      <c r="A586" s="57" t="s">
        <v>579</v>
      </c>
      <c r="B586" s="57" t="str">
        <f t="shared" si="92"/>
        <v>GR:4</v>
      </c>
      <c r="C586" s="57" t="str">
        <f t="shared" si="93"/>
        <v>GR:4:2</v>
      </c>
      <c r="D586" s="57" t="s">
        <v>494</v>
      </c>
      <c r="E586" s="58">
        <v>1629446220</v>
      </c>
      <c r="F586" s="58">
        <v>0</v>
      </c>
      <c r="G586" s="58">
        <v>1629446220</v>
      </c>
      <c r="H586" s="58">
        <v>0</v>
      </c>
      <c r="I586" s="58">
        <v>267822557</v>
      </c>
      <c r="J586" s="58">
        <v>267822557</v>
      </c>
      <c r="K586" s="58">
        <v>267822557</v>
      </c>
      <c r="L586" s="58">
        <v>0</v>
      </c>
      <c r="M586" s="58">
        <v>267822557</v>
      </c>
      <c r="N586" s="58">
        <v>0</v>
      </c>
      <c r="O586" s="58">
        <v>0</v>
      </c>
      <c r="P586" s="58">
        <v>267822557</v>
      </c>
      <c r="Q586" s="58">
        <v>0</v>
      </c>
      <c r="R586" s="58">
        <v>267822557</v>
      </c>
      <c r="S586" s="58">
        <v>1361623663</v>
      </c>
      <c r="T586" s="57">
        <v>16.440000000000001</v>
      </c>
      <c r="U586" s="57">
        <v>0</v>
      </c>
    </row>
    <row r="587" spans="1:21" x14ac:dyDescent="0.2">
      <c r="A587" s="57" t="s">
        <v>579</v>
      </c>
      <c r="B587" s="57" t="str">
        <f t="shared" si="92"/>
        <v>GR:4</v>
      </c>
      <c r="C587" s="57" t="str">
        <f t="shared" si="93"/>
        <v>GR:4:2</v>
      </c>
      <c r="D587" s="57" t="s">
        <v>495</v>
      </c>
      <c r="E587" s="58">
        <v>1000000000</v>
      </c>
      <c r="F587" s="58">
        <v>1000000000</v>
      </c>
      <c r="G587" s="58">
        <v>2000000000</v>
      </c>
      <c r="H587" s="58">
        <v>0</v>
      </c>
      <c r="I587" s="58">
        <v>31394805</v>
      </c>
      <c r="J587" s="58">
        <v>31394805</v>
      </c>
      <c r="K587" s="58">
        <v>31394805</v>
      </c>
      <c r="L587" s="58">
        <v>0</v>
      </c>
      <c r="M587" s="58">
        <v>31394805</v>
      </c>
      <c r="N587" s="58">
        <v>0</v>
      </c>
      <c r="O587" s="58">
        <v>0</v>
      </c>
      <c r="P587" s="58">
        <v>31394805</v>
      </c>
      <c r="Q587" s="58">
        <v>17257367</v>
      </c>
      <c r="R587" s="58">
        <v>14137438</v>
      </c>
      <c r="S587" s="58">
        <v>1968605195</v>
      </c>
      <c r="T587" s="57">
        <v>1.57</v>
      </c>
      <c r="U587" s="57">
        <v>0</v>
      </c>
    </row>
    <row r="588" spans="1:21" x14ac:dyDescent="0.2">
      <c r="A588" s="57" t="s">
        <v>579</v>
      </c>
      <c r="B588" s="57" t="str">
        <f t="shared" si="92"/>
        <v>GR:4</v>
      </c>
      <c r="C588" s="57" t="str">
        <f t="shared" si="93"/>
        <v>GR:4:2</v>
      </c>
      <c r="D588" s="57" t="s">
        <v>496</v>
      </c>
      <c r="E588" s="58">
        <v>50000000</v>
      </c>
      <c r="F588" s="58">
        <v>0</v>
      </c>
      <c r="G588" s="58">
        <v>50000000</v>
      </c>
      <c r="H588" s="58">
        <v>0</v>
      </c>
      <c r="I588" s="58">
        <v>0</v>
      </c>
      <c r="J588" s="58">
        <v>0</v>
      </c>
      <c r="K588" s="58">
        <v>0</v>
      </c>
      <c r="L588" s="58">
        <v>0</v>
      </c>
      <c r="M588" s="58">
        <v>0</v>
      </c>
      <c r="N588" s="58">
        <v>0</v>
      </c>
      <c r="O588" s="58">
        <v>0</v>
      </c>
      <c r="P588" s="58">
        <v>0</v>
      </c>
      <c r="Q588" s="58">
        <v>0</v>
      </c>
      <c r="R588" s="58">
        <v>0</v>
      </c>
      <c r="S588" s="58">
        <v>50000000</v>
      </c>
      <c r="T588" s="57">
        <v>0</v>
      </c>
      <c r="U588" s="57">
        <v>0</v>
      </c>
    </row>
    <row r="589" spans="1:21" x14ac:dyDescent="0.2">
      <c r="A589" s="57" t="s">
        <v>579</v>
      </c>
      <c r="B589" s="57" t="str">
        <f t="shared" si="92"/>
        <v>GR:4</v>
      </c>
      <c r="C589" s="57" t="str">
        <f t="shared" si="93"/>
        <v>GR:4:2</v>
      </c>
      <c r="D589" s="57" t="s">
        <v>497</v>
      </c>
      <c r="E589" s="58">
        <v>1200000000</v>
      </c>
      <c r="F589" s="58">
        <v>1014500000</v>
      </c>
      <c r="G589" s="58">
        <v>2214500000</v>
      </c>
      <c r="H589" s="58">
        <v>0</v>
      </c>
      <c r="I589" s="58">
        <v>312347017</v>
      </c>
      <c r="J589" s="58">
        <v>312347017</v>
      </c>
      <c r="K589" s="58">
        <v>312347017</v>
      </c>
      <c r="L589" s="58">
        <v>0</v>
      </c>
      <c r="M589" s="58">
        <v>312347017</v>
      </c>
      <c r="N589" s="58">
        <v>0</v>
      </c>
      <c r="O589" s="58">
        <v>0</v>
      </c>
      <c r="P589" s="58">
        <v>312347017</v>
      </c>
      <c r="Q589" s="58">
        <v>50524652</v>
      </c>
      <c r="R589" s="58">
        <v>261822365</v>
      </c>
      <c r="S589" s="58">
        <v>1902152983</v>
      </c>
      <c r="T589" s="57">
        <v>14.1</v>
      </c>
      <c r="U589" s="57">
        <v>0</v>
      </c>
    </row>
    <row r="590" spans="1:21" x14ac:dyDescent="0.2">
      <c r="A590" s="57" t="s">
        <v>579</v>
      </c>
      <c r="B590" s="57" t="str">
        <f t="shared" si="92"/>
        <v>GR:4</v>
      </c>
      <c r="C590" s="57" t="str">
        <f t="shared" si="93"/>
        <v>GR:4:2</v>
      </c>
      <c r="D590" s="57" t="s">
        <v>498</v>
      </c>
      <c r="E590" s="58">
        <v>3071197860</v>
      </c>
      <c r="F590" s="58">
        <v>0</v>
      </c>
      <c r="G590" s="58">
        <v>3071197860</v>
      </c>
      <c r="H590" s="58">
        <v>0</v>
      </c>
      <c r="I590" s="58">
        <v>529959217</v>
      </c>
      <c r="J590" s="58">
        <v>529959217</v>
      </c>
      <c r="K590" s="58">
        <v>529959217</v>
      </c>
      <c r="L590" s="58">
        <v>0</v>
      </c>
      <c r="M590" s="58">
        <v>529959217</v>
      </c>
      <c r="N590" s="58">
        <v>0</v>
      </c>
      <c r="O590" s="58">
        <v>0</v>
      </c>
      <c r="P590" s="58">
        <v>529959217</v>
      </c>
      <c r="Q590" s="58">
        <v>0</v>
      </c>
      <c r="R590" s="58">
        <v>529959217</v>
      </c>
      <c r="S590" s="58">
        <v>2541238643</v>
      </c>
      <c r="T590" s="57">
        <v>17.260000000000002</v>
      </c>
      <c r="U590" s="57">
        <v>0</v>
      </c>
    </row>
    <row r="591" spans="1:21" x14ac:dyDescent="0.2">
      <c r="A591" s="57" t="s">
        <v>579</v>
      </c>
      <c r="B591" s="57" t="str">
        <f t="shared" si="92"/>
        <v>GR:4</v>
      </c>
      <c r="C591" s="57" t="str">
        <f t="shared" si="93"/>
        <v>GR:4:2</v>
      </c>
      <c r="D591" s="57" t="s">
        <v>499</v>
      </c>
      <c r="E591" s="58">
        <v>694103000</v>
      </c>
      <c r="F591" s="58">
        <v>814500000</v>
      </c>
      <c r="G591" s="58">
        <v>1508603000</v>
      </c>
      <c r="H591" s="58">
        <v>0</v>
      </c>
      <c r="I591" s="58">
        <v>94114022</v>
      </c>
      <c r="J591" s="58">
        <v>94114022</v>
      </c>
      <c r="K591" s="58">
        <v>94114022</v>
      </c>
      <c r="L591" s="58">
        <v>0</v>
      </c>
      <c r="M591" s="58">
        <v>94114022</v>
      </c>
      <c r="N591" s="58">
        <v>0</v>
      </c>
      <c r="O591" s="58">
        <v>0</v>
      </c>
      <c r="P591" s="58">
        <v>94114022</v>
      </c>
      <c r="Q591" s="58">
        <v>74114022</v>
      </c>
      <c r="R591" s="58">
        <v>20000000</v>
      </c>
      <c r="S591" s="58">
        <v>1414488978</v>
      </c>
      <c r="T591" s="57">
        <v>6.24</v>
      </c>
      <c r="U591" s="57">
        <v>0</v>
      </c>
    </row>
    <row r="592" spans="1:21" x14ac:dyDescent="0.2">
      <c r="A592" s="57" t="s">
        <v>579</v>
      </c>
      <c r="B592" s="57" t="str">
        <f t="shared" si="92"/>
        <v>GR:4</v>
      </c>
      <c r="C592" s="57" t="str">
        <f t="shared" si="93"/>
        <v>GR:4:2</v>
      </c>
      <c r="D592" s="57" t="s">
        <v>500</v>
      </c>
      <c r="E592" s="58">
        <v>200000000</v>
      </c>
      <c r="F592" s="58">
        <v>0</v>
      </c>
      <c r="G592" s="58">
        <v>200000000</v>
      </c>
      <c r="H592" s="58">
        <v>0</v>
      </c>
      <c r="I592" s="58">
        <v>23726214</v>
      </c>
      <c r="J592" s="58">
        <v>23726214</v>
      </c>
      <c r="K592" s="58">
        <v>23726214</v>
      </c>
      <c r="L592" s="58">
        <v>0</v>
      </c>
      <c r="M592" s="58">
        <v>23726214</v>
      </c>
      <c r="N592" s="58">
        <v>0</v>
      </c>
      <c r="O592" s="58">
        <v>0</v>
      </c>
      <c r="P592" s="58">
        <v>23726214</v>
      </c>
      <c r="Q592" s="58">
        <v>12302390</v>
      </c>
      <c r="R592" s="58">
        <v>11423824</v>
      </c>
      <c r="S592" s="58">
        <v>176273786</v>
      </c>
      <c r="T592" s="57">
        <v>11.86</v>
      </c>
      <c r="U592" s="57">
        <v>0</v>
      </c>
    </row>
    <row r="593" spans="1:21" x14ac:dyDescent="0.2">
      <c r="A593" s="57" t="s">
        <v>579</v>
      </c>
      <c r="B593" s="57" t="str">
        <f t="shared" si="92"/>
        <v>GR:4</v>
      </c>
      <c r="C593" s="57" t="str">
        <f t="shared" si="93"/>
        <v>GR:4:2</v>
      </c>
      <c r="D593" s="57" t="s">
        <v>501</v>
      </c>
      <c r="E593" s="58">
        <v>620183721</v>
      </c>
      <c r="F593" s="58">
        <v>0</v>
      </c>
      <c r="G593" s="58">
        <v>620183721</v>
      </c>
      <c r="H593" s="58">
        <v>0</v>
      </c>
      <c r="I593" s="58">
        <v>113199852</v>
      </c>
      <c r="J593" s="58">
        <v>113199852</v>
      </c>
      <c r="K593" s="58">
        <v>113199852</v>
      </c>
      <c r="L593" s="58">
        <v>0</v>
      </c>
      <c r="M593" s="58">
        <v>113199852</v>
      </c>
      <c r="N593" s="58">
        <v>0</v>
      </c>
      <c r="O593" s="58">
        <v>0</v>
      </c>
      <c r="P593" s="58">
        <v>113199852</v>
      </c>
      <c r="Q593" s="58">
        <v>62066360</v>
      </c>
      <c r="R593" s="58">
        <v>51133492</v>
      </c>
      <c r="S593" s="58">
        <v>506983869</v>
      </c>
      <c r="T593" s="57">
        <v>18.25</v>
      </c>
      <c r="U593" s="57">
        <v>0</v>
      </c>
    </row>
    <row r="594" spans="1:21" x14ac:dyDescent="0.2">
      <c r="A594" s="57" t="s">
        <v>579</v>
      </c>
      <c r="B594" s="57" t="str">
        <f t="shared" ref="B594:B605" si="94">MID(D594,1,4)</f>
        <v>GR:4</v>
      </c>
      <c r="C594" s="57" t="str">
        <f t="shared" ref="C594:C605" si="95">MID(D594,1,6)</f>
        <v>GR:4:2</v>
      </c>
      <c r="D594" s="57" t="s">
        <v>502</v>
      </c>
      <c r="E594" s="58">
        <v>80000000</v>
      </c>
      <c r="F594" s="58">
        <v>0</v>
      </c>
      <c r="G594" s="58">
        <v>80000000</v>
      </c>
      <c r="H594" s="58">
        <v>0</v>
      </c>
      <c r="I594" s="58">
        <v>0</v>
      </c>
      <c r="J594" s="58">
        <v>0</v>
      </c>
      <c r="K594" s="58">
        <v>0</v>
      </c>
      <c r="L594" s="58">
        <v>0</v>
      </c>
      <c r="M594" s="58">
        <v>0</v>
      </c>
      <c r="N594" s="58">
        <v>0</v>
      </c>
      <c r="O594" s="58">
        <v>0</v>
      </c>
      <c r="P594" s="58">
        <v>0</v>
      </c>
      <c r="Q594" s="58">
        <v>0</v>
      </c>
      <c r="R594" s="58">
        <v>0</v>
      </c>
      <c r="S594" s="58">
        <v>80000000</v>
      </c>
      <c r="T594" s="57">
        <v>0</v>
      </c>
      <c r="U594" s="57">
        <v>0</v>
      </c>
    </row>
    <row r="595" spans="1:21" x14ac:dyDescent="0.2">
      <c r="A595" s="57" t="s">
        <v>579</v>
      </c>
      <c r="B595" s="57" t="str">
        <f t="shared" si="94"/>
        <v>GR:4</v>
      </c>
      <c r="C595" s="57" t="str">
        <f t="shared" si="95"/>
        <v>GR:4:2</v>
      </c>
      <c r="D595" s="57" t="s">
        <v>503</v>
      </c>
      <c r="E595" s="58">
        <v>67387000</v>
      </c>
      <c r="F595" s="58">
        <v>0</v>
      </c>
      <c r="G595" s="58">
        <v>67387000</v>
      </c>
      <c r="H595" s="58">
        <v>0</v>
      </c>
      <c r="I595" s="58">
        <v>6738700</v>
      </c>
      <c r="J595" s="58">
        <v>6738700</v>
      </c>
      <c r="K595" s="58">
        <v>6738700</v>
      </c>
      <c r="L595" s="58">
        <v>0</v>
      </c>
      <c r="M595" s="58">
        <v>6738700</v>
      </c>
      <c r="N595" s="58">
        <v>0</v>
      </c>
      <c r="O595" s="58">
        <v>0</v>
      </c>
      <c r="P595" s="58">
        <v>6738700</v>
      </c>
      <c r="Q595" s="58">
        <v>6738700</v>
      </c>
      <c r="R595" s="58">
        <v>0</v>
      </c>
      <c r="S595" s="58">
        <v>60648300</v>
      </c>
      <c r="T595" s="57">
        <v>10</v>
      </c>
      <c r="U595" s="57">
        <v>0</v>
      </c>
    </row>
    <row r="596" spans="1:21" x14ac:dyDescent="0.2">
      <c r="A596" s="57" t="s">
        <v>579</v>
      </c>
      <c r="B596" s="57" t="str">
        <f t="shared" si="94"/>
        <v>GR:4</v>
      </c>
      <c r="C596" s="57" t="str">
        <f t="shared" si="95"/>
        <v>GR:4:2</v>
      </c>
      <c r="D596" s="57" t="s">
        <v>504</v>
      </c>
      <c r="E596" s="58">
        <v>150000000</v>
      </c>
      <c r="F596" s="58">
        <v>0</v>
      </c>
      <c r="G596" s="58">
        <v>150000000</v>
      </c>
      <c r="H596" s="58">
        <v>0</v>
      </c>
      <c r="I596" s="58">
        <v>31559607</v>
      </c>
      <c r="J596" s="58">
        <v>31559607</v>
      </c>
      <c r="K596" s="58">
        <v>31559607</v>
      </c>
      <c r="L596" s="58">
        <v>0</v>
      </c>
      <c r="M596" s="58">
        <v>31559607</v>
      </c>
      <c r="N596" s="58">
        <v>0</v>
      </c>
      <c r="O596" s="58">
        <v>0</v>
      </c>
      <c r="P596" s="58">
        <v>31559607</v>
      </c>
      <c r="Q596" s="58">
        <v>20660000</v>
      </c>
      <c r="R596" s="58">
        <v>10899607</v>
      </c>
      <c r="S596" s="58">
        <v>118440393</v>
      </c>
      <c r="T596" s="57">
        <v>21.04</v>
      </c>
      <c r="U596" s="57">
        <v>0</v>
      </c>
    </row>
    <row r="597" spans="1:21" x14ac:dyDescent="0.2">
      <c r="A597" s="57" t="s">
        <v>579</v>
      </c>
      <c r="B597" s="57" t="str">
        <f t="shared" si="94"/>
        <v>GR:4</v>
      </c>
      <c r="C597" s="57" t="str">
        <f t="shared" si="95"/>
        <v>GR:4:2</v>
      </c>
      <c r="D597" s="57" t="s">
        <v>505</v>
      </c>
      <c r="E597" s="58">
        <v>180000000</v>
      </c>
      <c r="F597" s="58">
        <v>0</v>
      </c>
      <c r="G597" s="58">
        <v>180000000</v>
      </c>
      <c r="H597" s="58">
        <v>0</v>
      </c>
      <c r="I597" s="58">
        <v>43559607</v>
      </c>
      <c r="J597" s="58">
        <v>43559607</v>
      </c>
      <c r="K597" s="58">
        <v>43559607</v>
      </c>
      <c r="L597" s="58">
        <v>0</v>
      </c>
      <c r="M597" s="58">
        <v>43559607</v>
      </c>
      <c r="N597" s="58">
        <v>0</v>
      </c>
      <c r="O597" s="58">
        <v>0</v>
      </c>
      <c r="P597" s="58">
        <v>43559607</v>
      </c>
      <c r="Q597" s="58">
        <v>16579650</v>
      </c>
      <c r="R597" s="58">
        <v>26979957</v>
      </c>
      <c r="S597" s="58">
        <v>136440393</v>
      </c>
      <c r="T597" s="57">
        <v>24.2</v>
      </c>
      <c r="U597" s="57">
        <v>0</v>
      </c>
    </row>
    <row r="598" spans="1:21" x14ac:dyDescent="0.2">
      <c r="A598" s="57" t="s">
        <v>579</v>
      </c>
      <c r="B598" s="57" t="str">
        <f t="shared" si="94"/>
        <v>1220</v>
      </c>
      <c r="C598" s="57" t="str">
        <f t="shared" si="95"/>
        <v xml:space="preserve">1220  </v>
      </c>
      <c r="D598" s="57" t="s">
        <v>506</v>
      </c>
      <c r="E598" s="58">
        <v>12031725028</v>
      </c>
      <c r="F598" s="58">
        <v>3150000000</v>
      </c>
      <c r="G598" s="58">
        <v>15181725028</v>
      </c>
      <c r="H598" s="58">
        <v>0</v>
      </c>
      <c r="I598" s="58">
        <v>2821803790</v>
      </c>
      <c r="J598" s="58">
        <v>2821803790</v>
      </c>
      <c r="K598" s="58">
        <v>2821803790</v>
      </c>
      <c r="L598" s="58">
        <v>0</v>
      </c>
      <c r="M598" s="58">
        <v>2821803790</v>
      </c>
      <c r="N598" s="58">
        <v>0</v>
      </c>
      <c r="O598" s="58">
        <v>0</v>
      </c>
      <c r="P598" s="58">
        <v>2821803790</v>
      </c>
      <c r="Q598" s="58">
        <v>2189331490</v>
      </c>
      <c r="R598" s="58">
        <v>632472300</v>
      </c>
      <c r="S598" s="58">
        <v>12359921238</v>
      </c>
      <c r="T598" s="57">
        <v>18.59</v>
      </c>
      <c r="U598" s="57">
        <v>0</v>
      </c>
    </row>
    <row r="599" spans="1:21" x14ac:dyDescent="0.2">
      <c r="A599" s="57" t="s">
        <v>579</v>
      </c>
      <c r="B599" s="57" t="str">
        <f t="shared" si="94"/>
        <v>GR:1</v>
      </c>
      <c r="C599" s="57" t="str">
        <f t="shared" si="95"/>
        <v>GR:1:1</v>
      </c>
      <c r="D599" s="57" t="s">
        <v>106</v>
      </c>
      <c r="E599" s="58">
        <v>1643000000</v>
      </c>
      <c r="F599" s="58">
        <v>0</v>
      </c>
      <c r="G599" s="58">
        <v>1643000000</v>
      </c>
      <c r="H599" s="58">
        <v>0</v>
      </c>
      <c r="I599" s="58">
        <v>411000000</v>
      </c>
      <c r="J599" s="58">
        <v>411000000</v>
      </c>
      <c r="K599" s="58">
        <v>411000000</v>
      </c>
      <c r="L599" s="58">
        <v>0</v>
      </c>
      <c r="M599" s="58">
        <v>411000000</v>
      </c>
      <c r="N599" s="58">
        <v>0</v>
      </c>
      <c r="O599" s="58">
        <v>0</v>
      </c>
      <c r="P599" s="58">
        <v>411000000</v>
      </c>
      <c r="Q599" s="58">
        <v>274000000</v>
      </c>
      <c r="R599" s="58">
        <v>137000000</v>
      </c>
      <c r="S599" s="58">
        <v>1232000000</v>
      </c>
      <c r="T599" s="57">
        <v>25.02</v>
      </c>
      <c r="U599" s="57">
        <v>0</v>
      </c>
    </row>
    <row r="600" spans="1:21" x14ac:dyDescent="0.2">
      <c r="A600" s="57" t="s">
        <v>579</v>
      </c>
      <c r="B600" s="57" t="str">
        <f t="shared" si="94"/>
        <v>GR:1</v>
      </c>
      <c r="C600" s="57" t="str">
        <f t="shared" si="95"/>
        <v>GR:1:1</v>
      </c>
      <c r="D600" s="57" t="s">
        <v>107</v>
      </c>
      <c r="E600" s="58">
        <v>138803670</v>
      </c>
      <c r="F600" s="58">
        <v>0</v>
      </c>
      <c r="G600" s="58">
        <v>138803670</v>
      </c>
      <c r="H600" s="58">
        <v>0</v>
      </c>
      <c r="I600" s="58">
        <v>59600000</v>
      </c>
      <c r="J600" s="58">
        <v>59600000</v>
      </c>
      <c r="K600" s="58">
        <v>59600000</v>
      </c>
      <c r="L600" s="58">
        <v>0</v>
      </c>
      <c r="M600" s="58">
        <v>59600000</v>
      </c>
      <c r="N600" s="58">
        <v>0</v>
      </c>
      <c r="O600" s="58">
        <v>0</v>
      </c>
      <c r="P600" s="58">
        <v>59600000</v>
      </c>
      <c r="Q600" s="58">
        <v>48000000</v>
      </c>
      <c r="R600" s="58">
        <v>11600000</v>
      </c>
      <c r="S600" s="58">
        <v>79203670</v>
      </c>
      <c r="T600" s="57">
        <v>42.94</v>
      </c>
      <c r="U600" s="57">
        <v>0</v>
      </c>
    </row>
    <row r="601" spans="1:21" x14ac:dyDescent="0.2">
      <c r="A601" s="57" t="s">
        <v>579</v>
      </c>
      <c r="B601" s="57" t="str">
        <f t="shared" si="94"/>
        <v>GR:1</v>
      </c>
      <c r="C601" s="57" t="str">
        <f t="shared" si="95"/>
        <v>GR:1:1</v>
      </c>
      <c r="D601" s="57" t="s">
        <v>233</v>
      </c>
      <c r="E601" s="58">
        <v>24747768</v>
      </c>
      <c r="F601" s="58">
        <v>0</v>
      </c>
      <c r="G601" s="58">
        <v>24747768</v>
      </c>
      <c r="H601" s="58">
        <v>0</v>
      </c>
      <c r="I601" s="58">
        <v>6300000</v>
      </c>
      <c r="J601" s="58">
        <v>6300000</v>
      </c>
      <c r="K601" s="58">
        <v>6300000</v>
      </c>
      <c r="L601" s="58">
        <v>0</v>
      </c>
      <c r="M601" s="58">
        <v>6300000</v>
      </c>
      <c r="N601" s="58">
        <v>0</v>
      </c>
      <c r="O601" s="58">
        <v>0</v>
      </c>
      <c r="P601" s="58">
        <v>6300000</v>
      </c>
      <c r="Q601" s="58">
        <v>4200000</v>
      </c>
      <c r="R601" s="58">
        <v>2100000</v>
      </c>
      <c r="S601" s="58">
        <v>18447768</v>
      </c>
      <c r="T601" s="57">
        <v>25.46</v>
      </c>
      <c r="U601" s="57">
        <v>0</v>
      </c>
    </row>
    <row r="602" spans="1:21" x14ac:dyDescent="0.2">
      <c r="A602" s="57" t="s">
        <v>579</v>
      </c>
      <c r="B602" s="57" t="str">
        <f t="shared" si="94"/>
        <v>GR:1</v>
      </c>
      <c r="C602" s="57" t="str">
        <f t="shared" si="95"/>
        <v>GR:1:1</v>
      </c>
      <c r="D602" s="57" t="s">
        <v>236</v>
      </c>
      <c r="E602" s="58">
        <v>40039439</v>
      </c>
      <c r="F602" s="58">
        <v>0</v>
      </c>
      <c r="G602" s="58">
        <v>40039439</v>
      </c>
      <c r="H602" s="58">
        <v>0</v>
      </c>
      <c r="I602" s="58">
        <v>10500000</v>
      </c>
      <c r="J602" s="58">
        <v>10500000</v>
      </c>
      <c r="K602" s="58">
        <v>10500000</v>
      </c>
      <c r="L602" s="58">
        <v>0</v>
      </c>
      <c r="M602" s="58">
        <v>10500000</v>
      </c>
      <c r="N602" s="58">
        <v>0</v>
      </c>
      <c r="O602" s="58">
        <v>0</v>
      </c>
      <c r="P602" s="58">
        <v>10500000</v>
      </c>
      <c r="Q602" s="58">
        <v>7000000</v>
      </c>
      <c r="R602" s="58">
        <v>3500000</v>
      </c>
      <c r="S602" s="58">
        <v>29539439</v>
      </c>
      <c r="T602" s="57">
        <v>26.22</v>
      </c>
      <c r="U602" s="57">
        <v>0</v>
      </c>
    </row>
    <row r="603" spans="1:21" x14ac:dyDescent="0.2">
      <c r="A603" s="57" t="s">
        <v>579</v>
      </c>
      <c r="B603" s="57" t="str">
        <f t="shared" si="94"/>
        <v>GR:1</v>
      </c>
      <c r="C603" s="57" t="str">
        <f t="shared" si="95"/>
        <v>GR:1:1</v>
      </c>
      <c r="D603" s="57" t="s">
        <v>108</v>
      </c>
      <c r="E603" s="58">
        <v>9100000</v>
      </c>
      <c r="F603" s="58">
        <v>0</v>
      </c>
      <c r="G603" s="58">
        <v>9100000</v>
      </c>
      <c r="H603" s="58">
        <v>0</v>
      </c>
      <c r="I603" s="58">
        <v>4000000</v>
      </c>
      <c r="J603" s="58">
        <v>4000000</v>
      </c>
      <c r="K603" s="58">
        <v>4000000</v>
      </c>
      <c r="L603" s="58">
        <v>0</v>
      </c>
      <c r="M603" s="58">
        <v>4000000</v>
      </c>
      <c r="N603" s="58">
        <v>0</v>
      </c>
      <c r="O603" s="58">
        <v>0</v>
      </c>
      <c r="P603" s="58">
        <v>4000000</v>
      </c>
      <c r="Q603" s="58">
        <v>3000000</v>
      </c>
      <c r="R603" s="58">
        <v>1000000</v>
      </c>
      <c r="S603" s="58">
        <v>5100000</v>
      </c>
      <c r="T603" s="57">
        <v>43.96</v>
      </c>
      <c r="U603" s="57">
        <v>0</v>
      </c>
    </row>
    <row r="604" spans="1:21" x14ac:dyDescent="0.2">
      <c r="A604" s="57" t="s">
        <v>579</v>
      </c>
      <c r="B604" s="57" t="str">
        <f t="shared" si="94"/>
        <v>GR:1</v>
      </c>
      <c r="C604" s="57" t="str">
        <f t="shared" si="95"/>
        <v>GR:1:1</v>
      </c>
      <c r="D604" s="57" t="s">
        <v>109</v>
      </c>
      <c r="E604" s="58">
        <v>71600073</v>
      </c>
      <c r="F604" s="58">
        <v>0</v>
      </c>
      <c r="G604" s="58">
        <v>71600073</v>
      </c>
      <c r="H604" s="58">
        <v>0</v>
      </c>
      <c r="I604" s="58">
        <v>36000000</v>
      </c>
      <c r="J604" s="58">
        <v>36000000</v>
      </c>
      <c r="K604" s="58">
        <v>36000000</v>
      </c>
      <c r="L604" s="58">
        <v>0</v>
      </c>
      <c r="M604" s="58">
        <v>36000000</v>
      </c>
      <c r="N604" s="58">
        <v>0</v>
      </c>
      <c r="O604" s="58">
        <v>0</v>
      </c>
      <c r="P604" s="58">
        <v>36000000</v>
      </c>
      <c r="Q604" s="58">
        <v>16000000</v>
      </c>
      <c r="R604" s="58">
        <v>20000000</v>
      </c>
      <c r="S604" s="58">
        <v>35600073</v>
      </c>
      <c r="T604" s="57">
        <v>50.28</v>
      </c>
      <c r="U604" s="57">
        <v>0</v>
      </c>
    </row>
    <row r="605" spans="1:21" x14ac:dyDescent="0.2">
      <c r="A605" s="57" t="s">
        <v>579</v>
      </c>
      <c r="B605" s="57" t="str">
        <f t="shared" si="94"/>
        <v>GR:1</v>
      </c>
      <c r="C605" s="57" t="str">
        <f t="shared" si="95"/>
        <v>GR:1:1</v>
      </c>
      <c r="D605" s="57" t="s">
        <v>110</v>
      </c>
      <c r="E605" s="58">
        <v>82550202</v>
      </c>
      <c r="F605" s="58">
        <v>0</v>
      </c>
      <c r="G605" s="58">
        <v>82550202</v>
      </c>
      <c r="H605" s="58">
        <v>0</v>
      </c>
      <c r="I605" s="58">
        <v>34000000</v>
      </c>
      <c r="J605" s="58">
        <v>34000000</v>
      </c>
      <c r="K605" s="58">
        <v>34000000</v>
      </c>
      <c r="L605" s="58">
        <v>0</v>
      </c>
      <c r="M605" s="58">
        <v>34000000</v>
      </c>
      <c r="N605" s="58">
        <v>0</v>
      </c>
      <c r="O605" s="58">
        <v>0</v>
      </c>
      <c r="P605" s="58">
        <v>34000000</v>
      </c>
      <c r="Q605" s="58">
        <v>27000000</v>
      </c>
      <c r="R605" s="58">
        <v>7000000</v>
      </c>
      <c r="S605" s="58">
        <v>48550202</v>
      </c>
      <c r="T605" s="57">
        <v>41.19</v>
      </c>
      <c r="U605" s="57">
        <v>0</v>
      </c>
    </row>
    <row r="606" spans="1:21" x14ac:dyDescent="0.2">
      <c r="A606" s="57" t="s">
        <v>579</v>
      </c>
      <c r="B606" s="57" t="str">
        <f t="shared" ref="B606:B621" si="96">MID(D606,1,4)</f>
        <v>GR:1</v>
      </c>
      <c r="C606" s="57" t="str">
        <f t="shared" ref="C606:C621" si="97">MID(D606,1,6)</f>
        <v>GR:1:1</v>
      </c>
      <c r="D606" s="57" t="s">
        <v>111</v>
      </c>
      <c r="E606" s="58">
        <v>156800000</v>
      </c>
      <c r="F606" s="58">
        <v>0</v>
      </c>
      <c r="G606" s="58">
        <v>156800000</v>
      </c>
      <c r="H606" s="58">
        <v>0</v>
      </c>
      <c r="I606" s="58">
        <v>14000000</v>
      </c>
      <c r="J606" s="58">
        <v>14000000</v>
      </c>
      <c r="K606" s="58">
        <v>14000000</v>
      </c>
      <c r="L606" s="58">
        <v>0</v>
      </c>
      <c r="M606" s="58">
        <v>14000000</v>
      </c>
      <c r="N606" s="58">
        <v>0</v>
      </c>
      <c r="O606" s="58">
        <v>0</v>
      </c>
      <c r="P606" s="58">
        <v>14000000</v>
      </c>
      <c r="Q606" s="58">
        <v>14000000</v>
      </c>
      <c r="R606" s="58">
        <v>0</v>
      </c>
      <c r="S606" s="58">
        <v>142800000</v>
      </c>
      <c r="T606" s="57">
        <v>8.93</v>
      </c>
      <c r="U606" s="57">
        <v>0</v>
      </c>
    </row>
    <row r="607" spans="1:21" x14ac:dyDescent="0.2">
      <c r="A607" s="57" t="s">
        <v>579</v>
      </c>
      <c r="B607" s="57" t="str">
        <f t="shared" si="96"/>
        <v>GR:1</v>
      </c>
      <c r="C607" s="57" t="str">
        <f t="shared" si="97"/>
        <v>GR:1:1</v>
      </c>
      <c r="D607" s="57" t="s">
        <v>112</v>
      </c>
      <c r="E607" s="58">
        <v>43000000</v>
      </c>
      <c r="F607" s="58">
        <v>0</v>
      </c>
      <c r="G607" s="58">
        <v>43000000</v>
      </c>
      <c r="H607" s="58">
        <v>0</v>
      </c>
      <c r="I607" s="58">
        <v>29400000</v>
      </c>
      <c r="J607" s="58">
        <v>29400000</v>
      </c>
      <c r="K607" s="58">
        <v>29400000</v>
      </c>
      <c r="L607" s="58">
        <v>0</v>
      </c>
      <c r="M607" s="58">
        <v>29400000</v>
      </c>
      <c r="N607" s="58">
        <v>0</v>
      </c>
      <c r="O607" s="58">
        <v>0</v>
      </c>
      <c r="P607" s="58">
        <v>29400000</v>
      </c>
      <c r="Q607" s="58">
        <v>26000000</v>
      </c>
      <c r="R607" s="58">
        <v>3400000</v>
      </c>
      <c r="S607" s="58">
        <v>13600000</v>
      </c>
      <c r="T607" s="57">
        <v>68.37</v>
      </c>
      <c r="U607" s="57">
        <v>0</v>
      </c>
    </row>
    <row r="608" spans="1:21" x14ac:dyDescent="0.2">
      <c r="A608" s="57" t="s">
        <v>579</v>
      </c>
      <c r="B608" s="57" t="str">
        <f t="shared" si="96"/>
        <v>GR:1</v>
      </c>
      <c r="C608" s="57" t="str">
        <f t="shared" si="97"/>
        <v>GR:1:1</v>
      </c>
      <c r="D608" s="57" t="s">
        <v>115</v>
      </c>
      <c r="E608" s="58">
        <v>263500000</v>
      </c>
      <c r="F608" s="58">
        <v>0</v>
      </c>
      <c r="G608" s="58">
        <v>263500000</v>
      </c>
      <c r="H608" s="58">
        <v>0</v>
      </c>
      <c r="I608" s="58">
        <v>80875000</v>
      </c>
      <c r="J608" s="58">
        <v>80875000</v>
      </c>
      <c r="K608" s="58">
        <v>80875000</v>
      </c>
      <c r="L608" s="58">
        <v>0</v>
      </c>
      <c r="M608" s="58">
        <v>80875000</v>
      </c>
      <c r="N608" s="58">
        <v>0</v>
      </c>
      <c r="O608" s="58">
        <v>0</v>
      </c>
      <c r="P608" s="58">
        <v>80875000</v>
      </c>
      <c r="Q608" s="58">
        <v>50437500</v>
      </c>
      <c r="R608" s="58">
        <v>30437500</v>
      </c>
      <c r="S608" s="58">
        <v>182625000</v>
      </c>
      <c r="T608" s="57">
        <v>30.69</v>
      </c>
      <c r="U608" s="57">
        <v>0</v>
      </c>
    </row>
    <row r="609" spans="1:21" x14ac:dyDescent="0.2">
      <c r="A609" s="57" t="s">
        <v>579</v>
      </c>
      <c r="B609" s="57" t="str">
        <f t="shared" si="96"/>
        <v>GR:1</v>
      </c>
      <c r="C609" s="57" t="str">
        <f t="shared" si="97"/>
        <v>GR:1:1</v>
      </c>
      <c r="D609" s="57" t="s">
        <v>473</v>
      </c>
      <c r="E609" s="58">
        <v>290500000</v>
      </c>
      <c r="F609" s="58">
        <v>0</v>
      </c>
      <c r="G609" s="58">
        <v>290500000</v>
      </c>
      <c r="H609" s="58">
        <v>0</v>
      </c>
      <c r="I609" s="58">
        <v>95125000</v>
      </c>
      <c r="J609" s="58">
        <v>95125000</v>
      </c>
      <c r="K609" s="58">
        <v>95125000</v>
      </c>
      <c r="L609" s="58">
        <v>0</v>
      </c>
      <c r="M609" s="58">
        <v>95125000</v>
      </c>
      <c r="N609" s="58">
        <v>0</v>
      </c>
      <c r="O609" s="58">
        <v>0</v>
      </c>
      <c r="P609" s="58">
        <v>95125000</v>
      </c>
      <c r="Q609" s="58">
        <v>62562500</v>
      </c>
      <c r="R609" s="58">
        <v>32562500</v>
      </c>
      <c r="S609" s="58">
        <v>195375000</v>
      </c>
      <c r="T609" s="57">
        <v>32.75</v>
      </c>
      <c r="U609" s="57">
        <v>0</v>
      </c>
    </row>
    <row r="610" spans="1:21" x14ac:dyDescent="0.2">
      <c r="A610" s="57" t="s">
        <v>579</v>
      </c>
      <c r="B610" s="57" t="str">
        <f t="shared" si="96"/>
        <v>GR:1</v>
      </c>
      <c r="C610" s="57" t="str">
        <f t="shared" si="97"/>
        <v>GR:1:1</v>
      </c>
      <c r="D610" s="57" t="s">
        <v>244</v>
      </c>
      <c r="E610" s="58">
        <v>38500000</v>
      </c>
      <c r="F610" s="58">
        <v>0</v>
      </c>
      <c r="G610" s="58">
        <v>38500000</v>
      </c>
      <c r="H610" s="58">
        <v>0</v>
      </c>
      <c r="I610" s="58">
        <v>38500000</v>
      </c>
      <c r="J610" s="58">
        <v>38500000</v>
      </c>
      <c r="K610" s="58">
        <v>38500000</v>
      </c>
      <c r="L610" s="58">
        <v>0</v>
      </c>
      <c r="M610" s="58">
        <v>38500000</v>
      </c>
      <c r="N610" s="58">
        <v>0</v>
      </c>
      <c r="O610" s="58">
        <v>0</v>
      </c>
      <c r="P610" s="58">
        <v>38500000</v>
      </c>
      <c r="Q610" s="58">
        <v>38500000</v>
      </c>
      <c r="R610" s="58">
        <v>0</v>
      </c>
      <c r="S610" s="58">
        <v>0</v>
      </c>
      <c r="T610" s="57">
        <v>100</v>
      </c>
      <c r="U610" s="57">
        <v>0</v>
      </c>
    </row>
    <row r="611" spans="1:21" x14ac:dyDescent="0.2">
      <c r="A611" s="57" t="s">
        <v>579</v>
      </c>
      <c r="B611" s="57" t="str">
        <f t="shared" si="96"/>
        <v>GR:1</v>
      </c>
      <c r="C611" s="57" t="str">
        <f t="shared" si="97"/>
        <v>GR:1:1</v>
      </c>
      <c r="D611" s="57" t="s">
        <v>116</v>
      </c>
      <c r="E611" s="58">
        <v>111660000</v>
      </c>
      <c r="F611" s="58">
        <v>0</v>
      </c>
      <c r="G611" s="58">
        <v>111660000</v>
      </c>
      <c r="H611" s="58">
        <v>0</v>
      </c>
      <c r="I611" s="58">
        <v>33800000</v>
      </c>
      <c r="J611" s="58">
        <v>33800000</v>
      </c>
      <c r="K611" s="58">
        <v>33800000</v>
      </c>
      <c r="L611" s="58">
        <v>0</v>
      </c>
      <c r="M611" s="58">
        <v>33800000</v>
      </c>
      <c r="N611" s="58">
        <v>0</v>
      </c>
      <c r="O611" s="58">
        <v>0</v>
      </c>
      <c r="P611" s="58">
        <v>33800000</v>
      </c>
      <c r="Q611" s="58">
        <v>24400000</v>
      </c>
      <c r="R611" s="58">
        <v>9400000</v>
      </c>
      <c r="S611" s="58">
        <v>77860000</v>
      </c>
      <c r="T611" s="57">
        <v>30.27</v>
      </c>
      <c r="U611" s="57">
        <v>0</v>
      </c>
    </row>
    <row r="612" spans="1:21" x14ac:dyDescent="0.2">
      <c r="A612" s="57" t="s">
        <v>579</v>
      </c>
      <c r="B612" s="57" t="str">
        <f t="shared" si="96"/>
        <v>GR:1</v>
      </c>
      <c r="C612" s="57" t="str">
        <f t="shared" si="97"/>
        <v>GR:1:1</v>
      </c>
      <c r="D612" s="57" t="s">
        <v>245</v>
      </c>
      <c r="E612" s="58">
        <v>149000000</v>
      </c>
      <c r="F612" s="58">
        <v>0</v>
      </c>
      <c r="G612" s="58">
        <v>149000000</v>
      </c>
      <c r="H612" s="58">
        <v>0</v>
      </c>
      <c r="I612" s="58">
        <v>41000000</v>
      </c>
      <c r="J612" s="58">
        <v>41000000</v>
      </c>
      <c r="K612" s="58">
        <v>41000000</v>
      </c>
      <c r="L612" s="58">
        <v>0</v>
      </c>
      <c r="M612" s="58">
        <v>41000000</v>
      </c>
      <c r="N612" s="58">
        <v>0</v>
      </c>
      <c r="O612" s="58">
        <v>0</v>
      </c>
      <c r="P612" s="58">
        <v>41000000</v>
      </c>
      <c r="Q612" s="58">
        <v>28500000</v>
      </c>
      <c r="R612" s="58">
        <v>12500000</v>
      </c>
      <c r="S612" s="58">
        <v>108000000</v>
      </c>
      <c r="T612" s="57">
        <v>27.52</v>
      </c>
      <c r="U612" s="57">
        <v>0</v>
      </c>
    </row>
    <row r="613" spans="1:21" x14ac:dyDescent="0.2">
      <c r="A613" s="57" t="s">
        <v>579</v>
      </c>
      <c r="B613" s="57" t="str">
        <f t="shared" si="96"/>
        <v>GR:1</v>
      </c>
      <c r="C613" s="57" t="str">
        <f t="shared" si="97"/>
        <v>GR:1:1</v>
      </c>
      <c r="D613" s="57" t="s">
        <v>246</v>
      </c>
      <c r="E613" s="58">
        <v>152600000</v>
      </c>
      <c r="F613" s="58">
        <v>0</v>
      </c>
      <c r="G613" s="58">
        <v>152600000</v>
      </c>
      <c r="H613" s="58">
        <v>0</v>
      </c>
      <c r="I613" s="58">
        <v>42000000</v>
      </c>
      <c r="J613" s="58">
        <v>42000000</v>
      </c>
      <c r="K613" s="58">
        <v>42000000</v>
      </c>
      <c r="L613" s="58">
        <v>0</v>
      </c>
      <c r="M613" s="58">
        <v>42000000</v>
      </c>
      <c r="N613" s="58">
        <v>0</v>
      </c>
      <c r="O613" s="58">
        <v>0</v>
      </c>
      <c r="P613" s="58">
        <v>42000000</v>
      </c>
      <c r="Q613" s="58">
        <v>29000000</v>
      </c>
      <c r="R613" s="58">
        <v>13000000</v>
      </c>
      <c r="S613" s="58">
        <v>110600000</v>
      </c>
      <c r="T613" s="57">
        <v>27.52</v>
      </c>
      <c r="U613" s="57">
        <v>0</v>
      </c>
    </row>
    <row r="614" spans="1:21" x14ac:dyDescent="0.2">
      <c r="A614" s="57" t="s">
        <v>579</v>
      </c>
      <c r="B614" s="57" t="str">
        <f t="shared" si="96"/>
        <v>GR:1</v>
      </c>
      <c r="C614" s="57" t="str">
        <f t="shared" si="97"/>
        <v>GR:1:1</v>
      </c>
      <c r="D614" s="57" t="s">
        <v>118</v>
      </c>
      <c r="E614" s="58">
        <v>52201564</v>
      </c>
      <c r="F614" s="58">
        <v>0</v>
      </c>
      <c r="G614" s="58">
        <v>52201564</v>
      </c>
      <c r="H614" s="58">
        <v>0</v>
      </c>
      <c r="I614" s="58">
        <v>13500000</v>
      </c>
      <c r="J614" s="58">
        <v>13500000</v>
      </c>
      <c r="K614" s="58">
        <v>13500000</v>
      </c>
      <c r="L614" s="58">
        <v>0</v>
      </c>
      <c r="M614" s="58">
        <v>13500000</v>
      </c>
      <c r="N614" s="58">
        <v>0</v>
      </c>
      <c r="O614" s="58">
        <v>0</v>
      </c>
      <c r="P614" s="58">
        <v>13500000</v>
      </c>
      <c r="Q614" s="58">
        <v>9000000</v>
      </c>
      <c r="R614" s="58">
        <v>4500000</v>
      </c>
      <c r="S614" s="58">
        <v>38701564</v>
      </c>
      <c r="T614" s="57">
        <v>25.86</v>
      </c>
      <c r="U614" s="57">
        <v>0</v>
      </c>
    </row>
    <row r="615" spans="1:21" x14ac:dyDescent="0.2">
      <c r="A615" s="57" t="s">
        <v>579</v>
      </c>
      <c r="B615" s="57" t="str">
        <f t="shared" si="96"/>
        <v>GR:1</v>
      </c>
      <c r="C615" s="57" t="str">
        <f t="shared" si="97"/>
        <v>GR:1:1</v>
      </c>
      <c r="D615" s="57" t="s">
        <v>119</v>
      </c>
      <c r="E615" s="58">
        <v>13700000</v>
      </c>
      <c r="F615" s="58">
        <v>0</v>
      </c>
      <c r="G615" s="58">
        <v>13700000</v>
      </c>
      <c r="H615" s="58">
        <v>0</v>
      </c>
      <c r="I615" s="58">
        <v>3600000</v>
      </c>
      <c r="J615" s="58">
        <v>3600000</v>
      </c>
      <c r="K615" s="58">
        <v>3600000</v>
      </c>
      <c r="L615" s="58">
        <v>0</v>
      </c>
      <c r="M615" s="58">
        <v>3600000</v>
      </c>
      <c r="N615" s="58">
        <v>0</v>
      </c>
      <c r="O615" s="58">
        <v>0</v>
      </c>
      <c r="P615" s="58">
        <v>3600000</v>
      </c>
      <c r="Q615" s="58">
        <v>2400000</v>
      </c>
      <c r="R615" s="58">
        <v>1200000</v>
      </c>
      <c r="S615" s="58">
        <v>10100000</v>
      </c>
      <c r="T615" s="57">
        <v>26.28</v>
      </c>
      <c r="U615" s="57">
        <v>0</v>
      </c>
    </row>
    <row r="616" spans="1:21" x14ac:dyDescent="0.2">
      <c r="A616" s="57" t="s">
        <v>579</v>
      </c>
      <c r="B616" s="57" t="str">
        <f t="shared" si="96"/>
        <v>GR:1</v>
      </c>
      <c r="C616" s="57" t="str">
        <f t="shared" si="97"/>
        <v>GR:1:1</v>
      </c>
      <c r="D616" s="57" t="s">
        <v>247</v>
      </c>
      <c r="E616" s="58">
        <v>51336901</v>
      </c>
      <c r="F616" s="58">
        <v>0</v>
      </c>
      <c r="G616" s="58">
        <v>51336901</v>
      </c>
      <c r="H616" s="58">
        <v>0</v>
      </c>
      <c r="I616" s="58">
        <v>17600000</v>
      </c>
      <c r="J616" s="58">
        <v>17600000</v>
      </c>
      <c r="K616" s="58">
        <v>17600000</v>
      </c>
      <c r="L616" s="58">
        <v>0</v>
      </c>
      <c r="M616" s="58">
        <v>17600000</v>
      </c>
      <c r="N616" s="58">
        <v>0</v>
      </c>
      <c r="O616" s="58">
        <v>0</v>
      </c>
      <c r="P616" s="58">
        <v>17600000</v>
      </c>
      <c r="Q616" s="58">
        <v>13300000</v>
      </c>
      <c r="R616" s="58">
        <v>4300000</v>
      </c>
      <c r="S616" s="58">
        <v>33736901</v>
      </c>
      <c r="T616" s="57">
        <v>34.28</v>
      </c>
      <c r="U616" s="57">
        <v>0</v>
      </c>
    </row>
    <row r="617" spans="1:21" x14ac:dyDescent="0.2">
      <c r="A617" s="57" t="s">
        <v>579</v>
      </c>
      <c r="B617" s="57" t="str">
        <f t="shared" si="96"/>
        <v>GR:1</v>
      </c>
      <c r="C617" s="57" t="str">
        <f t="shared" si="97"/>
        <v>GR:1:1</v>
      </c>
      <c r="D617" s="57" t="s">
        <v>248</v>
      </c>
      <c r="E617" s="58">
        <v>21000000</v>
      </c>
      <c r="F617" s="58">
        <v>0</v>
      </c>
      <c r="G617" s="58">
        <v>21000000</v>
      </c>
      <c r="H617" s="58">
        <v>0</v>
      </c>
      <c r="I617" s="58">
        <v>21000000</v>
      </c>
      <c r="J617" s="58">
        <v>21000000</v>
      </c>
      <c r="K617" s="58">
        <v>21000000</v>
      </c>
      <c r="L617" s="58">
        <v>0</v>
      </c>
      <c r="M617" s="58">
        <v>21000000</v>
      </c>
      <c r="N617" s="58">
        <v>0</v>
      </c>
      <c r="O617" s="58">
        <v>0</v>
      </c>
      <c r="P617" s="58">
        <v>21000000</v>
      </c>
      <c r="Q617" s="58">
        <v>21000000</v>
      </c>
      <c r="R617" s="58">
        <v>0</v>
      </c>
      <c r="S617" s="58">
        <v>0</v>
      </c>
      <c r="T617" s="57">
        <v>100</v>
      </c>
      <c r="U617" s="57">
        <v>0</v>
      </c>
    </row>
    <row r="618" spans="1:21" x14ac:dyDescent="0.2">
      <c r="A618" s="57" t="s">
        <v>579</v>
      </c>
      <c r="B618" s="57" t="str">
        <f t="shared" si="96"/>
        <v>GR:1</v>
      </c>
      <c r="C618" s="57" t="str">
        <f t="shared" si="97"/>
        <v>GR:1:1</v>
      </c>
      <c r="D618" s="57" t="s">
        <v>120</v>
      </c>
      <c r="E618" s="58">
        <v>37840447</v>
      </c>
      <c r="F618" s="58">
        <v>0</v>
      </c>
      <c r="G618" s="58">
        <v>37840447</v>
      </c>
      <c r="H618" s="58">
        <v>0</v>
      </c>
      <c r="I618" s="58">
        <v>9600000</v>
      </c>
      <c r="J618" s="58">
        <v>9600000</v>
      </c>
      <c r="K618" s="58">
        <v>9600000</v>
      </c>
      <c r="L618" s="58">
        <v>0</v>
      </c>
      <c r="M618" s="58">
        <v>9600000</v>
      </c>
      <c r="N618" s="58">
        <v>0</v>
      </c>
      <c r="O618" s="58">
        <v>0</v>
      </c>
      <c r="P618" s="58">
        <v>9600000</v>
      </c>
      <c r="Q618" s="58">
        <v>6400000</v>
      </c>
      <c r="R618" s="58">
        <v>3200000</v>
      </c>
      <c r="S618" s="58">
        <v>28240447</v>
      </c>
      <c r="T618" s="57">
        <v>25.37</v>
      </c>
      <c r="U618" s="57">
        <v>0</v>
      </c>
    </row>
    <row r="619" spans="1:21" x14ac:dyDescent="0.2">
      <c r="A619" s="57" t="s">
        <v>579</v>
      </c>
      <c r="B619" s="57" t="str">
        <f t="shared" si="96"/>
        <v>GR:1</v>
      </c>
      <c r="C619" s="57" t="str">
        <f t="shared" si="97"/>
        <v>GR:1:1</v>
      </c>
      <c r="D619" s="57" t="s">
        <v>121</v>
      </c>
      <c r="E619" s="58">
        <v>56760670</v>
      </c>
      <c r="F619" s="58">
        <v>0</v>
      </c>
      <c r="G619" s="58">
        <v>56760670</v>
      </c>
      <c r="H619" s="58">
        <v>0</v>
      </c>
      <c r="I619" s="58">
        <v>14400000</v>
      </c>
      <c r="J619" s="58">
        <v>14400000</v>
      </c>
      <c r="K619" s="58">
        <v>14400000</v>
      </c>
      <c r="L619" s="58">
        <v>0</v>
      </c>
      <c r="M619" s="58">
        <v>14400000</v>
      </c>
      <c r="N619" s="58">
        <v>0</v>
      </c>
      <c r="O619" s="58">
        <v>0</v>
      </c>
      <c r="P619" s="58">
        <v>14400000</v>
      </c>
      <c r="Q619" s="58">
        <v>9600000</v>
      </c>
      <c r="R619" s="58">
        <v>4800000</v>
      </c>
      <c r="S619" s="58">
        <v>42360670</v>
      </c>
      <c r="T619" s="57">
        <v>25.37</v>
      </c>
      <c r="U619" s="57">
        <v>0</v>
      </c>
    </row>
    <row r="620" spans="1:21" x14ac:dyDescent="0.2">
      <c r="A620" s="57" t="s">
        <v>579</v>
      </c>
      <c r="B620" s="57" t="str">
        <f t="shared" si="96"/>
        <v>GR:1</v>
      </c>
      <c r="C620" s="57" t="str">
        <f t="shared" si="97"/>
        <v>GR:1:1</v>
      </c>
      <c r="D620" s="57" t="s">
        <v>123</v>
      </c>
      <c r="E620" s="58">
        <v>75680894</v>
      </c>
      <c r="F620" s="58">
        <v>0</v>
      </c>
      <c r="G620" s="58">
        <v>75680894</v>
      </c>
      <c r="H620" s="58">
        <v>0</v>
      </c>
      <c r="I620" s="58">
        <v>19500000</v>
      </c>
      <c r="J620" s="58">
        <v>19500000</v>
      </c>
      <c r="K620" s="58">
        <v>19500000</v>
      </c>
      <c r="L620" s="58">
        <v>0</v>
      </c>
      <c r="M620" s="58">
        <v>19500000</v>
      </c>
      <c r="N620" s="58">
        <v>0</v>
      </c>
      <c r="O620" s="58">
        <v>0</v>
      </c>
      <c r="P620" s="58">
        <v>19500000</v>
      </c>
      <c r="Q620" s="58">
        <v>13000000</v>
      </c>
      <c r="R620" s="58">
        <v>6500000</v>
      </c>
      <c r="S620" s="58">
        <v>56180894</v>
      </c>
      <c r="T620" s="57">
        <v>25.77</v>
      </c>
      <c r="U620" s="57">
        <v>0</v>
      </c>
    </row>
    <row r="621" spans="1:21" x14ac:dyDescent="0.2">
      <c r="A621" s="57" t="s">
        <v>579</v>
      </c>
      <c r="B621" s="57" t="str">
        <f t="shared" si="96"/>
        <v>GR:1</v>
      </c>
      <c r="C621" s="57" t="str">
        <f t="shared" si="97"/>
        <v>GR:1:2</v>
      </c>
      <c r="D621" s="57" t="s">
        <v>125</v>
      </c>
      <c r="E621" s="58">
        <v>111000000</v>
      </c>
      <c r="F621" s="58">
        <v>140000000</v>
      </c>
      <c r="G621" s="58">
        <v>251000000</v>
      </c>
      <c r="H621" s="58">
        <v>0</v>
      </c>
      <c r="I621" s="58">
        <v>80000000</v>
      </c>
      <c r="J621" s="58">
        <v>80000000</v>
      </c>
      <c r="K621" s="58">
        <v>80000000</v>
      </c>
      <c r="L621" s="58">
        <v>0</v>
      </c>
      <c r="M621" s="58">
        <v>80000000</v>
      </c>
      <c r="N621" s="58">
        <v>0</v>
      </c>
      <c r="O621" s="58">
        <v>0</v>
      </c>
      <c r="P621" s="58">
        <v>80000000</v>
      </c>
      <c r="Q621" s="58">
        <v>30000000</v>
      </c>
      <c r="R621" s="58">
        <v>50000000</v>
      </c>
      <c r="S621" s="58">
        <v>171000000</v>
      </c>
      <c r="T621" s="57">
        <v>31.87</v>
      </c>
      <c r="U621" s="57">
        <v>0</v>
      </c>
    </row>
    <row r="622" spans="1:21" x14ac:dyDescent="0.2">
      <c r="A622" s="57" t="s">
        <v>579</v>
      </c>
      <c r="B622" s="57" t="str">
        <f t="shared" ref="B622:B637" si="98">MID(D622,1,4)</f>
        <v>GR:1</v>
      </c>
      <c r="C622" s="57" t="str">
        <f t="shared" ref="C622:C637" si="99">MID(D622,1,6)</f>
        <v>GR:1:2</v>
      </c>
      <c r="D622" s="57" t="s">
        <v>126</v>
      </c>
      <c r="E622" s="58">
        <v>42000000</v>
      </c>
      <c r="F622" s="58">
        <v>0</v>
      </c>
      <c r="G622" s="58">
        <v>42000000</v>
      </c>
      <c r="H622" s="58">
        <v>0</v>
      </c>
      <c r="I622" s="58">
        <v>17700000</v>
      </c>
      <c r="J622" s="58">
        <v>17700000</v>
      </c>
      <c r="K622" s="58">
        <v>17700000</v>
      </c>
      <c r="L622" s="58">
        <v>0</v>
      </c>
      <c r="M622" s="58">
        <v>17700000</v>
      </c>
      <c r="N622" s="58">
        <v>0</v>
      </c>
      <c r="O622" s="58">
        <v>0</v>
      </c>
      <c r="P622" s="58">
        <v>17700000</v>
      </c>
      <c r="Q622" s="58">
        <v>15000000</v>
      </c>
      <c r="R622" s="58">
        <v>2700000</v>
      </c>
      <c r="S622" s="58">
        <v>24300000</v>
      </c>
      <c r="T622" s="57">
        <v>42.14</v>
      </c>
      <c r="U622" s="57">
        <v>0</v>
      </c>
    </row>
    <row r="623" spans="1:21" x14ac:dyDescent="0.2">
      <c r="A623" s="57" t="s">
        <v>579</v>
      </c>
      <c r="B623" s="57" t="str">
        <f t="shared" si="98"/>
        <v>GR:1</v>
      </c>
      <c r="C623" s="57" t="str">
        <f t="shared" si="99"/>
        <v>GR:1:2</v>
      </c>
      <c r="D623" s="57" t="s">
        <v>140</v>
      </c>
      <c r="E623" s="58">
        <v>3000000</v>
      </c>
      <c r="F623" s="58">
        <v>0</v>
      </c>
      <c r="G623" s="58">
        <v>3000000</v>
      </c>
      <c r="H623" s="58">
        <v>0</v>
      </c>
      <c r="I623" s="58">
        <v>600000</v>
      </c>
      <c r="J623" s="58">
        <v>600000</v>
      </c>
      <c r="K623" s="58">
        <v>600000</v>
      </c>
      <c r="L623" s="58">
        <v>0</v>
      </c>
      <c r="M623" s="58">
        <v>600000</v>
      </c>
      <c r="N623" s="58">
        <v>0</v>
      </c>
      <c r="O623" s="58">
        <v>0</v>
      </c>
      <c r="P623" s="58">
        <v>600000</v>
      </c>
      <c r="Q623" s="58">
        <v>300000</v>
      </c>
      <c r="R623" s="58">
        <v>300000</v>
      </c>
      <c r="S623" s="58">
        <v>2400000</v>
      </c>
      <c r="T623" s="57">
        <v>20</v>
      </c>
      <c r="U623" s="57">
        <v>0</v>
      </c>
    </row>
    <row r="624" spans="1:21" x14ac:dyDescent="0.2">
      <c r="A624" s="57" t="s">
        <v>579</v>
      </c>
      <c r="B624" s="57" t="str">
        <f t="shared" si="98"/>
        <v>GR:1</v>
      </c>
      <c r="C624" s="57" t="str">
        <f t="shared" si="99"/>
        <v>GR:1:2</v>
      </c>
      <c r="D624" s="57" t="s">
        <v>127</v>
      </c>
      <c r="E624" s="58">
        <v>115000000</v>
      </c>
      <c r="F624" s="58">
        <v>-20000000</v>
      </c>
      <c r="G624" s="58">
        <v>95000000</v>
      </c>
      <c r="H624" s="58">
        <v>0</v>
      </c>
      <c r="I624" s="58">
        <v>14500000</v>
      </c>
      <c r="J624" s="58">
        <v>14500000</v>
      </c>
      <c r="K624" s="58">
        <v>14500000</v>
      </c>
      <c r="L624" s="58">
        <v>0</v>
      </c>
      <c r="M624" s="58">
        <v>14500000</v>
      </c>
      <c r="N624" s="58">
        <v>0</v>
      </c>
      <c r="O624" s="58">
        <v>0</v>
      </c>
      <c r="P624" s="58">
        <v>14500000</v>
      </c>
      <c r="Q624" s="58">
        <v>3000000</v>
      </c>
      <c r="R624" s="58">
        <v>11500000</v>
      </c>
      <c r="S624" s="58">
        <v>80500000</v>
      </c>
      <c r="T624" s="57">
        <v>15.26</v>
      </c>
      <c r="U624" s="57">
        <v>0</v>
      </c>
    </row>
    <row r="625" spans="1:21" x14ac:dyDescent="0.2">
      <c r="A625" s="57" t="s">
        <v>579</v>
      </c>
      <c r="B625" s="57" t="str">
        <f t="shared" si="98"/>
        <v>GR:1</v>
      </c>
      <c r="C625" s="57" t="str">
        <f t="shared" si="99"/>
        <v>GR:1:2</v>
      </c>
      <c r="D625" s="57" t="s">
        <v>141</v>
      </c>
      <c r="E625" s="58">
        <v>52400000</v>
      </c>
      <c r="F625" s="58">
        <v>-25000000</v>
      </c>
      <c r="G625" s="58">
        <v>27400000</v>
      </c>
      <c r="H625" s="58">
        <v>0</v>
      </c>
      <c r="I625" s="58">
        <v>9000000</v>
      </c>
      <c r="J625" s="58">
        <v>9000000</v>
      </c>
      <c r="K625" s="58">
        <v>9000000</v>
      </c>
      <c r="L625" s="58">
        <v>0</v>
      </c>
      <c r="M625" s="58">
        <v>9000000</v>
      </c>
      <c r="N625" s="58">
        <v>0</v>
      </c>
      <c r="O625" s="58">
        <v>0</v>
      </c>
      <c r="P625" s="58">
        <v>9000000</v>
      </c>
      <c r="Q625" s="58">
        <v>4500000</v>
      </c>
      <c r="R625" s="58">
        <v>4500000</v>
      </c>
      <c r="S625" s="58">
        <v>18400000</v>
      </c>
      <c r="T625" s="57">
        <v>32.85</v>
      </c>
      <c r="U625" s="57">
        <v>0</v>
      </c>
    </row>
    <row r="626" spans="1:21" x14ac:dyDescent="0.2">
      <c r="A626" s="57" t="s">
        <v>579</v>
      </c>
      <c r="B626" s="57" t="str">
        <f t="shared" si="98"/>
        <v>GR:1</v>
      </c>
      <c r="C626" s="57" t="str">
        <f t="shared" si="99"/>
        <v>GR:1:2</v>
      </c>
      <c r="D626" s="57" t="s">
        <v>142</v>
      </c>
      <c r="E626" s="58">
        <v>89708800</v>
      </c>
      <c r="F626" s="58">
        <v>-3000000</v>
      </c>
      <c r="G626" s="58">
        <v>86708800</v>
      </c>
      <c r="H626" s="58">
        <v>0</v>
      </c>
      <c r="I626" s="58">
        <v>19500000</v>
      </c>
      <c r="J626" s="58">
        <v>19500000</v>
      </c>
      <c r="K626" s="58">
        <v>19500000</v>
      </c>
      <c r="L626" s="58">
        <v>0</v>
      </c>
      <c r="M626" s="58">
        <v>19500000</v>
      </c>
      <c r="N626" s="58">
        <v>0</v>
      </c>
      <c r="O626" s="58">
        <v>0</v>
      </c>
      <c r="P626" s="58">
        <v>19500000</v>
      </c>
      <c r="Q626" s="58">
        <v>11650000</v>
      </c>
      <c r="R626" s="58">
        <v>7850000</v>
      </c>
      <c r="S626" s="58">
        <v>67208800</v>
      </c>
      <c r="T626" s="57">
        <v>22.49</v>
      </c>
      <c r="U626" s="57">
        <v>0</v>
      </c>
    </row>
    <row r="627" spans="1:21" x14ac:dyDescent="0.2">
      <c r="A627" s="57" t="s">
        <v>579</v>
      </c>
      <c r="B627" s="57" t="str">
        <f t="shared" si="98"/>
        <v>GR:1</v>
      </c>
      <c r="C627" s="57" t="str">
        <f t="shared" si="99"/>
        <v>GR:1:2</v>
      </c>
      <c r="D627" s="57" t="s">
        <v>143</v>
      </c>
      <c r="E627" s="58">
        <v>159086400</v>
      </c>
      <c r="F627" s="58">
        <v>-2000000</v>
      </c>
      <c r="G627" s="58">
        <v>157086400</v>
      </c>
      <c r="H627" s="58">
        <v>0</v>
      </c>
      <c r="I627" s="58">
        <v>34348200</v>
      </c>
      <c r="J627" s="58">
        <v>34348200</v>
      </c>
      <c r="K627" s="58">
        <v>34348200</v>
      </c>
      <c r="L627" s="58">
        <v>0</v>
      </c>
      <c r="M627" s="58">
        <v>34348200</v>
      </c>
      <c r="N627" s="58">
        <v>0</v>
      </c>
      <c r="O627" s="58">
        <v>0</v>
      </c>
      <c r="P627" s="58">
        <v>34348200</v>
      </c>
      <c r="Q627" s="58">
        <v>20488400</v>
      </c>
      <c r="R627" s="58">
        <v>13859800</v>
      </c>
      <c r="S627" s="58">
        <v>122738200</v>
      </c>
      <c r="T627" s="57">
        <v>21.87</v>
      </c>
      <c r="U627" s="57">
        <v>0</v>
      </c>
    </row>
    <row r="628" spans="1:21" x14ac:dyDescent="0.2">
      <c r="A628" s="57" t="s">
        <v>579</v>
      </c>
      <c r="B628" s="57" t="str">
        <f t="shared" si="98"/>
        <v>GR:1</v>
      </c>
      <c r="C628" s="57" t="str">
        <f t="shared" si="99"/>
        <v>GR:1:2</v>
      </c>
      <c r="D628" s="57" t="s">
        <v>128</v>
      </c>
      <c r="E628" s="58">
        <v>170981200</v>
      </c>
      <c r="F628" s="58">
        <v>-75000000</v>
      </c>
      <c r="G628" s="58">
        <v>95981200</v>
      </c>
      <c r="H628" s="58">
        <v>0</v>
      </c>
      <c r="I628" s="58">
        <v>72000000</v>
      </c>
      <c r="J628" s="58">
        <v>72000000</v>
      </c>
      <c r="K628" s="58">
        <v>72000000</v>
      </c>
      <c r="L628" s="58">
        <v>0</v>
      </c>
      <c r="M628" s="58">
        <v>72000000</v>
      </c>
      <c r="N628" s="58">
        <v>0</v>
      </c>
      <c r="O628" s="58">
        <v>0</v>
      </c>
      <c r="P628" s="58">
        <v>72000000</v>
      </c>
      <c r="Q628" s="58">
        <v>61000000</v>
      </c>
      <c r="R628" s="58">
        <v>11000000</v>
      </c>
      <c r="S628" s="58">
        <v>23981200</v>
      </c>
      <c r="T628" s="57">
        <v>75.010000000000005</v>
      </c>
      <c r="U628" s="57">
        <v>0</v>
      </c>
    </row>
    <row r="629" spans="1:21" x14ac:dyDescent="0.2">
      <c r="A629" s="57" t="s">
        <v>579</v>
      </c>
      <c r="B629" s="57" t="str">
        <f t="shared" si="98"/>
        <v>GR:1</v>
      </c>
      <c r="C629" s="57" t="str">
        <f t="shared" si="99"/>
        <v>GR:1:2</v>
      </c>
      <c r="D629" s="57" t="s">
        <v>129</v>
      </c>
      <c r="E629" s="58">
        <v>11000000</v>
      </c>
      <c r="F629" s="58">
        <v>0</v>
      </c>
      <c r="G629" s="58">
        <v>11000000</v>
      </c>
      <c r="H629" s="58">
        <v>0</v>
      </c>
      <c r="I629" s="58">
        <v>3000000</v>
      </c>
      <c r="J629" s="58">
        <v>3000000</v>
      </c>
      <c r="K629" s="58">
        <v>3000000</v>
      </c>
      <c r="L629" s="58">
        <v>0</v>
      </c>
      <c r="M629" s="58">
        <v>3000000</v>
      </c>
      <c r="N629" s="58">
        <v>0</v>
      </c>
      <c r="O629" s="58">
        <v>0</v>
      </c>
      <c r="P629" s="58">
        <v>3000000</v>
      </c>
      <c r="Q629" s="58">
        <v>2000000</v>
      </c>
      <c r="R629" s="58">
        <v>1000000</v>
      </c>
      <c r="S629" s="58">
        <v>8000000</v>
      </c>
      <c r="T629" s="57">
        <v>27.27</v>
      </c>
      <c r="U629" s="57">
        <v>0</v>
      </c>
    </row>
    <row r="630" spans="1:21" x14ac:dyDescent="0.2">
      <c r="A630" s="57" t="s">
        <v>579</v>
      </c>
      <c r="B630" s="57" t="str">
        <f t="shared" si="98"/>
        <v>GR:1</v>
      </c>
      <c r="C630" s="57" t="str">
        <f t="shared" si="99"/>
        <v>GR:1:2</v>
      </c>
      <c r="D630" s="57" t="s">
        <v>144</v>
      </c>
      <c r="E630" s="58">
        <v>50000000</v>
      </c>
      <c r="F630" s="58">
        <v>0</v>
      </c>
      <c r="G630" s="58">
        <v>50000000</v>
      </c>
      <c r="H630" s="58">
        <v>0</v>
      </c>
      <c r="I630" s="58">
        <v>12300000</v>
      </c>
      <c r="J630" s="58">
        <v>12300000</v>
      </c>
      <c r="K630" s="58">
        <v>12300000</v>
      </c>
      <c r="L630" s="58">
        <v>0</v>
      </c>
      <c r="M630" s="58">
        <v>12300000</v>
      </c>
      <c r="N630" s="58">
        <v>0</v>
      </c>
      <c r="O630" s="58">
        <v>0</v>
      </c>
      <c r="P630" s="58">
        <v>12300000</v>
      </c>
      <c r="Q630" s="58">
        <v>8200000</v>
      </c>
      <c r="R630" s="58">
        <v>4100000</v>
      </c>
      <c r="S630" s="58">
        <v>37700000</v>
      </c>
      <c r="T630" s="57">
        <v>24.6</v>
      </c>
      <c r="U630" s="57">
        <v>0</v>
      </c>
    </row>
    <row r="631" spans="1:21" x14ac:dyDescent="0.2">
      <c r="A631" s="57" t="s">
        <v>579</v>
      </c>
      <c r="B631" s="57" t="str">
        <f t="shared" si="98"/>
        <v>GR:1</v>
      </c>
      <c r="C631" s="57" t="str">
        <f t="shared" si="99"/>
        <v>GR:1:2</v>
      </c>
      <c r="D631" s="57" t="s">
        <v>130</v>
      </c>
      <c r="E631" s="58">
        <v>45000000</v>
      </c>
      <c r="F631" s="58">
        <v>0</v>
      </c>
      <c r="G631" s="58">
        <v>45000000</v>
      </c>
      <c r="H631" s="58">
        <v>0</v>
      </c>
      <c r="I631" s="58">
        <v>20000000</v>
      </c>
      <c r="J631" s="58">
        <v>20000000</v>
      </c>
      <c r="K631" s="58">
        <v>20000000</v>
      </c>
      <c r="L631" s="58">
        <v>0</v>
      </c>
      <c r="M631" s="58">
        <v>20000000</v>
      </c>
      <c r="N631" s="58">
        <v>0</v>
      </c>
      <c r="O631" s="58">
        <v>0</v>
      </c>
      <c r="P631" s="58">
        <v>20000000</v>
      </c>
      <c r="Q631" s="58">
        <v>10000000</v>
      </c>
      <c r="R631" s="58">
        <v>10000000</v>
      </c>
      <c r="S631" s="58">
        <v>25000000</v>
      </c>
      <c r="T631" s="57">
        <v>44.44</v>
      </c>
      <c r="U631" s="57">
        <v>0</v>
      </c>
    </row>
    <row r="632" spans="1:21" x14ac:dyDescent="0.2">
      <c r="A632" s="57" t="s">
        <v>579</v>
      </c>
      <c r="B632" s="57" t="str">
        <f t="shared" si="98"/>
        <v>GR:1</v>
      </c>
      <c r="C632" s="57" t="str">
        <f t="shared" si="99"/>
        <v>GR:1:2</v>
      </c>
      <c r="D632" s="57" t="s">
        <v>131</v>
      </c>
      <c r="E632" s="58">
        <v>11600000</v>
      </c>
      <c r="F632" s="58">
        <v>0</v>
      </c>
      <c r="G632" s="58">
        <v>11600000</v>
      </c>
      <c r="H632" s="58">
        <v>0</v>
      </c>
      <c r="I632" s="58">
        <v>3300000</v>
      </c>
      <c r="J632" s="58">
        <v>3300000</v>
      </c>
      <c r="K632" s="58">
        <v>3300000</v>
      </c>
      <c r="L632" s="58">
        <v>0</v>
      </c>
      <c r="M632" s="58">
        <v>3300000</v>
      </c>
      <c r="N632" s="58">
        <v>0</v>
      </c>
      <c r="O632" s="58">
        <v>0</v>
      </c>
      <c r="P632" s="58">
        <v>3300000</v>
      </c>
      <c r="Q632" s="58">
        <v>2200000</v>
      </c>
      <c r="R632" s="58">
        <v>1100000</v>
      </c>
      <c r="S632" s="58">
        <v>8300000</v>
      </c>
      <c r="T632" s="57">
        <v>28.45</v>
      </c>
      <c r="U632" s="57">
        <v>0</v>
      </c>
    </row>
    <row r="633" spans="1:21" x14ac:dyDescent="0.2">
      <c r="A633" s="57" t="s">
        <v>579</v>
      </c>
      <c r="B633" s="57" t="str">
        <f t="shared" si="98"/>
        <v>GR:1</v>
      </c>
      <c r="C633" s="57" t="str">
        <f t="shared" si="99"/>
        <v>GR:1:2</v>
      </c>
      <c r="D633" s="57" t="s">
        <v>250</v>
      </c>
      <c r="E633" s="58">
        <v>22650000</v>
      </c>
      <c r="F633" s="58">
        <v>0</v>
      </c>
      <c r="G633" s="58">
        <v>22650000</v>
      </c>
      <c r="H633" s="58">
        <v>0</v>
      </c>
      <c r="I633" s="58">
        <v>13650000</v>
      </c>
      <c r="J633" s="58">
        <v>13650000</v>
      </c>
      <c r="K633" s="58">
        <v>13650000</v>
      </c>
      <c r="L633" s="58">
        <v>0</v>
      </c>
      <c r="M633" s="58">
        <v>13650000</v>
      </c>
      <c r="N633" s="58">
        <v>0</v>
      </c>
      <c r="O633" s="58">
        <v>0</v>
      </c>
      <c r="P633" s="58">
        <v>13650000</v>
      </c>
      <c r="Q633" s="58">
        <v>1000000</v>
      </c>
      <c r="R633" s="58">
        <v>12650000</v>
      </c>
      <c r="S633" s="58">
        <v>9000000</v>
      </c>
      <c r="T633" s="57">
        <v>60.26</v>
      </c>
      <c r="U633" s="57">
        <v>0</v>
      </c>
    </row>
    <row r="634" spans="1:21" x14ac:dyDescent="0.2">
      <c r="A634" s="57" t="s">
        <v>579</v>
      </c>
      <c r="B634" s="57" t="str">
        <f t="shared" si="98"/>
        <v>GR:1</v>
      </c>
      <c r="C634" s="57" t="str">
        <f t="shared" si="99"/>
        <v>GR:1:2</v>
      </c>
      <c r="D634" s="57" t="s">
        <v>145</v>
      </c>
      <c r="E634" s="58">
        <v>40000000</v>
      </c>
      <c r="F634" s="58">
        <v>-15000000</v>
      </c>
      <c r="G634" s="58">
        <v>25000000</v>
      </c>
      <c r="H634" s="58">
        <v>0</v>
      </c>
      <c r="I634" s="58">
        <v>15000000</v>
      </c>
      <c r="J634" s="58">
        <v>15000000</v>
      </c>
      <c r="K634" s="58">
        <v>15000000</v>
      </c>
      <c r="L634" s="58">
        <v>0</v>
      </c>
      <c r="M634" s="58">
        <v>15000000</v>
      </c>
      <c r="N634" s="58">
        <v>0</v>
      </c>
      <c r="O634" s="58">
        <v>0</v>
      </c>
      <c r="P634" s="58">
        <v>15000000</v>
      </c>
      <c r="Q634" s="58">
        <v>10000000</v>
      </c>
      <c r="R634" s="58">
        <v>5000000</v>
      </c>
      <c r="S634" s="58">
        <v>10000000</v>
      </c>
      <c r="T634" s="57">
        <v>60</v>
      </c>
      <c r="U634" s="57">
        <v>0</v>
      </c>
    </row>
    <row r="635" spans="1:21" x14ac:dyDescent="0.2">
      <c r="A635" s="57" t="s">
        <v>579</v>
      </c>
      <c r="B635" s="57" t="str">
        <f t="shared" si="98"/>
        <v>GR:1</v>
      </c>
      <c r="C635" s="57" t="str">
        <f t="shared" si="99"/>
        <v>GR:1:2</v>
      </c>
      <c r="D635" s="57" t="s">
        <v>507</v>
      </c>
      <c r="E635" s="58">
        <v>2500000</v>
      </c>
      <c r="F635" s="58">
        <v>0</v>
      </c>
      <c r="G635" s="58">
        <v>2500000</v>
      </c>
      <c r="H635" s="58">
        <v>0</v>
      </c>
      <c r="I635" s="58">
        <v>0</v>
      </c>
      <c r="J635" s="58">
        <v>0</v>
      </c>
      <c r="K635" s="58">
        <v>0</v>
      </c>
      <c r="L635" s="58">
        <v>0</v>
      </c>
      <c r="M635" s="58">
        <v>0</v>
      </c>
      <c r="N635" s="58">
        <v>0</v>
      </c>
      <c r="O635" s="58">
        <v>0</v>
      </c>
      <c r="P635" s="58">
        <v>0</v>
      </c>
      <c r="Q635" s="58">
        <v>0</v>
      </c>
      <c r="R635" s="58">
        <v>0</v>
      </c>
      <c r="S635" s="58">
        <v>2500000</v>
      </c>
      <c r="T635" s="57">
        <v>0</v>
      </c>
      <c r="U635" s="57">
        <v>0</v>
      </c>
    </row>
    <row r="636" spans="1:21" x14ac:dyDescent="0.2">
      <c r="A636" s="57" t="s">
        <v>579</v>
      </c>
      <c r="B636" s="57" t="str">
        <f t="shared" si="98"/>
        <v>GR:1</v>
      </c>
      <c r="C636" s="57" t="str">
        <f t="shared" si="99"/>
        <v>GR:1:2</v>
      </c>
      <c r="D636" s="57" t="s">
        <v>146</v>
      </c>
      <c r="E636" s="58">
        <v>3120000</v>
      </c>
      <c r="F636" s="58">
        <v>0</v>
      </c>
      <c r="G636" s="58">
        <v>3120000</v>
      </c>
      <c r="H636" s="58">
        <v>0</v>
      </c>
      <c r="I636" s="58">
        <v>780000</v>
      </c>
      <c r="J636" s="58">
        <v>780000</v>
      </c>
      <c r="K636" s="58">
        <v>780000</v>
      </c>
      <c r="L636" s="58">
        <v>0</v>
      </c>
      <c r="M636" s="58">
        <v>780000</v>
      </c>
      <c r="N636" s="58">
        <v>0</v>
      </c>
      <c r="O636" s="58">
        <v>0</v>
      </c>
      <c r="P636" s="58">
        <v>780000</v>
      </c>
      <c r="Q636" s="58">
        <v>520000</v>
      </c>
      <c r="R636" s="58">
        <v>260000</v>
      </c>
      <c r="S636" s="58">
        <v>2340000</v>
      </c>
      <c r="T636" s="57">
        <v>25</v>
      </c>
      <c r="U636" s="57">
        <v>0</v>
      </c>
    </row>
    <row r="637" spans="1:21" x14ac:dyDescent="0.2">
      <c r="A637" s="57" t="s">
        <v>579</v>
      </c>
      <c r="B637" s="57" t="str">
        <f t="shared" si="98"/>
        <v>GR:1</v>
      </c>
      <c r="C637" s="57" t="str">
        <f t="shared" si="99"/>
        <v>GR:1:2</v>
      </c>
      <c r="D637" s="57" t="s">
        <v>147</v>
      </c>
      <c r="E637" s="58">
        <v>11440000</v>
      </c>
      <c r="F637" s="58">
        <v>0</v>
      </c>
      <c r="G637" s="58">
        <v>11440000</v>
      </c>
      <c r="H637" s="58">
        <v>0</v>
      </c>
      <c r="I637" s="58">
        <v>2850000</v>
      </c>
      <c r="J637" s="58">
        <v>2850000</v>
      </c>
      <c r="K637" s="58">
        <v>2850000</v>
      </c>
      <c r="L637" s="58">
        <v>0</v>
      </c>
      <c r="M637" s="58">
        <v>2850000</v>
      </c>
      <c r="N637" s="58">
        <v>0</v>
      </c>
      <c r="O637" s="58">
        <v>0</v>
      </c>
      <c r="P637" s="58">
        <v>2850000</v>
      </c>
      <c r="Q637" s="58">
        <v>1900000</v>
      </c>
      <c r="R637" s="58">
        <v>950000</v>
      </c>
      <c r="S637" s="58">
        <v>8590000</v>
      </c>
      <c r="T637" s="57">
        <v>24.91</v>
      </c>
      <c r="U637" s="57">
        <v>0</v>
      </c>
    </row>
    <row r="638" spans="1:21" x14ac:dyDescent="0.2">
      <c r="A638" s="57" t="s">
        <v>579</v>
      </c>
      <c r="B638" s="57" t="str">
        <f t="shared" ref="B638:B652" si="100">MID(D638,1,4)</f>
        <v>GR:1</v>
      </c>
      <c r="C638" s="57" t="str">
        <f t="shared" ref="C638:C652" si="101">MID(D638,1,6)</f>
        <v>GR:1:2</v>
      </c>
      <c r="D638" s="57" t="s">
        <v>148</v>
      </c>
      <c r="E638" s="58">
        <v>16120000</v>
      </c>
      <c r="F638" s="58">
        <v>0</v>
      </c>
      <c r="G638" s="58">
        <v>16120000</v>
      </c>
      <c r="H638" s="58">
        <v>0</v>
      </c>
      <c r="I638" s="58">
        <v>4020000</v>
      </c>
      <c r="J638" s="58">
        <v>4020000</v>
      </c>
      <c r="K638" s="58">
        <v>4020000</v>
      </c>
      <c r="L638" s="58">
        <v>0</v>
      </c>
      <c r="M638" s="58">
        <v>4020000</v>
      </c>
      <c r="N638" s="58">
        <v>0</v>
      </c>
      <c r="O638" s="58">
        <v>0</v>
      </c>
      <c r="P638" s="58">
        <v>4020000</v>
      </c>
      <c r="Q638" s="58">
        <v>2680000</v>
      </c>
      <c r="R638" s="58">
        <v>1340000</v>
      </c>
      <c r="S638" s="58">
        <v>12100000</v>
      </c>
      <c r="T638" s="57">
        <v>24.94</v>
      </c>
      <c r="U638" s="57">
        <v>0</v>
      </c>
    </row>
    <row r="639" spans="1:21" x14ac:dyDescent="0.2">
      <c r="A639" s="57" t="s">
        <v>579</v>
      </c>
      <c r="B639" s="57" t="str">
        <f t="shared" si="100"/>
        <v>GR:1</v>
      </c>
      <c r="C639" s="57" t="str">
        <f t="shared" si="101"/>
        <v>GR:1:2</v>
      </c>
      <c r="D639" s="57" t="s">
        <v>475</v>
      </c>
      <c r="E639" s="58">
        <v>28350000</v>
      </c>
      <c r="F639" s="58">
        <v>0</v>
      </c>
      <c r="G639" s="58">
        <v>28350000</v>
      </c>
      <c r="H639" s="58">
        <v>0</v>
      </c>
      <c r="I639" s="58">
        <v>7087500</v>
      </c>
      <c r="J639" s="58">
        <v>7087500</v>
      </c>
      <c r="K639" s="58">
        <v>7087500</v>
      </c>
      <c r="L639" s="58">
        <v>0</v>
      </c>
      <c r="M639" s="58">
        <v>7087500</v>
      </c>
      <c r="N639" s="58">
        <v>0</v>
      </c>
      <c r="O639" s="58">
        <v>0</v>
      </c>
      <c r="P639" s="58">
        <v>7087500</v>
      </c>
      <c r="Q639" s="58">
        <v>4725000</v>
      </c>
      <c r="R639" s="58">
        <v>2362500</v>
      </c>
      <c r="S639" s="58">
        <v>21262500</v>
      </c>
      <c r="T639" s="57">
        <v>25</v>
      </c>
      <c r="U639" s="57">
        <v>0</v>
      </c>
    </row>
    <row r="640" spans="1:21" x14ac:dyDescent="0.2">
      <c r="A640" s="57" t="s">
        <v>579</v>
      </c>
      <c r="B640" s="57" t="str">
        <f t="shared" si="100"/>
        <v>GR:1</v>
      </c>
      <c r="C640" s="57" t="str">
        <f t="shared" si="101"/>
        <v>GR:1:2</v>
      </c>
      <c r="D640" s="57" t="s">
        <v>476</v>
      </c>
      <c r="E640" s="58">
        <v>18000000</v>
      </c>
      <c r="F640" s="58">
        <v>0</v>
      </c>
      <c r="G640" s="58">
        <v>18000000</v>
      </c>
      <c r="H640" s="58">
        <v>0</v>
      </c>
      <c r="I640" s="58">
        <v>6000000</v>
      </c>
      <c r="J640" s="58">
        <v>6000000</v>
      </c>
      <c r="K640" s="58">
        <v>6000000</v>
      </c>
      <c r="L640" s="58">
        <v>0</v>
      </c>
      <c r="M640" s="58">
        <v>6000000</v>
      </c>
      <c r="N640" s="58">
        <v>0</v>
      </c>
      <c r="O640" s="58">
        <v>0</v>
      </c>
      <c r="P640" s="58">
        <v>6000000</v>
      </c>
      <c r="Q640" s="58">
        <v>4500000</v>
      </c>
      <c r="R640" s="58">
        <v>1500000</v>
      </c>
      <c r="S640" s="58">
        <v>12000000</v>
      </c>
      <c r="T640" s="57">
        <v>33.33</v>
      </c>
      <c r="U640" s="57">
        <v>0</v>
      </c>
    </row>
    <row r="641" spans="1:21" x14ac:dyDescent="0.2">
      <c r="A641" s="57" t="s">
        <v>579</v>
      </c>
      <c r="B641" s="57" t="str">
        <f t="shared" si="100"/>
        <v>GR:1</v>
      </c>
      <c r="C641" s="57" t="str">
        <f t="shared" si="101"/>
        <v>GR:1:2</v>
      </c>
      <c r="D641" s="57" t="s">
        <v>251</v>
      </c>
      <c r="E641" s="58">
        <v>42000000</v>
      </c>
      <c r="F641" s="58">
        <v>0</v>
      </c>
      <c r="G641" s="58">
        <v>42000000</v>
      </c>
      <c r="H641" s="58">
        <v>0</v>
      </c>
      <c r="I641" s="58">
        <v>10000000</v>
      </c>
      <c r="J641" s="58">
        <v>10000000</v>
      </c>
      <c r="K641" s="58">
        <v>10000000</v>
      </c>
      <c r="L641" s="58">
        <v>0</v>
      </c>
      <c r="M641" s="58">
        <v>10000000</v>
      </c>
      <c r="N641" s="58">
        <v>0</v>
      </c>
      <c r="O641" s="58">
        <v>0</v>
      </c>
      <c r="P641" s="58">
        <v>10000000</v>
      </c>
      <c r="Q641" s="58">
        <v>0</v>
      </c>
      <c r="R641" s="58">
        <v>10000000</v>
      </c>
      <c r="S641" s="58">
        <v>32000000</v>
      </c>
      <c r="T641" s="57">
        <v>23.81</v>
      </c>
      <c r="U641" s="57">
        <v>0</v>
      </c>
    </row>
    <row r="642" spans="1:21" x14ac:dyDescent="0.2">
      <c r="A642" s="57" t="s">
        <v>579</v>
      </c>
      <c r="B642" s="57" t="str">
        <f t="shared" si="100"/>
        <v>GR:1</v>
      </c>
      <c r="C642" s="57" t="str">
        <f t="shared" si="101"/>
        <v>GR:1:2</v>
      </c>
      <c r="D642" s="57" t="s">
        <v>133</v>
      </c>
      <c r="E642" s="58">
        <v>46500000</v>
      </c>
      <c r="F642" s="58">
        <v>0</v>
      </c>
      <c r="G642" s="58">
        <v>46500000</v>
      </c>
      <c r="H642" s="58">
        <v>0</v>
      </c>
      <c r="I642" s="58">
        <v>16500000</v>
      </c>
      <c r="J642" s="58">
        <v>16500000</v>
      </c>
      <c r="K642" s="58">
        <v>16500000</v>
      </c>
      <c r="L642" s="58">
        <v>0</v>
      </c>
      <c r="M642" s="58">
        <v>16500000</v>
      </c>
      <c r="N642" s="58">
        <v>0</v>
      </c>
      <c r="O642" s="58">
        <v>0</v>
      </c>
      <c r="P642" s="58">
        <v>16500000</v>
      </c>
      <c r="Q642" s="58">
        <v>0</v>
      </c>
      <c r="R642" s="58">
        <v>16500000</v>
      </c>
      <c r="S642" s="58">
        <v>30000000</v>
      </c>
      <c r="T642" s="57">
        <v>35.479999999999997</v>
      </c>
      <c r="U642" s="57">
        <v>0</v>
      </c>
    </row>
    <row r="643" spans="1:21" x14ac:dyDescent="0.2">
      <c r="A643" s="57" t="s">
        <v>579</v>
      </c>
      <c r="B643" s="57" t="str">
        <f t="shared" si="100"/>
        <v>GR:1</v>
      </c>
      <c r="C643" s="57" t="str">
        <f t="shared" si="101"/>
        <v>GR:1:2</v>
      </c>
      <c r="D643" s="57" t="s">
        <v>134</v>
      </c>
      <c r="E643" s="58">
        <v>18000000</v>
      </c>
      <c r="F643" s="58">
        <v>0</v>
      </c>
      <c r="G643" s="58">
        <v>18000000</v>
      </c>
      <c r="H643" s="58">
        <v>0</v>
      </c>
      <c r="I643" s="58">
        <v>18000000</v>
      </c>
      <c r="J643" s="58">
        <v>18000000</v>
      </c>
      <c r="K643" s="58">
        <v>18000000</v>
      </c>
      <c r="L643" s="58">
        <v>0</v>
      </c>
      <c r="M643" s="58">
        <v>18000000</v>
      </c>
      <c r="N643" s="58">
        <v>0</v>
      </c>
      <c r="O643" s="58">
        <v>0</v>
      </c>
      <c r="P643" s="58">
        <v>18000000</v>
      </c>
      <c r="Q643" s="58">
        <v>9000000</v>
      </c>
      <c r="R643" s="58">
        <v>9000000</v>
      </c>
      <c r="S643" s="58">
        <v>0</v>
      </c>
      <c r="T643" s="57">
        <v>100</v>
      </c>
      <c r="U643" s="57">
        <v>0</v>
      </c>
    </row>
    <row r="644" spans="1:21" x14ac:dyDescent="0.2">
      <c r="A644" s="57" t="s">
        <v>579</v>
      </c>
      <c r="B644" s="57" t="str">
        <f t="shared" si="100"/>
        <v>GR:1</v>
      </c>
      <c r="C644" s="57" t="str">
        <f t="shared" si="101"/>
        <v>GR:1:2</v>
      </c>
      <c r="D644" s="57" t="s">
        <v>508</v>
      </c>
      <c r="E644" s="58">
        <v>8320000</v>
      </c>
      <c r="F644" s="58">
        <v>0</v>
      </c>
      <c r="G644" s="58">
        <v>8320000</v>
      </c>
      <c r="H644" s="58">
        <v>0</v>
      </c>
      <c r="I644" s="58">
        <v>0</v>
      </c>
      <c r="J644" s="58">
        <v>0</v>
      </c>
      <c r="K644" s="58">
        <v>0</v>
      </c>
      <c r="L644" s="58">
        <v>0</v>
      </c>
      <c r="M644" s="58">
        <v>0</v>
      </c>
      <c r="N644" s="58">
        <v>0</v>
      </c>
      <c r="O644" s="58">
        <v>0</v>
      </c>
      <c r="P644" s="58">
        <v>0</v>
      </c>
      <c r="Q644" s="58">
        <v>0</v>
      </c>
      <c r="R644" s="58">
        <v>0</v>
      </c>
      <c r="S644" s="58">
        <v>8320000</v>
      </c>
      <c r="T644" s="57">
        <v>0</v>
      </c>
      <c r="U644" s="57">
        <v>0</v>
      </c>
    </row>
    <row r="645" spans="1:21" x14ac:dyDescent="0.2">
      <c r="A645" s="57" t="s">
        <v>579</v>
      </c>
      <c r="B645" s="57" t="str">
        <f t="shared" si="100"/>
        <v>GR:1</v>
      </c>
      <c r="C645" s="57" t="str">
        <f t="shared" si="101"/>
        <v>GR:1:3</v>
      </c>
      <c r="D645" s="57" t="s">
        <v>154</v>
      </c>
      <c r="E645" s="58">
        <v>7000000</v>
      </c>
      <c r="F645" s="58">
        <v>0</v>
      </c>
      <c r="G645" s="58">
        <v>7000000</v>
      </c>
      <c r="H645" s="58">
        <v>0</v>
      </c>
      <c r="I645" s="58">
        <v>2000000</v>
      </c>
      <c r="J645" s="58">
        <v>2000000</v>
      </c>
      <c r="K645" s="58">
        <v>2000000</v>
      </c>
      <c r="L645" s="58">
        <v>0</v>
      </c>
      <c r="M645" s="58">
        <v>2000000</v>
      </c>
      <c r="N645" s="58">
        <v>0</v>
      </c>
      <c r="O645" s="58">
        <v>0</v>
      </c>
      <c r="P645" s="58">
        <v>2000000</v>
      </c>
      <c r="Q645" s="58">
        <v>0</v>
      </c>
      <c r="R645" s="58">
        <v>2000000</v>
      </c>
      <c r="S645" s="58">
        <v>5000000</v>
      </c>
      <c r="T645" s="57">
        <v>28.57</v>
      </c>
      <c r="U645" s="57">
        <v>0</v>
      </c>
    </row>
    <row r="646" spans="1:21" x14ac:dyDescent="0.2">
      <c r="A646" s="57" t="s">
        <v>579</v>
      </c>
      <c r="B646" s="57" t="str">
        <f t="shared" si="100"/>
        <v>GR:4</v>
      </c>
      <c r="C646" s="57" t="str">
        <f t="shared" si="101"/>
        <v>GR:4:2</v>
      </c>
      <c r="D646" s="57" t="s">
        <v>509</v>
      </c>
      <c r="E646" s="58">
        <v>40000000</v>
      </c>
      <c r="F646" s="58">
        <v>0</v>
      </c>
      <c r="G646" s="58">
        <v>40000000</v>
      </c>
      <c r="H646" s="58">
        <v>0</v>
      </c>
      <c r="I646" s="58">
        <v>0</v>
      </c>
      <c r="J646" s="58">
        <v>0</v>
      </c>
      <c r="K646" s="58">
        <v>0</v>
      </c>
      <c r="L646" s="58">
        <v>0</v>
      </c>
      <c r="M646" s="58">
        <v>0</v>
      </c>
      <c r="N646" s="58">
        <v>0</v>
      </c>
      <c r="O646" s="58">
        <v>0</v>
      </c>
      <c r="P646" s="58">
        <v>0</v>
      </c>
      <c r="Q646" s="58">
        <v>0</v>
      </c>
      <c r="R646" s="58">
        <v>0</v>
      </c>
      <c r="S646" s="58">
        <v>40000000</v>
      </c>
      <c r="T646" s="57">
        <v>0</v>
      </c>
      <c r="U646" s="57">
        <v>0</v>
      </c>
    </row>
    <row r="647" spans="1:21" x14ac:dyDescent="0.2">
      <c r="A647" s="57" t="s">
        <v>579</v>
      </c>
      <c r="B647" s="57" t="str">
        <f t="shared" si="100"/>
        <v>GR:4</v>
      </c>
      <c r="C647" s="57" t="str">
        <f t="shared" si="101"/>
        <v>GR:4:2</v>
      </c>
      <c r="D647" s="57" t="s">
        <v>510</v>
      </c>
      <c r="E647" s="58">
        <v>30000000</v>
      </c>
      <c r="F647" s="58">
        <v>0</v>
      </c>
      <c r="G647" s="58">
        <v>30000000</v>
      </c>
      <c r="H647" s="58">
        <v>0</v>
      </c>
      <c r="I647" s="58">
        <v>0</v>
      </c>
      <c r="J647" s="58">
        <v>0</v>
      </c>
      <c r="K647" s="58">
        <v>0</v>
      </c>
      <c r="L647" s="58">
        <v>0</v>
      </c>
      <c r="M647" s="58">
        <v>0</v>
      </c>
      <c r="N647" s="58">
        <v>0</v>
      </c>
      <c r="O647" s="58">
        <v>0</v>
      </c>
      <c r="P647" s="58">
        <v>0</v>
      </c>
      <c r="Q647" s="58">
        <v>0</v>
      </c>
      <c r="R647" s="58">
        <v>0</v>
      </c>
      <c r="S647" s="58">
        <v>30000000</v>
      </c>
      <c r="T647" s="57">
        <v>0</v>
      </c>
      <c r="U647" s="57">
        <v>0</v>
      </c>
    </row>
    <row r="648" spans="1:21" x14ac:dyDescent="0.2">
      <c r="A648" s="57" t="s">
        <v>579</v>
      </c>
      <c r="B648" s="57" t="str">
        <f t="shared" si="100"/>
        <v>GR:4</v>
      </c>
      <c r="C648" s="57" t="str">
        <f t="shared" si="101"/>
        <v>GR:4:2</v>
      </c>
      <c r="D648" s="57" t="s">
        <v>511</v>
      </c>
      <c r="E648" s="58">
        <v>383000000</v>
      </c>
      <c r="F648" s="58">
        <v>0</v>
      </c>
      <c r="G648" s="58">
        <v>383000000</v>
      </c>
      <c r="H648" s="58">
        <v>0</v>
      </c>
      <c r="I648" s="58">
        <v>0</v>
      </c>
      <c r="J648" s="58">
        <v>0</v>
      </c>
      <c r="K648" s="58">
        <v>0</v>
      </c>
      <c r="L648" s="58">
        <v>0</v>
      </c>
      <c r="M648" s="58">
        <v>0</v>
      </c>
      <c r="N648" s="58">
        <v>0</v>
      </c>
      <c r="O648" s="58">
        <v>0</v>
      </c>
      <c r="P648" s="58">
        <v>0</v>
      </c>
      <c r="Q648" s="58">
        <v>0</v>
      </c>
      <c r="R648" s="58">
        <v>0</v>
      </c>
      <c r="S648" s="58">
        <v>383000000</v>
      </c>
      <c r="T648" s="57">
        <v>0</v>
      </c>
      <c r="U648" s="57">
        <v>0</v>
      </c>
    </row>
    <row r="649" spans="1:21" x14ac:dyDescent="0.2">
      <c r="A649" s="57" t="s">
        <v>579</v>
      </c>
      <c r="B649" s="57" t="str">
        <f t="shared" si="100"/>
        <v>GR:4</v>
      </c>
      <c r="C649" s="57" t="str">
        <f t="shared" si="101"/>
        <v>GR:4:2</v>
      </c>
      <c r="D649" s="57" t="s">
        <v>512</v>
      </c>
      <c r="E649" s="58">
        <v>1301070000</v>
      </c>
      <c r="F649" s="58">
        <v>0</v>
      </c>
      <c r="G649" s="58">
        <v>1301070000</v>
      </c>
      <c r="H649" s="58">
        <v>0</v>
      </c>
      <c r="I649" s="58">
        <v>0</v>
      </c>
      <c r="J649" s="58">
        <v>0</v>
      </c>
      <c r="K649" s="58">
        <v>0</v>
      </c>
      <c r="L649" s="58">
        <v>0</v>
      </c>
      <c r="M649" s="58">
        <v>0</v>
      </c>
      <c r="N649" s="58">
        <v>0</v>
      </c>
      <c r="O649" s="58">
        <v>0</v>
      </c>
      <c r="P649" s="58">
        <v>0</v>
      </c>
      <c r="Q649" s="58">
        <v>0</v>
      </c>
      <c r="R649" s="58">
        <v>0</v>
      </c>
      <c r="S649" s="58">
        <v>1301070000</v>
      </c>
      <c r="T649" s="57">
        <v>0</v>
      </c>
      <c r="U649" s="57">
        <v>0</v>
      </c>
    </row>
    <row r="650" spans="1:21" x14ac:dyDescent="0.2">
      <c r="A650" s="57" t="s">
        <v>579</v>
      </c>
      <c r="B650" s="57" t="str">
        <f t="shared" si="100"/>
        <v>GR:4</v>
      </c>
      <c r="C650" s="57" t="str">
        <f t="shared" si="101"/>
        <v>GR:4:2</v>
      </c>
      <c r="D650" s="57" t="s">
        <v>513</v>
      </c>
      <c r="E650" s="58">
        <v>20000000</v>
      </c>
      <c r="F650" s="58">
        <v>0</v>
      </c>
      <c r="G650" s="58">
        <v>20000000</v>
      </c>
      <c r="H650" s="58">
        <v>0</v>
      </c>
      <c r="I650" s="58">
        <v>0</v>
      </c>
      <c r="J650" s="58">
        <v>0</v>
      </c>
      <c r="K650" s="58">
        <v>0</v>
      </c>
      <c r="L650" s="58">
        <v>0</v>
      </c>
      <c r="M650" s="58">
        <v>0</v>
      </c>
      <c r="N650" s="58">
        <v>0</v>
      </c>
      <c r="O650" s="58">
        <v>0</v>
      </c>
      <c r="P650" s="58">
        <v>0</v>
      </c>
      <c r="Q650" s="58">
        <v>0</v>
      </c>
      <c r="R650" s="58">
        <v>0</v>
      </c>
      <c r="S650" s="58">
        <v>20000000</v>
      </c>
      <c r="T650" s="57">
        <v>0</v>
      </c>
      <c r="U650" s="57">
        <v>0</v>
      </c>
    </row>
    <row r="651" spans="1:21" x14ac:dyDescent="0.2">
      <c r="A651" s="57" t="s">
        <v>579</v>
      </c>
      <c r="B651" s="57" t="str">
        <f t="shared" si="100"/>
        <v>GR:4</v>
      </c>
      <c r="C651" s="57" t="str">
        <f t="shared" si="101"/>
        <v>GR:4:2</v>
      </c>
      <c r="D651" s="57" t="s">
        <v>514</v>
      </c>
      <c r="E651" s="58">
        <v>883200000</v>
      </c>
      <c r="F651" s="58">
        <v>160000000</v>
      </c>
      <c r="G651" s="58">
        <v>1043200000</v>
      </c>
      <c r="H651" s="58">
        <v>0</v>
      </c>
      <c r="I651" s="58">
        <v>395609590</v>
      </c>
      <c r="J651" s="58">
        <v>395609590</v>
      </c>
      <c r="K651" s="58">
        <v>395609590</v>
      </c>
      <c r="L651" s="58">
        <v>0</v>
      </c>
      <c r="M651" s="58">
        <v>395609590</v>
      </c>
      <c r="N651" s="58">
        <v>0</v>
      </c>
      <c r="O651" s="58">
        <v>0</v>
      </c>
      <c r="P651" s="58">
        <v>395609590</v>
      </c>
      <c r="Q651" s="58">
        <v>395609590</v>
      </c>
      <c r="R651" s="58">
        <v>0</v>
      </c>
      <c r="S651" s="58">
        <v>647590410</v>
      </c>
      <c r="T651" s="57">
        <v>37.92</v>
      </c>
      <c r="U651" s="57">
        <v>0</v>
      </c>
    </row>
    <row r="652" spans="1:21" x14ac:dyDescent="0.2">
      <c r="A652" s="57" t="s">
        <v>579</v>
      </c>
      <c r="B652" s="57" t="str">
        <f t="shared" si="100"/>
        <v>GR:4</v>
      </c>
      <c r="C652" s="57" t="str">
        <f t="shared" si="101"/>
        <v>GR:4:2</v>
      </c>
      <c r="D652" s="57" t="s">
        <v>515</v>
      </c>
      <c r="E652" s="58">
        <v>124200000</v>
      </c>
      <c r="F652" s="58">
        <v>51000000</v>
      </c>
      <c r="G652" s="58">
        <v>175200000</v>
      </c>
      <c r="H652" s="58">
        <v>0</v>
      </c>
      <c r="I652" s="58">
        <v>17000000</v>
      </c>
      <c r="J652" s="58">
        <v>17000000</v>
      </c>
      <c r="K652" s="58">
        <v>17000000</v>
      </c>
      <c r="L652" s="58">
        <v>0</v>
      </c>
      <c r="M652" s="58">
        <v>17000000</v>
      </c>
      <c r="N652" s="58">
        <v>0</v>
      </c>
      <c r="O652" s="58">
        <v>0</v>
      </c>
      <c r="P652" s="58">
        <v>17000000</v>
      </c>
      <c r="Q652" s="58">
        <v>17000000</v>
      </c>
      <c r="R652" s="58">
        <v>0</v>
      </c>
      <c r="S652" s="58">
        <v>158200000</v>
      </c>
      <c r="T652" s="57">
        <v>9.6999999999999993</v>
      </c>
      <c r="U652" s="57">
        <v>0</v>
      </c>
    </row>
    <row r="653" spans="1:21" x14ac:dyDescent="0.2">
      <c r="A653" s="57" t="s">
        <v>579</v>
      </c>
      <c r="B653" s="57" t="str">
        <f t="shared" ref="B653:B661" si="102">MID(D653,1,4)</f>
        <v>GR:4</v>
      </c>
      <c r="C653" s="57" t="str">
        <f t="shared" ref="C653:C661" si="103">MID(D653,1,6)</f>
        <v>GR:4:2</v>
      </c>
      <c r="D653" s="57" t="s">
        <v>516</v>
      </c>
      <c r="E653" s="58">
        <v>141761000</v>
      </c>
      <c r="F653" s="58">
        <v>58200000</v>
      </c>
      <c r="G653" s="58">
        <v>199961000</v>
      </c>
      <c r="H653" s="58">
        <v>0</v>
      </c>
      <c r="I653" s="58">
        <v>19400000</v>
      </c>
      <c r="J653" s="58">
        <v>19400000</v>
      </c>
      <c r="K653" s="58">
        <v>19400000</v>
      </c>
      <c r="L653" s="58">
        <v>0</v>
      </c>
      <c r="M653" s="58">
        <v>19400000</v>
      </c>
      <c r="N653" s="58">
        <v>0</v>
      </c>
      <c r="O653" s="58">
        <v>0</v>
      </c>
      <c r="P653" s="58">
        <v>19400000</v>
      </c>
      <c r="Q653" s="58">
        <v>19400000</v>
      </c>
      <c r="R653" s="58">
        <v>0</v>
      </c>
      <c r="S653" s="58">
        <v>180561000</v>
      </c>
      <c r="T653" s="57">
        <v>9.6999999999999993</v>
      </c>
      <c r="U653" s="57">
        <v>0</v>
      </c>
    </row>
    <row r="654" spans="1:21" x14ac:dyDescent="0.2">
      <c r="A654" s="57" t="s">
        <v>579</v>
      </c>
      <c r="B654" s="57" t="str">
        <f t="shared" si="102"/>
        <v>GR:4</v>
      </c>
      <c r="C654" s="57" t="str">
        <f t="shared" si="103"/>
        <v>GR:4:2</v>
      </c>
      <c r="D654" s="57" t="s">
        <v>517</v>
      </c>
      <c r="E654" s="58">
        <v>350000000</v>
      </c>
      <c r="F654" s="58">
        <v>500000000</v>
      </c>
      <c r="G654" s="58">
        <v>850000000</v>
      </c>
      <c r="H654" s="58">
        <v>0</v>
      </c>
      <c r="I654" s="58">
        <v>215000000</v>
      </c>
      <c r="J654" s="58">
        <v>215000000</v>
      </c>
      <c r="K654" s="58">
        <v>215000000</v>
      </c>
      <c r="L654" s="58">
        <v>0</v>
      </c>
      <c r="M654" s="58">
        <v>215000000</v>
      </c>
      <c r="N654" s="58">
        <v>0</v>
      </c>
      <c r="O654" s="58">
        <v>0</v>
      </c>
      <c r="P654" s="58">
        <v>215000000</v>
      </c>
      <c r="Q654" s="58">
        <v>215000000</v>
      </c>
      <c r="R654" s="58">
        <v>0</v>
      </c>
      <c r="S654" s="58">
        <v>635000000</v>
      </c>
      <c r="T654" s="57">
        <v>25.29</v>
      </c>
      <c r="U654" s="57">
        <v>0</v>
      </c>
    </row>
    <row r="655" spans="1:21" x14ac:dyDescent="0.2">
      <c r="A655" s="57" t="s">
        <v>579</v>
      </c>
      <c r="B655" s="57" t="str">
        <f t="shared" si="102"/>
        <v>GR:4</v>
      </c>
      <c r="C655" s="57" t="str">
        <f t="shared" si="103"/>
        <v>GR:4:2</v>
      </c>
      <c r="D655" s="57" t="s">
        <v>518</v>
      </c>
      <c r="E655" s="58">
        <v>25000000</v>
      </c>
      <c r="F655" s="58">
        <v>0</v>
      </c>
      <c r="G655" s="58">
        <v>25000000</v>
      </c>
      <c r="H655" s="58">
        <v>0</v>
      </c>
      <c r="I655" s="58">
        <v>25000000</v>
      </c>
      <c r="J655" s="58">
        <v>25000000</v>
      </c>
      <c r="K655" s="58">
        <v>25000000</v>
      </c>
      <c r="L655" s="58">
        <v>0</v>
      </c>
      <c r="M655" s="58">
        <v>25000000</v>
      </c>
      <c r="N655" s="58">
        <v>0</v>
      </c>
      <c r="O655" s="58">
        <v>0</v>
      </c>
      <c r="P655" s="58">
        <v>25000000</v>
      </c>
      <c r="Q655" s="58">
        <v>25000000</v>
      </c>
      <c r="R655" s="58">
        <v>0</v>
      </c>
      <c r="S655" s="58">
        <v>0</v>
      </c>
      <c r="T655" s="57">
        <v>100</v>
      </c>
      <c r="U655" s="57">
        <v>0</v>
      </c>
    </row>
    <row r="656" spans="1:21" x14ac:dyDescent="0.2">
      <c r="A656" s="57" t="s">
        <v>579</v>
      </c>
      <c r="B656" s="57" t="str">
        <f t="shared" si="102"/>
        <v>GR:4</v>
      </c>
      <c r="C656" s="57" t="str">
        <f t="shared" si="103"/>
        <v>GR:4:2</v>
      </c>
      <c r="D656" s="57" t="s">
        <v>519</v>
      </c>
      <c r="E656" s="58">
        <v>100000000</v>
      </c>
      <c r="F656" s="58">
        <v>300000000</v>
      </c>
      <c r="G656" s="58">
        <v>400000000</v>
      </c>
      <c r="H656" s="58">
        <v>0</v>
      </c>
      <c r="I656" s="58">
        <v>0</v>
      </c>
      <c r="J656" s="58">
        <v>0</v>
      </c>
      <c r="K656" s="58">
        <v>0</v>
      </c>
      <c r="L656" s="58">
        <v>0</v>
      </c>
      <c r="M656" s="58">
        <v>0</v>
      </c>
      <c r="N656" s="58">
        <v>0</v>
      </c>
      <c r="O656" s="58">
        <v>0</v>
      </c>
      <c r="P656" s="58">
        <v>0</v>
      </c>
      <c r="Q656" s="58">
        <v>0</v>
      </c>
      <c r="R656" s="58">
        <v>0</v>
      </c>
      <c r="S656" s="58">
        <v>400000000</v>
      </c>
      <c r="T656" s="57">
        <v>0</v>
      </c>
      <c r="U656" s="57">
        <v>0</v>
      </c>
    </row>
    <row r="657" spans="1:21" x14ac:dyDescent="0.2">
      <c r="A657" s="57" t="s">
        <v>579</v>
      </c>
      <c r="B657" s="57" t="str">
        <f t="shared" si="102"/>
        <v>GR:4</v>
      </c>
      <c r="C657" s="57" t="str">
        <f t="shared" si="103"/>
        <v>GR:4:2</v>
      </c>
      <c r="D657" s="57" t="s">
        <v>520</v>
      </c>
      <c r="E657" s="58">
        <v>500000000</v>
      </c>
      <c r="F657" s="58">
        <v>273990000</v>
      </c>
      <c r="G657" s="58">
        <v>773990000</v>
      </c>
      <c r="H657" s="58">
        <v>0</v>
      </c>
      <c r="I657" s="58">
        <v>100000000</v>
      </c>
      <c r="J657" s="58">
        <v>100000000</v>
      </c>
      <c r="K657" s="58">
        <v>100000000</v>
      </c>
      <c r="L657" s="58">
        <v>0</v>
      </c>
      <c r="M657" s="58">
        <v>100000000</v>
      </c>
      <c r="N657" s="58">
        <v>0</v>
      </c>
      <c r="O657" s="58">
        <v>0</v>
      </c>
      <c r="P657" s="58">
        <v>100000000</v>
      </c>
      <c r="Q657" s="58">
        <v>100000000</v>
      </c>
      <c r="R657" s="58">
        <v>0</v>
      </c>
      <c r="S657" s="58">
        <v>673990000</v>
      </c>
      <c r="T657" s="57">
        <v>12.92</v>
      </c>
      <c r="U657" s="57">
        <v>0</v>
      </c>
    </row>
    <row r="658" spans="1:21" x14ac:dyDescent="0.2">
      <c r="A658" s="57" t="s">
        <v>579</v>
      </c>
      <c r="B658" s="57" t="str">
        <f t="shared" si="102"/>
        <v>GR:4</v>
      </c>
      <c r="C658" s="57" t="str">
        <f t="shared" si="103"/>
        <v>GR:4:2</v>
      </c>
      <c r="D658" s="57" t="s">
        <v>521</v>
      </c>
      <c r="E658" s="58">
        <v>262000000</v>
      </c>
      <c r="F658" s="58">
        <v>0</v>
      </c>
      <c r="G658" s="58">
        <v>262000000</v>
      </c>
      <c r="H658" s="58">
        <v>0</v>
      </c>
      <c r="I658" s="58">
        <v>0</v>
      </c>
      <c r="J658" s="58">
        <v>0</v>
      </c>
      <c r="K658" s="58">
        <v>0</v>
      </c>
      <c r="L658" s="58">
        <v>0</v>
      </c>
      <c r="M658" s="58">
        <v>0</v>
      </c>
      <c r="N658" s="58">
        <v>0</v>
      </c>
      <c r="O658" s="58">
        <v>0</v>
      </c>
      <c r="P658" s="58">
        <v>0</v>
      </c>
      <c r="Q658" s="58">
        <v>0</v>
      </c>
      <c r="R658" s="58">
        <v>0</v>
      </c>
      <c r="S658" s="58">
        <v>262000000</v>
      </c>
      <c r="T658" s="57">
        <v>0</v>
      </c>
      <c r="U658" s="57">
        <v>0</v>
      </c>
    </row>
    <row r="659" spans="1:21" x14ac:dyDescent="0.2">
      <c r="A659" s="57" t="s">
        <v>579</v>
      </c>
      <c r="B659" s="57" t="str">
        <f t="shared" si="102"/>
        <v>GR:4</v>
      </c>
      <c r="C659" s="57" t="str">
        <f t="shared" si="103"/>
        <v>GR:4:2</v>
      </c>
      <c r="D659" s="57" t="s">
        <v>522</v>
      </c>
      <c r="E659" s="58">
        <v>300000000</v>
      </c>
      <c r="F659" s="58">
        <v>414360000</v>
      </c>
      <c r="G659" s="58">
        <v>714360000</v>
      </c>
      <c r="H659" s="58">
        <v>0</v>
      </c>
      <c r="I659" s="58">
        <v>75000000</v>
      </c>
      <c r="J659" s="58">
        <v>75000000</v>
      </c>
      <c r="K659" s="58">
        <v>75000000</v>
      </c>
      <c r="L659" s="58">
        <v>0</v>
      </c>
      <c r="M659" s="58">
        <v>75000000</v>
      </c>
      <c r="N659" s="58">
        <v>0</v>
      </c>
      <c r="O659" s="58">
        <v>0</v>
      </c>
      <c r="P659" s="58">
        <v>75000000</v>
      </c>
      <c r="Q659" s="58">
        <v>75000000</v>
      </c>
      <c r="R659" s="58">
        <v>0</v>
      </c>
      <c r="S659" s="58">
        <v>639360000</v>
      </c>
      <c r="T659" s="57">
        <v>10.5</v>
      </c>
      <c r="U659" s="57">
        <v>0</v>
      </c>
    </row>
    <row r="660" spans="1:21" x14ac:dyDescent="0.2">
      <c r="A660" s="57" t="s">
        <v>579</v>
      </c>
      <c r="B660" s="57" t="str">
        <f t="shared" si="102"/>
        <v>GR:4</v>
      </c>
      <c r="C660" s="57" t="str">
        <f t="shared" si="103"/>
        <v>GR:4:2</v>
      </c>
      <c r="D660" s="57" t="s">
        <v>523</v>
      </c>
      <c r="E660" s="58">
        <v>50000000</v>
      </c>
      <c r="F660" s="58">
        <v>0</v>
      </c>
      <c r="G660" s="58">
        <v>50000000</v>
      </c>
      <c r="H660" s="58">
        <v>0</v>
      </c>
      <c r="I660" s="58">
        <v>5000000</v>
      </c>
      <c r="J660" s="58">
        <v>5000000</v>
      </c>
      <c r="K660" s="58">
        <v>5000000</v>
      </c>
      <c r="L660" s="58">
        <v>0</v>
      </c>
      <c r="M660" s="58">
        <v>5000000</v>
      </c>
      <c r="N660" s="58">
        <v>0</v>
      </c>
      <c r="O660" s="58">
        <v>0</v>
      </c>
      <c r="P660" s="58">
        <v>5000000</v>
      </c>
      <c r="Q660" s="58">
        <v>5000000</v>
      </c>
      <c r="R660" s="58">
        <v>0</v>
      </c>
      <c r="S660" s="58">
        <v>45000000</v>
      </c>
      <c r="T660" s="57">
        <v>10</v>
      </c>
      <c r="U660" s="57">
        <v>0</v>
      </c>
    </row>
    <row r="661" spans="1:21" x14ac:dyDescent="0.2">
      <c r="A661" s="57" t="s">
        <v>579</v>
      </c>
      <c r="B661" s="57" t="str">
        <f t="shared" si="102"/>
        <v>GR:4</v>
      </c>
      <c r="C661" s="57" t="str">
        <f t="shared" si="103"/>
        <v>GR:4:2</v>
      </c>
      <c r="D661" s="57" t="s">
        <v>524</v>
      </c>
      <c r="E661" s="58">
        <v>468900000</v>
      </c>
      <c r="F661" s="58">
        <v>260000000</v>
      </c>
      <c r="G661" s="58">
        <v>728900000</v>
      </c>
      <c r="H661" s="58">
        <v>0</v>
      </c>
      <c r="I661" s="58">
        <v>12358500</v>
      </c>
      <c r="J661" s="58">
        <v>12358500</v>
      </c>
      <c r="K661" s="58">
        <v>12358500</v>
      </c>
      <c r="L661" s="58">
        <v>0</v>
      </c>
      <c r="M661" s="58">
        <v>12358500</v>
      </c>
      <c r="N661" s="58">
        <v>0</v>
      </c>
      <c r="O661" s="58">
        <v>0</v>
      </c>
      <c r="P661" s="58">
        <v>12358500</v>
      </c>
      <c r="Q661" s="58">
        <v>12358500</v>
      </c>
      <c r="R661" s="58">
        <v>0</v>
      </c>
      <c r="S661" s="58">
        <v>716541500</v>
      </c>
      <c r="T661" s="57">
        <v>1.7</v>
      </c>
      <c r="U661" s="57">
        <v>0</v>
      </c>
    </row>
    <row r="662" spans="1:21" x14ac:dyDescent="0.2">
      <c r="A662" s="57" t="s">
        <v>579</v>
      </c>
      <c r="B662" s="57" t="str">
        <f t="shared" ref="B662:B674" si="104">MID(D662,1,4)</f>
        <v>GR:4</v>
      </c>
      <c r="C662" s="57" t="str">
        <f t="shared" ref="C662:C674" si="105">MID(D662,1,6)</f>
        <v>GR:4:2</v>
      </c>
      <c r="D662" s="57" t="s">
        <v>525</v>
      </c>
      <c r="E662" s="58">
        <v>30000000</v>
      </c>
      <c r="F662" s="58">
        <v>0</v>
      </c>
      <c r="G662" s="58">
        <v>30000000</v>
      </c>
      <c r="H662" s="58">
        <v>0</v>
      </c>
      <c r="I662" s="58">
        <v>0</v>
      </c>
      <c r="J662" s="58">
        <v>0</v>
      </c>
      <c r="K662" s="58">
        <v>0</v>
      </c>
      <c r="L662" s="58">
        <v>0</v>
      </c>
      <c r="M662" s="58">
        <v>0</v>
      </c>
      <c r="N662" s="58">
        <v>0</v>
      </c>
      <c r="O662" s="58">
        <v>0</v>
      </c>
      <c r="P662" s="58">
        <v>0</v>
      </c>
      <c r="Q662" s="58">
        <v>0</v>
      </c>
      <c r="R662" s="58">
        <v>0</v>
      </c>
      <c r="S662" s="58">
        <v>30000000</v>
      </c>
      <c r="T662" s="57">
        <v>0</v>
      </c>
      <c r="U662" s="57">
        <v>0</v>
      </c>
    </row>
    <row r="663" spans="1:21" x14ac:dyDescent="0.2">
      <c r="A663" s="57" t="s">
        <v>579</v>
      </c>
      <c r="B663" s="57" t="str">
        <f t="shared" si="104"/>
        <v>GR:4</v>
      </c>
      <c r="C663" s="57" t="str">
        <f t="shared" si="105"/>
        <v>GR:4:2</v>
      </c>
      <c r="D663" s="57" t="s">
        <v>526</v>
      </c>
      <c r="E663" s="58">
        <v>18000000</v>
      </c>
      <c r="F663" s="58">
        <v>0</v>
      </c>
      <c r="G663" s="58">
        <v>18000000</v>
      </c>
      <c r="H663" s="58">
        <v>0</v>
      </c>
      <c r="I663" s="58">
        <v>0</v>
      </c>
      <c r="J663" s="58">
        <v>0</v>
      </c>
      <c r="K663" s="58">
        <v>0</v>
      </c>
      <c r="L663" s="58">
        <v>0</v>
      </c>
      <c r="M663" s="58">
        <v>0</v>
      </c>
      <c r="N663" s="58">
        <v>0</v>
      </c>
      <c r="O663" s="58">
        <v>0</v>
      </c>
      <c r="P663" s="58">
        <v>0</v>
      </c>
      <c r="Q663" s="58">
        <v>0</v>
      </c>
      <c r="R663" s="58">
        <v>0</v>
      </c>
      <c r="S663" s="58">
        <v>18000000</v>
      </c>
      <c r="T663" s="57">
        <v>0</v>
      </c>
      <c r="U663" s="57">
        <v>0</v>
      </c>
    </row>
    <row r="664" spans="1:21" x14ac:dyDescent="0.2">
      <c r="A664" s="57" t="s">
        <v>579</v>
      </c>
      <c r="B664" s="57" t="str">
        <f t="shared" si="104"/>
        <v>GR:4</v>
      </c>
      <c r="C664" s="57" t="str">
        <f t="shared" si="105"/>
        <v>GR:4:2</v>
      </c>
      <c r="D664" s="57" t="s">
        <v>527</v>
      </c>
      <c r="E664" s="58">
        <v>18000000</v>
      </c>
      <c r="F664" s="58">
        <v>0</v>
      </c>
      <c r="G664" s="58">
        <v>18000000</v>
      </c>
      <c r="H664" s="58">
        <v>0</v>
      </c>
      <c r="I664" s="58">
        <v>0</v>
      </c>
      <c r="J664" s="58">
        <v>0</v>
      </c>
      <c r="K664" s="58">
        <v>0</v>
      </c>
      <c r="L664" s="58">
        <v>0</v>
      </c>
      <c r="M664" s="58">
        <v>0</v>
      </c>
      <c r="N664" s="58">
        <v>0</v>
      </c>
      <c r="O664" s="58">
        <v>0</v>
      </c>
      <c r="P664" s="58">
        <v>0</v>
      </c>
      <c r="Q664" s="58">
        <v>0</v>
      </c>
      <c r="R664" s="58">
        <v>0</v>
      </c>
      <c r="S664" s="58">
        <v>18000000</v>
      </c>
      <c r="T664" s="57">
        <v>0</v>
      </c>
      <c r="U664" s="57">
        <v>0</v>
      </c>
    </row>
    <row r="665" spans="1:21" x14ac:dyDescent="0.2">
      <c r="A665" s="57" t="s">
        <v>579</v>
      </c>
      <c r="B665" s="57" t="str">
        <f t="shared" si="104"/>
        <v>GR:4</v>
      </c>
      <c r="C665" s="57" t="str">
        <f t="shared" si="105"/>
        <v>GR:4:2</v>
      </c>
      <c r="D665" s="57" t="s">
        <v>528</v>
      </c>
      <c r="E665" s="58">
        <v>18000000</v>
      </c>
      <c r="F665" s="58">
        <v>0</v>
      </c>
      <c r="G665" s="58">
        <v>18000000</v>
      </c>
      <c r="H665" s="58">
        <v>0</v>
      </c>
      <c r="I665" s="58">
        <v>0</v>
      </c>
      <c r="J665" s="58">
        <v>0</v>
      </c>
      <c r="K665" s="58">
        <v>0</v>
      </c>
      <c r="L665" s="58">
        <v>0</v>
      </c>
      <c r="M665" s="58">
        <v>0</v>
      </c>
      <c r="N665" s="58">
        <v>0</v>
      </c>
      <c r="O665" s="58">
        <v>0</v>
      </c>
      <c r="P665" s="58">
        <v>0</v>
      </c>
      <c r="Q665" s="58">
        <v>0</v>
      </c>
      <c r="R665" s="58">
        <v>0</v>
      </c>
      <c r="S665" s="58">
        <v>18000000</v>
      </c>
      <c r="T665" s="57">
        <v>0</v>
      </c>
      <c r="U665" s="57">
        <v>0</v>
      </c>
    </row>
    <row r="666" spans="1:21" x14ac:dyDescent="0.2">
      <c r="A666" s="57" t="s">
        <v>579</v>
      </c>
      <c r="B666" s="57" t="str">
        <f t="shared" si="104"/>
        <v>GR:4</v>
      </c>
      <c r="C666" s="57" t="str">
        <f t="shared" si="105"/>
        <v>GR:4:3</v>
      </c>
      <c r="D666" s="57" t="s">
        <v>529</v>
      </c>
      <c r="E666" s="58">
        <v>100000000</v>
      </c>
      <c r="F666" s="58">
        <v>0</v>
      </c>
      <c r="G666" s="58">
        <v>100000000</v>
      </c>
      <c r="H666" s="58">
        <v>0</v>
      </c>
      <c r="I666" s="58">
        <v>30000000</v>
      </c>
      <c r="J666" s="58">
        <v>30000000</v>
      </c>
      <c r="K666" s="58">
        <v>30000000</v>
      </c>
      <c r="L666" s="58">
        <v>0</v>
      </c>
      <c r="M666" s="58">
        <v>30000000</v>
      </c>
      <c r="N666" s="58">
        <v>0</v>
      </c>
      <c r="O666" s="58">
        <v>0</v>
      </c>
      <c r="P666" s="58">
        <v>30000000</v>
      </c>
      <c r="Q666" s="58">
        <v>20000000</v>
      </c>
      <c r="R666" s="58">
        <v>10000000</v>
      </c>
      <c r="S666" s="58">
        <v>70000000</v>
      </c>
      <c r="T666" s="57">
        <v>30</v>
      </c>
      <c r="U666" s="57">
        <v>0</v>
      </c>
    </row>
    <row r="667" spans="1:21" x14ac:dyDescent="0.2">
      <c r="A667" s="57" t="s">
        <v>579</v>
      </c>
      <c r="B667" s="57" t="str">
        <f t="shared" si="104"/>
        <v>GR:4</v>
      </c>
      <c r="C667" s="57" t="str">
        <f t="shared" si="105"/>
        <v>GR:4:3</v>
      </c>
      <c r="D667" s="57" t="s">
        <v>530</v>
      </c>
      <c r="E667" s="58">
        <v>450000000</v>
      </c>
      <c r="F667" s="58">
        <v>100000000</v>
      </c>
      <c r="G667" s="58">
        <v>550000000</v>
      </c>
      <c r="H667" s="58">
        <v>0</v>
      </c>
      <c r="I667" s="58">
        <v>110000000</v>
      </c>
      <c r="J667" s="58">
        <v>110000000</v>
      </c>
      <c r="K667" s="58">
        <v>110000000</v>
      </c>
      <c r="L667" s="58">
        <v>0</v>
      </c>
      <c r="M667" s="58">
        <v>110000000</v>
      </c>
      <c r="N667" s="58">
        <v>0</v>
      </c>
      <c r="O667" s="58">
        <v>0</v>
      </c>
      <c r="P667" s="58">
        <v>110000000</v>
      </c>
      <c r="Q667" s="58">
        <v>65000000</v>
      </c>
      <c r="R667" s="58">
        <v>45000000</v>
      </c>
      <c r="S667" s="58">
        <v>440000000</v>
      </c>
      <c r="T667" s="57">
        <v>20</v>
      </c>
      <c r="U667" s="57">
        <v>0</v>
      </c>
    </row>
    <row r="668" spans="1:21" x14ac:dyDescent="0.2">
      <c r="A668" s="57" t="s">
        <v>579</v>
      </c>
      <c r="B668" s="57" t="str">
        <f t="shared" si="104"/>
        <v>GR:4</v>
      </c>
      <c r="C668" s="57" t="str">
        <f t="shared" si="105"/>
        <v>GR:4:3</v>
      </c>
      <c r="D668" s="57" t="s">
        <v>531</v>
      </c>
      <c r="E668" s="58">
        <v>200000000</v>
      </c>
      <c r="F668" s="58">
        <v>0</v>
      </c>
      <c r="G668" s="58">
        <v>200000000</v>
      </c>
      <c r="H668" s="58">
        <v>0</v>
      </c>
      <c r="I668" s="58">
        <v>101000000</v>
      </c>
      <c r="J668" s="58">
        <v>101000000</v>
      </c>
      <c r="K668" s="58">
        <v>101000000</v>
      </c>
      <c r="L668" s="58">
        <v>0</v>
      </c>
      <c r="M668" s="58">
        <v>101000000</v>
      </c>
      <c r="N668" s="58">
        <v>0</v>
      </c>
      <c r="O668" s="58">
        <v>0</v>
      </c>
      <c r="P668" s="58">
        <v>101000000</v>
      </c>
      <c r="Q668" s="58">
        <v>78000000</v>
      </c>
      <c r="R668" s="58">
        <v>23000000</v>
      </c>
      <c r="S668" s="58">
        <v>99000000</v>
      </c>
      <c r="T668" s="57">
        <v>50.5</v>
      </c>
      <c r="U668" s="57">
        <v>0</v>
      </c>
    </row>
    <row r="669" spans="1:21" x14ac:dyDescent="0.2">
      <c r="A669" s="57" t="s">
        <v>579</v>
      </c>
      <c r="B669" s="57" t="str">
        <f t="shared" si="104"/>
        <v>GR:4</v>
      </c>
      <c r="C669" s="57" t="str">
        <f t="shared" si="105"/>
        <v>GR:4:3</v>
      </c>
      <c r="D669" s="57" t="s">
        <v>532</v>
      </c>
      <c r="E669" s="58">
        <v>150000000</v>
      </c>
      <c r="F669" s="58">
        <v>0</v>
      </c>
      <c r="G669" s="58">
        <v>150000000</v>
      </c>
      <c r="H669" s="58">
        <v>0</v>
      </c>
      <c r="I669" s="58">
        <v>80000000</v>
      </c>
      <c r="J669" s="58">
        <v>80000000</v>
      </c>
      <c r="K669" s="58">
        <v>80000000</v>
      </c>
      <c r="L669" s="58">
        <v>0</v>
      </c>
      <c r="M669" s="58">
        <v>80000000</v>
      </c>
      <c r="N669" s="58">
        <v>0</v>
      </c>
      <c r="O669" s="58">
        <v>0</v>
      </c>
      <c r="P669" s="58">
        <v>80000000</v>
      </c>
      <c r="Q669" s="58">
        <v>60000000</v>
      </c>
      <c r="R669" s="58">
        <v>20000000</v>
      </c>
      <c r="S669" s="58">
        <v>70000000</v>
      </c>
      <c r="T669" s="57">
        <v>53.33</v>
      </c>
      <c r="U669" s="57">
        <v>0</v>
      </c>
    </row>
    <row r="670" spans="1:21" x14ac:dyDescent="0.2">
      <c r="A670" s="57" t="s">
        <v>579</v>
      </c>
      <c r="B670" s="57" t="str">
        <f t="shared" si="104"/>
        <v>GR:4</v>
      </c>
      <c r="C670" s="57" t="str">
        <f t="shared" si="105"/>
        <v>GR:4:3</v>
      </c>
      <c r="D670" s="57" t="s">
        <v>533</v>
      </c>
      <c r="E670" s="58">
        <v>450000000</v>
      </c>
      <c r="F670" s="58">
        <v>200000000</v>
      </c>
      <c r="G670" s="58">
        <v>650000000</v>
      </c>
      <c r="H670" s="58">
        <v>0</v>
      </c>
      <c r="I670" s="58">
        <v>110000000</v>
      </c>
      <c r="J670" s="58">
        <v>110000000</v>
      </c>
      <c r="K670" s="58">
        <v>110000000</v>
      </c>
      <c r="L670" s="58">
        <v>0</v>
      </c>
      <c r="M670" s="58">
        <v>110000000</v>
      </c>
      <c r="N670" s="58">
        <v>0</v>
      </c>
      <c r="O670" s="58">
        <v>0</v>
      </c>
      <c r="P670" s="58">
        <v>110000000</v>
      </c>
      <c r="Q670" s="58">
        <v>75000000</v>
      </c>
      <c r="R670" s="58">
        <v>35000000</v>
      </c>
      <c r="S670" s="58">
        <v>540000000</v>
      </c>
      <c r="T670" s="57">
        <v>16.920000000000002</v>
      </c>
      <c r="U670" s="57">
        <v>0</v>
      </c>
    </row>
    <row r="671" spans="1:21" x14ac:dyDescent="0.2">
      <c r="A671" s="57" t="s">
        <v>579</v>
      </c>
      <c r="B671" s="57" t="str">
        <f t="shared" si="104"/>
        <v>GR:4</v>
      </c>
      <c r="C671" s="57" t="str">
        <f t="shared" si="105"/>
        <v>GR:4:3</v>
      </c>
      <c r="D671" s="57" t="s">
        <v>534</v>
      </c>
      <c r="E671" s="58">
        <v>150000000</v>
      </c>
      <c r="F671" s="58">
        <v>0</v>
      </c>
      <c r="G671" s="58">
        <v>150000000</v>
      </c>
      <c r="H671" s="58">
        <v>0</v>
      </c>
      <c r="I671" s="58">
        <v>39000000</v>
      </c>
      <c r="J671" s="58">
        <v>39000000</v>
      </c>
      <c r="K671" s="58">
        <v>39000000</v>
      </c>
      <c r="L671" s="58">
        <v>0</v>
      </c>
      <c r="M671" s="58">
        <v>39000000</v>
      </c>
      <c r="N671" s="58">
        <v>0</v>
      </c>
      <c r="O671" s="58">
        <v>0</v>
      </c>
      <c r="P671" s="58">
        <v>39000000</v>
      </c>
      <c r="Q671" s="58">
        <v>27000000</v>
      </c>
      <c r="R671" s="58">
        <v>12000000</v>
      </c>
      <c r="S671" s="58">
        <v>111000000</v>
      </c>
      <c r="T671" s="57">
        <v>26</v>
      </c>
      <c r="U671" s="57">
        <v>0</v>
      </c>
    </row>
    <row r="672" spans="1:21" x14ac:dyDescent="0.2">
      <c r="A672" s="57" t="s">
        <v>579</v>
      </c>
      <c r="B672" s="57" t="str">
        <f t="shared" si="104"/>
        <v>GR:4</v>
      </c>
      <c r="C672" s="57" t="str">
        <f t="shared" si="105"/>
        <v>GR:4:4</v>
      </c>
      <c r="D672" s="57" t="s">
        <v>535</v>
      </c>
      <c r="E672" s="58">
        <v>819896000</v>
      </c>
      <c r="F672" s="58">
        <v>832450000</v>
      </c>
      <c r="G672" s="58">
        <v>1652346000</v>
      </c>
      <c r="H672" s="58">
        <v>0</v>
      </c>
      <c r="I672" s="58">
        <v>70000000</v>
      </c>
      <c r="J672" s="58">
        <v>70000000</v>
      </c>
      <c r="K672" s="58">
        <v>70000000</v>
      </c>
      <c r="L672" s="58">
        <v>0</v>
      </c>
      <c r="M672" s="58">
        <v>70000000</v>
      </c>
      <c r="N672" s="58">
        <v>0</v>
      </c>
      <c r="O672" s="58">
        <v>0</v>
      </c>
      <c r="P672" s="58">
        <v>70000000</v>
      </c>
      <c r="Q672" s="58">
        <v>70000000</v>
      </c>
      <c r="R672" s="58">
        <v>0</v>
      </c>
      <c r="S672" s="58">
        <v>1582346000</v>
      </c>
      <c r="T672" s="57">
        <v>4.24</v>
      </c>
      <c r="U672" s="57">
        <v>0</v>
      </c>
    </row>
    <row r="673" spans="1:21" x14ac:dyDescent="0.2">
      <c r="A673" s="57" t="s">
        <v>579</v>
      </c>
      <c r="B673" s="57" t="str">
        <f t="shared" si="104"/>
        <v>1223</v>
      </c>
      <c r="C673" s="57" t="str">
        <f t="shared" si="105"/>
        <v xml:space="preserve">1223  </v>
      </c>
      <c r="D673" s="57" t="s">
        <v>536</v>
      </c>
      <c r="E673" s="58">
        <v>160278894745</v>
      </c>
      <c r="F673" s="58">
        <v>23083660049</v>
      </c>
      <c r="G673" s="58">
        <v>183362554794</v>
      </c>
      <c r="H673" s="58">
        <v>0</v>
      </c>
      <c r="I673" s="58">
        <v>30373112875</v>
      </c>
      <c r="J673" s="58">
        <v>30373112875</v>
      </c>
      <c r="K673" s="58">
        <v>29961899194</v>
      </c>
      <c r="L673" s="58">
        <v>0</v>
      </c>
      <c r="M673" s="58">
        <v>29961899194</v>
      </c>
      <c r="N673" s="58">
        <v>0</v>
      </c>
      <c r="O673" s="58">
        <v>411213681</v>
      </c>
      <c r="P673" s="58">
        <v>29961899194</v>
      </c>
      <c r="Q673" s="58">
        <v>29961899194</v>
      </c>
      <c r="R673" s="58">
        <v>0</v>
      </c>
      <c r="S673" s="58">
        <v>152989441919</v>
      </c>
      <c r="T673" s="57">
        <v>16.34</v>
      </c>
      <c r="U673" s="57">
        <v>0</v>
      </c>
    </row>
    <row r="674" spans="1:21" x14ac:dyDescent="0.2">
      <c r="A674" s="57" t="s">
        <v>579</v>
      </c>
      <c r="B674" s="57" t="str">
        <f t="shared" si="104"/>
        <v>GR:1</v>
      </c>
      <c r="C674" s="57" t="str">
        <f t="shared" si="105"/>
        <v>GR:1:1</v>
      </c>
      <c r="D674" s="57" t="s">
        <v>106</v>
      </c>
      <c r="E674" s="58">
        <v>4958041000</v>
      </c>
      <c r="F674" s="58">
        <v>0</v>
      </c>
      <c r="G674" s="58">
        <v>4958041000</v>
      </c>
      <c r="H674" s="58">
        <v>0</v>
      </c>
      <c r="I674" s="58">
        <v>1074246853</v>
      </c>
      <c r="J674" s="58">
        <v>1074246853</v>
      </c>
      <c r="K674" s="58">
        <v>1074246853</v>
      </c>
      <c r="L674" s="58">
        <v>0</v>
      </c>
      <c r="M674" s="58">
        <v>1074246853</v>
      </c>
      <c r="N674" s="58">
        <v>0</v>
      </c>
      <c r="O674" s="58">
        <v>0</v>
      </c>
      <c r="P674" s="58">
        <v>1074246853</v>
      </c>
      <c r="Q674" s="58">
        <v>1074246853</v>
      </c>
      <c r="R674" s="58">
        <v>0</v>
      </c>
      <c r="S674" s="58">
        <v>3883794147</v>
      </c>
      <c r="T674" s="57">
        <v>21.67</v>
      </c>
      <c r="U674" s="57">
        <v>0</v>
      </c>
    </row>
    <row r="675" spans="1:21" x14ac:dyDescent="0.2">
      <c r="A675" s="57" t="s">
        <v>579</v>
      </c>
      <c r="B675" s="57" t="str">
        <f t="shared" ref="B675:B690" si="106">MID(D675,1,4)</f>
        <v>GR:1</v>
      </c>
      <c r="C675" s="57" t="str">
        <f t="shared" ref="C675:C690" si="107">MID(D675,1,6)</f>
        <v>GR:1:1</v>
      </c>
      <c r="D675" s="57" t="s">
        <v>107</v>
      </c>
      <c r="E675" s="58">
        <v>100000000</v>
      </c>
      <c r="F675" s="58">
        <v>0</v>
      </c>
      <c r="G675" s="58">
        <v>100000000</v>
      </c>
      <c r="H675" s="58">
        <v>0</v>
      </c>
      <c r="I675" s="58">
        <v>17703262</v>
      </c>
      <c r="J675" s="58">
        <v>17703262</v>
      </c>
      <c r="K675" s="58">
        <v>17703262</v>
      </c>
      <c r="L675" s="58">
        <v>0</v>
      </c>
      <c r="M675" s="58">
        <v>17703262</v>
      </c>
      <c r="N675" s="58">
        <v>0</v>
      </c>
      <c r="O675" s="58">
        <v>0</v>
      </c>
      <c r="P675" s="58">
        <v>17703262</v>
      </c>
      <c r="Q675" s="58">
        <v>17703262</v>
      </c>
      <c r="R675" s="58">
        <v>0</v>
      </c>
      <c r="S675" s="58">
        <v>82296738</v>
      </c>
      <c r="T675" s="57">
        <v>17.7</v>
      </c>
      <c r="U675" s="57">
        <v>0</v>
      </c>
    </row>
    <row r="676" spans="1:21" x14ac:dyDescent="0.2">
      <c r="A676" s="57" t="s">
        <v>579</v>
      </c>
      <c r="B676" s="57" t="str">
        <f t="shared" si="106"/>
        <v>GR:1</v>
      </c>
      <c r="C676" s="57" t="str">
        <f t="shared" si="107"/>
        <v>GR:1:1</v>
      </c>
      <c r="D676" s="57" t="s">
        <v>233</v>
      </c>
      <c r="E676" s="58">
        <v>34041000</v>
      </c>
      <c r="F676" s="58">
        <v>0</v>
      </c>
      <c r="G676" s="58">
        <v>34041000</v>
      </c>
      <c r="H676" s="58">
        <v>0</v>
      </c>
      <c r="I676" s="58">
        <v>5463845</v>
      </c>
      <c r="J676" s="58">
        <v>5463845</v>
      </c>
      <c r="K676" s="58">
        <v>5463845</v>
      </c>
      <c r="L676" s="58">
        <v>0</v>
      </c>
      <c r="M676" s="58">
        <v>5463845</v>
      </c>
      <c r="N676" s="58">
        <v>0</v>
      </c>
      <c r="O676" s="58">
        <v>0</v>
      </c>
      <c r="P676" s="58">
        <v>5463845</v>
      </c>
      <c r="Q676" s="58">
        <v>5463845</v>
      </c>
      <c r="R676" s="58">
        <v>0</v>
      </c>
      <c r="S676" s="58">
        <v>28577155</v>
      </c>
      <c r="T676" s="57">
        <v>16.05</v>
      </c>
      <c r="U676" s="57">
        <v>0</v>
      </c>
    </row>
    <row r="677" spans="1:21" x14ac:dyDescent="0.2">
      <c r="A677" s="57" t="s">
        <v>579</v>
      </c>
      <c r="B677" s="57" t="str">
        <f t="shared" si="106"/>
        <v>GR:1</v>
      </c>
      <c r="C677" s="57" t="str">
        <f t="shared" si="107"/>
        <v>GR:1:1</v>
      </c>
      <c r="D677" s="57" t="s">
        <v>234</v>
      </c>
      <c r="E677" s="58">
        <v>64612000</v>
      </c>
      <c r="F677" s="58">
        <v>0</v>
      </c>
      <c r="G677" s="58">
        <v>64612000</v>
      </c>
      <c r="H677" s="58">
        <v>0</v>
      </c>
      <c r="I677" s="58">
        <v>0</v>
      </c>
      <c r="J677" s="58">
        <v>0</v>
      </c>
      <c r="K677" s="58">
        <v>0</v>
      </c>
      <c r="L677" s="58">
        <v>0</v>
      </c>
      <c r="M677" s="58">
        <v>0</v>
      </c>
      <c r="N677" s="58">
        <v>0</v>
      </c>
      <c r="O677" s="58">
        <v>0</v>
      </c>
      <c r="P677" s="58">
        <v>0</v>
      </c>
      <c r="Q677" s="58">
        <v>0</v>
      </c>
      <c r="R677" s="58">
        <v>0</v>
      </c>
      <c r="S677" s="58">
        <v>64612000</v>
      </c>
      <c r="T677" s="57">
        <v>0</v>
      </c>
      <c r="U677" s="57">
        <v>0</v>
      </c>
    </row>
    <row r="678" spans="1:21" x14ac:dyDescent="0.2">
      <c r="A678" s="57" t="s">
        <v>579</v>
      </c>
      <c r="B678" s="57" t="str">
        <f t="shared" si="106"/>
        <v>GR:1</v>
      </c>
      <c r="C678" s="57" t="str">
        <f t="shared" si="107"/>
        <v>GR:1:1</v>
      </c>
      <c r="D678" s="57" t="s">
        <v>537</v>
      </c>
      <c r="E678" s="58">
        <v>320053000</v>
      </c>
      <c r="F678" s="58">
        <v>0</v>
      </c>
      <c r="G678" s="58">
        <v>320053000</v>
      </c>
      <c r="H678" s="58">
        <v>0</v>
      </c>
      <c r="I678" s="58">
        <v>21685123</v>
      </c>
      <c r="J678" s="58">
        <v>21685123</v>
      </c>
      <c r="K678" s="58">
        <v>21685123</v>
      </c>
      <c r="L678" s="58">
        <v>0</v>
      </c>
      <c r="M678" s="58">
        <v>21685123</v>
      </c>
      <c r="N678" s="58">
        <v>0</v>
      </c>
      <c r="O678" s="58">
        <v>0</v>
      </c>
      <c r="P678" s="58">
        <v>21685123</v>
      </c>
      <c r="Q678" s="58">
        <v>21685123</v>
      </c>
      <c r="R678" s="58">
        <v>0</v>
      </c>
      <c r="S678" s="58">
        <v>298367877</v>
      </c>
      <c r="T678" s="57">
        <v>6.78</v>
      </c>
      <c r="U678" s="57">
        <v>0</v>
      </c>
    </row>
    <row r="679" spans="1:21" x14ac:dyDescent="0.2">
      <c r="A679" s="57" t="s">
        <v>579</v>
      </c>
      <c r="B679" s="57" t="str">
        <f t="shared" si="106"/>
        <v>GR:1</v>
      </c>
      <c r="C679" s="57" t="str">
        <f t="shared" si="107"/>
        <v>GR:1:1</v>
      </c>
      <c r="D679" s="57" t="s">
        <v>236</v>
      </c>
      <c r="E679" s="58">
        <v>118000000</v>
      </c>
      <c r="F679" s="58">
        <v>0</v>
      </c>
      <c r="G679" s="58">
        <v>118000000</v>
      </c>
      <c r="H679" s="58">
        <v>0</v>
      </c>
      <c r="I679" s="58">
        <v>25070880</v>
      </c>
      <c r="J679" s="58">
        <v>25070880</v>
      </c>
      <c r="K679" s="58">
        <v>25070880</v>
      </c>
      <c r="L679" s="58">
        <v>0</v>
      </c>
      <c r="M679" s="58">
        <v>25070880</v>
      </c>
      <c r="N679" s="58">
        <v>0</v>
      </c>
      <c r="O679" s="58">
        <v>0</v>
      </c>
      <c r="P679" s="58">
        <v>25070880</v>
      </c>
      <c r="Q679" s="58">
        <v>25070880</v>
      </c>
      <c r="R679" s="58">
        <v>0</v>
      </c>
      <c r="S679" s="58">
        <v>92929120</v>
      </c>
      <c r="T679" s="57">
        <v>21.25</v>
      </c>
      <c r="U679" s="57">
        <v>0</v>
      </c>
    </row>
    <row r="680" spans="1:21" x14ac:dyDescent="0.2">
      <c r="A680" s="57" t="s">
        <v>579</v>
      </c>
      <c r="B680" s="57" t="str">
        <f t="shared" si="106"/>
        <v>GR:1</v>
      </c>
      <c r="C680" s="57" t="str">
        <f t="shared" si="107"/>
        <v>GR:1:1</v>
      </c>
      <c r="D680" s="57" t="s">
        <v>108</v>
      </c>
      <c r="E680" s="58">
        <v>29216000</v>
      </c>
      <c r="F680" s="58">
        <v>0</v>
      </c>
      <c r="G680" s="58">
        <v>29216000</v>
      </c>
      <c r="H680" s="58">
        <v>0</v>
      </c>
      <c r="I680" s="58">
        <v>2600091</v>
      </c>
      <c r="J680" s="58">
        <v>2600091</v>
      </c>
      <c r="K680" s="58">
        <v>2600091</v>
      </c>
      <c r="L680" s="58">
        <v>0</v>
      </c>
      <c r="M680" s="58">
        <v>2600091</v>
      </c>
      <c r="N680" s="58">
        <v>0</v>
      </c>
      <c r="O680" s="58">
        <v>0</v>
      </c>
      <c r="P680" s="58">
        <v>2600091</v>
      </c>
      <c r="Q680" s="58">
        <v>2600091</v>
      </c>
      <c r="R680" s="58">
        <v>0</v>
      </c>
      <c r="S680" s="58">
        <v>26615909</v>
      </c>
      <c r="T680" s="57">
        <v>8.9</v>
      </c>
      <c r="U680" s="57">
        <v>0</v>
      </c>
    </row>
    <row r="681" spans="1:21" x14ac:dyDescent="0.2">
      <c r="A681" s="57" t="s">
        <v>579</v>
      </c>
      <c r="B681" s="57" t="str">
        <f t="shared" si="106"/>
        <v>GR:1</v>
      </c>
      <c r="C681" s="57" t="str">
        <f t="shared" si="107"/>
        <v>GR:1:1</v>
      </c>
      <c r="D681" s="57" t="s">
        <v>109</v>
      </c>
      <c r="E681" s="58">
        <v>230057000</v>
      </c>
      <c r="F681" s="58">
        <v>0</v>
      </c>
      <c r="G681" s="58">
        <v>230057000</v>
      </c>
      <c r="H681" s="58">
        <v>0</v>
      </c>
      <c r="I681" s="58">
        <v>0</v>
      </c>
      <c r="J681" s="58">
        <v>0</v>
      </c>
      <c r="K681" s="58">
        <v>0</v>
      </c>
      <c r="L681" s="58">
        <v>0</v>
      </c>
      <c r="M681" s="58">
        <v>0</v>
      </c>
      <c r="N681" s="58">
        <v>0</v>
      </c>
      <c r="O681" s="58">
        <v>0</v>
      </c>
      <c r="P681" s="58">
        <v>0</v>
      </c>
      <c r="Q681" s="58">
        <v>0</v>
      </c>
      <c r="R681" s="58">
        <v>0</v>
      </c>
      <c r="S681" s="58">
        <v>230057000</v>
      </c>
      <c r="T681" s="57">
        <v>0</v>
      </c>
      <c r="U681" s="57">
        <v>0</v>
      </c>
    </row>
    <row r="682" spans="1:21" x14ac:dyDescent="0.2">
      <c r="A682" s="57" t="s">
        <v>579</v>
      </c>
      <c r="B682" s="57" t="str">
        <f t="shared" si="106"/>
        <v>GR:1</v>
      </c>
      <c r="C682" s="57" t="str">
        <f t="shared" si="107"/>
        <v>GR:1:1</v>
      </c>
      <c r="D682" s="57" t="s">
        <v>110</v>
      </c>
      <c r="E682" s="58">
        <v>242336000</v>
      </c>
      <c r="F682" s="58">
        <v>0</v>
      </c>
      <c r="G682" s="58">
        <v>242336000</v>
      </c>
      <c r="H682" s="58">
        <v>0</v>
      </c>
      <c r="I682" s="58">
        <v>21447180</v>
      </c>
      <c r="J682" s="58">
        <v>21447180</v>
      </c>
      <c r="K682" s="58">
        <v>21447180</v>
      </c>
      <c r="L682" s="58">
        <v>0</v>
      </c>
      <c r="M682" s="58">
        <v>21447180</v>
      </c>
      <c r="N682" s="58">
        <v>0</v>
      </c>
      <c r="O682" s="58">
        <v>0</v>
      </c>
      <c r="P682" s="58">
        <v>21447180</v>
      </c>
      <c r="Q682" s="58">
        <v>21447180</v>
      </c>
      <c r="R682" s="58">
        <v>0</v>
      </c>
      <c r="S682" s="58">
        <v>220888820</v>
      </c>
      <c r="T682" s="57">
        <v>8.85</v>
      </c>
      <c r="U682" s="57">
        <v>0</v>
      </c>
    </row>
    <row r="683" spans="1:21" x14ac:dyDescent="0.2">
      <c r="A683" s="57" t="s">
        <v>579</v>
      </c>
      <c r="B683" s="57" t="str">
        <f t="shared" si="106"/>
        <v>GR:1</v>
      </c>
      <c r="C683" s="57" t="str">
        <f t="shared" si="107"/>
        <v>GR:1:1</v>
      </c>
      <c r="D683" s="57" t="s">
        <v>111</v>
      </c>
      <c r="E683" s="58">
        <v>502061000</v>
      </c>
      <c r="F683" s="58">
        <v>0</v>
      </c>
      <c r="G683" s="58">
        <v>502061000</v>
      </c>
      <c r="H683" s="58">
        <v>0</v>
      </c>
      <c r="I683" s="58">
        <v>751704</v>
      </c>
      <c r="J683" s="58">
        <v>751704</v>
      </c>
      <c r="K683" s="58">
        <v>751704</v>
      </c>
      <c r="L683" s="58">
        <v>0</v>
      </c>
      <c r="M683" s="58">
        <v>751704</v>
      </c>
      <c r="N683" s="58">
        <v>0</v>
      </c>
      <c r="O683" s="58">
        <v>0</v>
      </c>
      <c r="P683" s="58">
        <v>751704</v>
      </c>
      <c r="Q683" s="58">
        <v>751704</v>
      </c>
      <c r="R683" s="58">
        <v>0</v>
      </c>
      <c r="S683" s="58">
        <v>501309296</v>
      </c>
      <c r="T683" s="57">
        <v>0.15</v>
      </c>
      <c r="U683" s="57">
        <v>0</v>
      </c>
    </row>
    <row r="684" spans="1:21" x14ac:dyDescent="0.2">
      <c r="A684" s="57" t="s">
        <v>579</v>
      </c>
      <c r="B684" s="57" t="str">
        <f t="shared" si="106"/>
        <v>GR:1</v>
      </c>
      <c r="C684" s="57" t="str">
        <f t="shared" si="107"/>
        <v>GR:1:1</v>
      </c>
      <c r="D684" s="57" t="s">
        <v>242</v>
      </c>
      <c r="E684" s="58">
        <v>10000000</v>
      </c>
      <c r="F684" s="58">
        <v>0</v>
      </c>
      <c r="G684" s="58">
        <v>10000000</v>
      </c>
      <c r="H684" s="58">
        <v>0</v>
      </c>
      <c r="I684" s="58">
        <v>0</v>
      </c>
      <c r="J684" s="58">
        <v>0</v>
      </c>
      <c r="K684" s="58">
        <v>0</v>
      </c>
      <c r="L684" s="58">
        <v>0</v>
      </c>
      <c r="M684" s="58">
        <v>0</v>
      </c>
      <c r="N684" s="58">
        <v>0</v>
      </c>
      <c r="O684" s="58">
        <v>0</v>
      </c>
      <c r="P684" s="58">
        <v>0</v>
      </c>
      <c r="Q684" s="58">
        <v>0</v>
      </c>
      <c r="R684" s="58">
        <v>0</v>
      </c>
      <c r="S684" s="58">
        <v>10000000</v>
      </c>
      <c r="T684" s="57">
        <v>0</v>
      </c>
      <c r="U684" s="57">
        <v>0</v>
      </c>
    </row>
    <row r="685" spans="1:21" x14ac:dyDescent="0.2">
      <c r="A685" s="57" t="s">
        <v>579</v>
      </c>
      <c r="B685" s="57" t="str">
        <f t="shared" si="106"/>
        <v>GR:1</v>
      </c>
      <c r="C685" s="57" t="str">
        <f t="shared" si="107"/>
        <v>GR:1:1</v>
      </c>
      <c r="D685" s="57" t="s">
        <v>112</v>
      </c>
      <c r="E685" s="58">
        <v>153377000</v>
      </c>
      <c r="F685" s="58">
        <v>0</v>
      </c>
      <c r="G685" s="58">
        <v>153377000</v>
      </c>
      <c r="H685" s="58">
        <v>0</v>
      </c>
      <c r="I685" s="58">
        <v>23999344</v>
      </c>
      <c r="J685" s="58">
        <v>23999344</v>
      </c>
      <c r="K685" s="58">
        <v>23999344</v>
      </c>
      <c r="L685" s="58">
        <v>0</v>
      </c>
      <c r="M685" s="58">
        <v>23999344</v>
      </c>
      <c r="N685" s="58">
        <v>0</v>
      </c>
      <c r="O685" s="58">
        <v>0</v>
      </c>
      <c r="P685" s="58">
        <v>23999344</v>
      </c>
      <c r="Q685" s="58">
        <v>23999344</v>
      </c>
      <c r="R685" s="58">
        <v>0</v>
      </c>
      <c r="S685" s="58">
        <v>129377656</v>
      </c>
      <c r="T685" s="57">
        <v>15.65</v>
      </c>
      <c r="U685" s="57">
        <v>0</v>
      </c>
    </row>
    <row r="686" spans="1:21" x14ac:dyDescent="0.2">
      <c r="A686" s="57" t="s">
        <v>579</v>
      </c>
      <c r="B686" s="57" t="str">
        <f t="shared" si="106"/>
        <v>GR:1</v>
      </c>
      <c r="C686" s="57" t="str">
        <f t="shared" si="107"/>
        <v>GR:1:1</v>
      </c>
      <c r="D686" s="57" t="s">
        <v>115</v>
      </c>
      <c r="E686" s="58">
        <v>1845273000</v>
      </c>
      <c r="F686" s="58">
        <v>0</v>
      </c>
      <c r="G686" s="58">
        <v>1845273000</v>
      </c>
      <c r="H686" s="58">
        <v>0</v>
      </c>
      <c r="I686" s="58">
        <v>322545500</v>
      </c>
      <c r="J686" s="58">
        <v>322545500</v>
      </c>
      <c r="K686" s="58">
        <v>322545500</v>
      </c>
      <c r="L686" s="58">
        <v>0</v>
      </c>
      <c r="M686" s="58">
        <v>322545500</v>
      </c>
      <c r="N686" s="58">
        <v>0</v>
      </c>
      <c r="O686" s="58">
        <v>0</v>
      </c>
      <c r="P686" s="58">
        <v>322545500</v>
      </c>
      <c r="Q686" s="58">
        <v>322545500</v>
      </c>
      <c r="R686" s="58">
        <v>0</v>
      </c>
      <c r="S686" s="58">
        <v>1522727500</v>
      </c>
      <c r="T686" s="57">
        <v>17.48</v>
      </c>
      <c r="U686" s="57">
        <v>0</v>
      </c>
    </row>
    <row r="687" spans="1:21" x14ac:dyDescent="0.2">
      <c r="A687" s="57" t="s">
        <v>579</v>
      </c>
      <c r="B687" s="57" t="str">
        <f t="shared" si="106"/>
        <v>GR:1</v>
      </c>
      <c r="C687" s="57" t="str">
        <f t="shared" si="107"/>
        <v>GR:1:1</v>
      </c>
      <c r="D687" s="57" t="s">
        <v>116</v>
      </c>
      <c r="E687" s="58">
        <v>310994000</v>
      </c>
      <c r="F687" s="58">
        <v>0</v>
      </c>
      <c r="G687" s="58">
        <v>310994000</v>
      </c>
      <c r="H687" s="58">
        <v>0</v>
      </c>
      <c r="I687" s="58">
        <v>737693</v>
      </c>
      <c r="J687" s="58">
        <v>737693</v>
      </c>
      <c r="K687" s="58">
        <v>737693</v>
      </c>
      <c r="L687" s="58">
        <v>0</v>
      </c>
      <c r="M687" s="58">
        <v>737693</v>
      </c>
      <c r="N687" s="58">
        <v>0</v>
      </c>
      <c r="O687" s="58">
        <v>0</v>
      </c>
      <c r="P687" s="58">
        <v>737693</v>
      </c>
      <c r="Q687" s="58">
        <v>737693</v>
      </c>
      <c r="R687" s="58">
        <v>0</v>
      </c>
      <c r="S687" s="58">
        <v>310256307</v>
      </c>
      <c r="T687" s="57">
        <v>0.24</v>
      </c>
      <c r="U687" s="57">
        <v>0</v>
      </c>
    </row>
    <row r="688" spans="1:21" x14ac:dyDescent="0.2">
      <c r="A688" s="57" t="s">
        <v>579</v>
      </c>
      <c r="B688" s="57" t="str">
        <f t="shared" si="106"/>
        <v>GR:1</v>
      </c>
      <c r="C688" s="57" t="str">
        <f t="shared" si="107"/>
        <v>GR:1:1</v>
      </c>
      <c r="D688" s="57" t="s">
        <v>245</v>
      </c>
      <c r="E688" s="58">
        <v>430778000</v>
      </c>
      <c r="F688" s="58">
        <v>0</v>
      </c>
      <c r="G688" s="58">
        <v>430778000</v>
      </c>
      <c r="H688" s="58">
        <v>0</v>
      </c>
      <c r="I688" s="58">
        <v>66523300</v>
      </c>
      <c r="J688" s="58">
        <v>66523300</v>
      </c>
      <c r="K688" s="58">
        <v>66523300</v>
      </c>
      <c r="L688" s="58">
        <v>0</v>
      </c>
      <c r="M688" s="58">
        <v>66523300</v>
      </c>
      <c r="N688" s="58">
        <v>0</v>
      </c>
      <c r="O688" s="58">
        <v>0</v>
      </c>
      <c r="P688" s="58">
        <v>66523300</v>
      </c>
      <c r="Q688" s="58">
        <v>66523300</v>
      </c>
      <c r="R688" s="58">
        <v>0</v>
      </c>
      <c r="S688" s="58">
        <v>364254700</v>
      </c>
      <c r="T688" s="57">
        <v>15.44</v>
      </c>
      <c r="U688" s="57">
        <v>0</v>
      </c>
    </row>
    <row r="689" spans="1:21" x14ac:dyDescent="0.2">
      <c r="A689" s="57" t="s">
        <v>579</v>
      </c>
      <c r="B689" s="57" t="str">
        <f t="shared" si="106"/>
        <v>GR:1</v>
      </c>
      <c r="C689" s="57" t="str">
        <f t="shared" si="107"/>
        <v>GR:1:1</v>
      </c>
      <c r="D689" s="57" t="s">
        <v>246</v>
      </c>
      <c r="E689" s="58">
        <v>337865000</v>
      </c>
      <c r="F689" s="58">
        <v>0</v>
      </c>
      <c r="G689" s="58">
        <v>337865000</v>
      </c>
      <c r="H689" s="58">
        <v>0</v>
      </c>
      <c r="I689" s="58">
        <v>62111800</v>
      </c>
      <c r="J689" s="58">
        <v>62111800</v>
      </c>
      <c r="K689" s="58">
        <v>62111800</v>
      </c>
      <c r="L689" s="58">
        <v>0</v>
      </c>
      <c r="M689" s="58">
        <v>62111800</v>
      </c>
      <c r="N689" s="58">
        <v>0</v>
      </c>
      <c r="O689" s="58">
        <v>0</v>
      </c>
      <c r="P689" s="58">
        <v>62111800</v>
      </c>
      <c r="Q689" s="58">
        <v>62111800</v>
      </c>
      <c r="R689" s="58">
        <v>0</v>
      </c>
      <c r="S689" s="58">
        <v>275753200</v>
      </c>
      <c r="T689" s="57">
        <v>18.38</v>
      </c>
      <c r="U689" s="57">
        <v>0</v>
      </c>
    </row>
    <row r="690" spans="1:21" x14ac:dyDescent="0.2">
      <c r="A690" s="57" t="s">
        <v>579</v>
      </c>
      <c r="B690" s="57" t="str">
        <f t="shared" si="106"/>
        <v>GR:1</v>
      </c>
      <c r="C690" s="57" t="str">
        <f t="shared" si="107"/>
        <v>GR:1:1</v>
      </c>
      <c r="D690" s="57" t="s">
        <v>117</v>
      </c>
      <c r="E690" s="58">
        <v>47864256</v>
      </c>
      <c r="F690" s="58">
        <v>0</v>
      </c>
      <c r="G690" s="58">
        <v>47864256</v>
      </c>
      <c r="H690" s="58">
        <v>0</v>
      </c>
      <c r="I690" s="58">
        <v>3486800</v>
      </c>
      <c r="J690" s="58">
        <v>3486800</v>
      </c>
      <c r="K690" s="58">
        <v>3486800</v>
      </c>
      <c r="L690" s="58">
        <v>0</v>
      </c>
      <c r="M690" s="58">
        <v>3486800</v>
      </c>
      <c r="N690" s="58">
        <v>0</v>
      </c>
      <c r="O690" s="58">
        <v>0</v>
      </c>
      <c r="P690" s="58">
        <v>3486800</v>
      </c>
      <c r="Q690" s="58">
        <v>3486800</v>
      </c>
      <c r="R690" s="58">
        <v>0</v>
      </c>
      <c r="S690" s="58">
        <v>44377456</v>
      </c>
      <c r="T690" s="57">
        <v>7.28</v>
      </c>
      <c r="U690" s="57">
        <v>0</v>
      </c>
    </row>
    <row r="691" spans="1:21" x14ac:dyDescent="0.2">
      <c r="A691" s="57" t="s">
        <v>579</v>
      </c>
      <c r="B691" s="57" t="str">
        <f t="shared" ref="B691:B705" si="108">MID(D691,1,4)</f>
        <v>GR:1</v>
      </c>
      <c r="C691" s="57" t="str">
        <f t="shared" ref="C691:C705" si="109">MID(D691,1,6)</f>
        <v>GR:1:1</v>
      </c>
      <c r="D691" s="57" t="s">
        <v>118</v>
      </c>
      <c r="E691" s="58">
        <v>337865000</v>
      </c>
      <c r="F691" s="58">
        <v>0</v>
      </c>
      <c r="G691" s="58">
        <v>337865000</v>
      </c>
      <c r="H691" s="58">
        <v>0</v>
      </c>
      <c r="I691" s="58">
        <v>36723800</v>
      </c>
      <c r="J691" s="58">
        <v>36723800</v>
      </c>
      <c r="K691" s="58">
        <v>36723800</v>
      </c>
      <c r="L691" s="58">
        <v>0</v>
      </c>
      <c r="M691" s="58">
        <v>36723800</v>
      </c>
      <c r="N691" s="58">
        <v>0</v>
      </c>
      <c r="O691" s="58">
        <v>0</v>
      </c>
      <c r="P691" s="58">
        <v>36723800</v>
      </c>
      <c r="Q691" s="58">
        <v>36723800</v>
      </c>
      <c r="R691" s="58">
        <v>0</v>
      </c>
      <c r="S691" s="58">
        <v>301141200</v>
      </c>
      <c r="T691" s="57">
        <v>10.87</v>
      </c>
      <c r="U691" s="57">
        <v>0</v>
      </c>
    </row>
    <row r="692" spans="1:21" x14ac:dyDescent="0.2">
      <c r="A692" s="57" t="s">
        <v>579</v>
      </c>
      <c r="B692" s="57" t="str">
        <f t="shared" si="108"/>
        <v>GR:1</v>
      </c>
      <c r="C692" s="57" t="str">
        <f t="shared" si="109"/>
        <v>GR:1:1</v>
      </c>
      <c r="D692" s="57" t="s">
        <v>119</v>
      </c>
      <c r="E692" s="58">
        <v>137173000</v>
      </c>
      <c r="F692" s="58">
        <v>0</v>
      </c>
      <c r="G692" s="58">
        <v>137173000</v>
      </c>
      <c r="H692" s="58">
        <v>0</v>
      </c>
      <c r="I692" s="58">
        <v>13040500</v>
      </c>
      <c r="J692" s="58">
        <v>13040500</v>
      </c>
      <c r="K692" s="58">
        <v>13040500</v>
      </c>
      <c r="L692" s="58">
        <v>0</v>
      </c>
      <c r="M692" s="58">
        <v>13040500</v>
      </c>
      <c r="N692" s="58">
        <v>0</v>
      </c>
      <c r="O692" s="58">
        <v>0</v>
      </c>
      <c r="P692" s="58">
        <v>13040500</v>
      </c>
      <c r="Q692" s="58">
        <v>13040500</v>
      </c>
      <c r="R692" s="58">
        <v>0</v>
      </c>
      <c r="S692" s="58">
        <v>124132500</v>
      </c>
      <c r="T692" s="57">
        <v>9.51</v>
      </c>
      <c r="U692" s="57">
        <v>0</v>
      </c>
    </row>
    <row r="693" spans="1:21" x14ac:dyDescent="0.2">
      <c r="A693" s="57" t="s">
        <v>579</v>
      </c>
      <c r="B693" s="57" t="str">
        <f t="shared" si="108"/>
        <v>GR:1</v>
      </c>
      <c r="C693" s="57" t="str">
        <f t="shared" si="109"/>
        <v>GR:1:1</v>
      </c>
      <c r="D693" s="57" t="s">
        <v>247</v>
      </c>
      <c r="E693" s="58">
        <v>302883000</v>
      </c>
      <c r="F693" s="58">
        <v>0</v>
      </c>
      <c r="G693" s="58">
        <v>302883000</v>
      </c>
      <c r="H693" s="58">
        <v>0</v>
      </c>
      <c r="I693" s="58">
        <v>0</v>
      </c>
      <c r="J693" s="58">
        <v>0</v>
      </c>
      <c r="K693" s="58">
        <v>0</v>
      </c>
      <c r="L693" s="58">
        <v>0</v>
      </c>
      <c r="M693" s="58">
        <v>0</v>
      </c>
      <c r="N693" s="58">
        <v>0</v>
      </c>
      <c r="O693" s="58">
        <v>0</v>
      </c>
      <c r="P693" s="58">
        <v>0</v>
      </c>
      <c r="Q693" s="58">
        <v>0</v>
      </c>
      <c r="R693" s="58">
        <v>0</v>
      </c>
      <c r="S693" s="58">
        <v>302883000</v>
      </c>
      <c r="T693" s="57">
        <v>0</v>
      </c>
      <c r="U693" s="57">
        <v>0</v>
      </c>
    </row>
    <row r="694" spans="1:21" x14ac:dyDescent="0.2">
      <c r="A694" s="57" t="s">
        <v>579</v>
      </c>
      <c r="B694" s="57" t="str">
        <f t="shared" si="108"/>
        <v>GR:1</v>
      </c>
      <c r="C694" s="57" t="str">
        <f t="shared" si="109"/>
        <v>GR:1:1</v>
      </c>
      <c r="D694" s="57" t="s">
        <v>248</v>
      </c>
      <c r="E694" s="58">
        <v>544000000</v>
      </c>
      <c r="F694" s="58">
        <v>0</v>
      </c>
      <c r="G694" s="58">
        <v>544000000</v>
      </c>
      <c r="H694" s="58">
        <v>0</v>
      </c>
      <c r="I694" s="58">
        <v>0</v>
      </c>
      <c r="J694" s="58">
        <v>0</v>
      </c>
      <c r="K694" s="58">
        <v>0</v>
      </c>
      <c r="L694" s="58">
        <v>0</v>
      </c>
      <c r="M694" s="58">
        <v>0</v>
      </c>
      <c r="N694" s="58">
        <v>0</v>
      </c>
      <c r="O694" s="58">
        <v>0</v>
      </c>
      <c r="P694" s="58">
        <v>0</v>
      </c>
      <c r="Q694" s="58">
        <v>0</v>
      </c>
      <c r="R694" s="58">
        <v>0</v>
      </c>
      <c r="S694" s="58">
        <v>544000000</v>
      </c>
      <c r="T694" s="57">
        <v>0</v>
      </c>
      <c r="U694" s="57">
        <v>0</v>
      </c>
    </row>
    <row r="695" spans="1:21" x14ac:dyDescent="0.2">
      <c r="A695" s="57" t="s">
        <v>579</v>
      </c>
      <c r="B695" s="57" t="str">
        <f t="shared" si="108"/>
        <v>GR:1</v>
      </c>
      <c r="C695" s="57" t="str">
        <f t="shared" si="109"/>
        <v>GR:1:1</v>
      </c>
      <c r="D695" s="57" t="s">
        <v>120</v>
      </c>
      <c r="E695" s="58">
        <v>115672000</v>
      </c>
      <c r="F695" s="58">
        <v>0</v>
      </c>
      <c r="G695" s="58">
        <v>115672000</v>
      </c>
      <c r="H695" s="58">
        <v>0</v>
      </c>
      <c r="I695" s="58">
        <v>16604400</v>
      </c>
      <c r="J695" s="58">
        <v>16604400</v>
      </c>
      <c r="K695" s="58">
        <v>16604400</v>
      </c>
      <c r="L695" s="58">
        <v>0</v>
      </c>
      <c r="M695" s="58">
        <v>16604400</v>
      </c>
      <c r="N695" s="58">
        <v>0</v>
      </c>
      <c r="O695" s="58">
        <v>0</v>
      </c>
      <c r="P695" s="58">
        <v>16604400</v>
      </c>
      <c r="Q695" s="58">
        <v>16604400</v>
      </c>
      <c r="R695" s="58">
        <v>0</v>
      </c>
      <c r="S695" s="58">
        <v>99067600</v>
      </c>
      <c r="T695" s="57">
        <v>14.35</v>
      </c>
      <c r="U695" s="57">
        <v>0</v>
      </c>
    </row>
    <row r="696" spans="1:21" x14ac:dyDescent="0.2">
      <c r="A696" s="57" t="s">
        <v>579</v>
      </c>
      <c r="B696" s="57" t="str">
        <f t="shared" si="108"/>
        <v>GR:1</v>
      </c>
      <c r="C696" s="57" t="str">
        <f t="shared" si="109"/>
        <v>GR:1:1</v>
      </c>
      <c r="D696" s="57" t="s">
        <v>121</v>
      </c>
      <c r="E696" s="58">
        <v>173508000</v>
      </c>
      <c r="F696" s="58">
        <v>0</v>
      </c>
      <c r="G696" s="58">
        <v>173508000</v>
      </c>
      <c r="H696" s="58">
        <v>0</v>
      </c>
      <c r="I696" s="58">
        <v>24903000</v>
      </c>
      <c r="J696" s="58">
        <v>24903000</v>
      </c>
      <c r="K696" s="58">
        <v>24903000</v>
      </c>
      <c r="L696" s="58">
        <v>0</v>
      </c>
      <c r="M696" s="58">
        <v>24903000</v>
      </c>
      <c r="N696" s="58">
        <v>0</v>
      </c>
      <c r="O696" s="58">
        <v>0</v>
      </c>
      <c r="P696" s="58">
        <v>24903000</v>
      </c>
      <c r="Q696" s="58">
        <v>24903000</v>
      </c>
      <c r="R696" s="58">
        <v>0</v>
      </c>
      <c r="S696" s="58">
        <v>148605000</v>
      </c>
      <c r="T696" s="57">
        <v>14.35</v>
      </c>
      <c r="U696" s="57">
        <v>0</v>
      </c>
    </row>
    <row r="697" spans="1:21" x14ac:dyDescent="0.2">
      <c r="A697" s="57" t="s">
        <v>579</v>
      </c>
      <c r="B697" s="57" t="str">
        <f t="shared" si="108"/>
        <v>GR:1</v>
      </c>
      <c r="C697" s="57" t="str">
        <f t="shared" si="109"/>
        <v>GR:1:1</v>
      </c>
      <c r="D697" s="57" t="s">
        <v>123</v>
      </c>
      <c r="E697" s="58">
        <v>231343000</v>
      </c>
      <c r="F697" s="58">
        <v>0</v>
      </c>
      <c r="G697" s="58">
        <v>231343000</v>
      </c>
      <c r="H697" s="58">
        <v>0</v>
      </c>
      <c r="I697" s="58">
        <v>33202700</v>
      </c>
      <c r="J697" s="58">
        <v>33202700</v>
      </c>
      <c r="K697" s="58">
        <v>33202700</v>
      </c>
      <c r="L697" s="58">
        <v>0</v>
      </c>
      <c r="M697" s="58">
        <v>33202700</v>
      </c>
      <c r="N697" s="58">
        <v>0</v>
      </c>
      <c r="O697" s="58">
        <v>0</v>
      </c>
      <c r="P697" s="58">
        <v>33202700</v>
      </c>
      <c r="Q697" s="58">
        <v>33202700</v>
      </c>
      <c r="R697" s="58">
        <v>0</v>
      </c>
      <c r="S697" s="58">
        <v>198140300</v>
      </c>
      <c r="T697" s="57">
        <v>14.35</v>
      </c>
      <c r="U697" s="57">
        <v>0</v>
      </c>
    </row>
    <row r="698" spans="1:21" x14ac:dyDescent="0.2">
      <c r="A698" s="57" t="s">
        <v>579</v>
      </c>
      <c r="B698" s="57" t="str">
        <f t="shared" si="108"/>
        <v>GR:1</v>
      </c>
      <c r="C698" s="57" t="str">
        <f t="shared" si="109"/>
        <v>GR:1:2</v>
      </c>
      <c r="D698" s="57" t="s">
        <v>125</v>
      </c>
      <c r="E698" s="58">
        <v>138422000</v>
      </c>
      <c r="F698" s="58">
        <v>0</v>
      </c>
      <c r="G698" s="58">
        <v>138422000</v>
      </c>
      <c r="H698" s="58">
        <v>0</v>
      </c>
      <c r="I698" s="58">
        <v>500000</v>
      </c>
      <c r="J698" s="58">
        <v>500000</v>
      </c>
      <c r="K698" s="58">
        <v>500000</v>
      </c>
      <c r="L698" s="58">
        <v>0</v>
      </c>
      <c r="M698" s="58">
        <v>500000</v>
      </c>
      <c r="N698" s="58">
        <v>0</v>
      </c>
      <c r="O698" s="58">
        <v>0</v>
      </c>
      <c r="P698" s="58">
        <v>500000</v>
      </c>
      <c r="Q698" s="58">
        <v>500000</v>
      </c>
      <c r="R698" s="58">
        <v>0</v>
      </c>
      <c r="S698" s="58">
        <v>137922000</v>
      </c>
      <c r="T698" s="57">
        <v>0.36</v>
      </c>
      <c r="U698" s="57">
        <v>0</v>
      </c>
    </row>
    <row r="699" spans="1:21" x14ac:dyDescent="0.2">
      <c r="A699" s="57" t="s">
        <v>579</v>
      </c>
      <c r="B699" s="57" t="str">
        <f t="shared" si="108"/>
        <v>GR:1</v>
      </c>
      <c r="C699" s="57" t="str">
        <f t="shared" si="109"/>
        <v>GR:1:2</v>
      </c>
      <c r="D699" s="57" t="s">
        <v>126</v>
      </c>
      <c r="E699" s="58">
        <v>43925000</v>
      </c>
      <c r="F699" s="58">
        <v>0</v>
      </c>
      <c r="G699" s="58">
        <v>43925000</v>
      </c>
      <c r="H699" s="58">
        <v>0</v>
      </c>
      <c r="I699" s="58">
        <v>10320832</v>
      </c>
      <c r="J699" s="58">
        <v>10320832</v>
      </c>
      <c r="K699" s="58">
        <v>10320832</v>
      </c>
      <c r="L699" s="58">
        <v>0</v>
      </c>
      <c r="M699" s="58">
        <v>10320832</v>
      </c>
      <c r="N699" s="58">
        <v>0</v>
      </c>
      <c r="O699" s="58">
        <v>0</v>
      </c>
      <c r="P699" s="58">
        <v>10320832</v>
      </c>
      <c r="Q699" s="58">
        <v>10320832</v>
      </c>
      <c r="R699" s="58">
        <v>0</v>
      </c>
      <c r="S699" s="58">
        <v>33604168</v>
      </c>
      <c r="T699" s="57">
        <v>23.5</v>
      </c>
      <c r="U699" s="57">
        <v>0</v>
      </c>
    </row>
    <row r="700" spans="1:21" x14ac:dyDescent="0.2">
      <c r="A700" s="57" t="s">
        <v>579</v>
      </c>
      <c r="B700" s="57" t="str">
        <f t="shared" si="108"/>
        <v>GR:1</v>
      </c>
      <c r="C700" s="57" t="str">
        <f t="shared" si="109"/>
        <v>GR:1:2</v>
      </c>
      <c r="D700" s="57" t="s">
        <v>140</v>
      </c>
      <c r="E700" s="58">
        <v>3321000</v>
      </c>
      <c r="F700" s="58">
        <v>0</v>
      </c>
      <c r="G700" s="58">
        <v>3321000</v>
      </c>
      <c r="H700" s="58">
        <v>0</v>
      </c>
      <c r="I700" s="58">
        <v>500000</v>
      </c>
      <c r="J700" s="58">
        <v>500000</v>
      </c>
      <c r="K700" s="58">
        <v>500000</v>
      </c>
      <c r="L700" s="58">
        <v>0</v>
      </c>
      <c r="M700" s="58">
        <v>500000</v>
      </c>
      <c r="N700" s="58">
        <v>0</v>
      </c>
      <c r="O700" s="58">
        <v>0</v>
      </c>
      <c r="P700" s="58">
        <v>500000</v>
      </c>
      <c r="Q700" s="58">
        <v>500000</v>
      </c>
      <c r="R700" s="58">
        <v>0</v>
      </c>
      <c r="S700" s="58">
        <v>2821000</v>
      </c>
      <c r="T700" s="57">
        <v>15.06</v>
      </c>
      <c r="U700" s="57">
        <v>0</v>
      </c>
    </row>
    <row r="701" spans="1:21" x14ac:dyDescent="0.2">
      <c r="A701" s="57" t="s">
        <v>579</v>
      </c>
      <c r="B701" s="57" t="str">
        <f t="shared" si="108"/>
        <v>GR:1</v>
      </c>
      <c r="C701" s="57" t="str">
        <f t="shared" si="109"/>
        <v>GR:1:2</v>
      </c>
      <c r="D701" s="57" t="s">
        <v>127</v>
      </c>
      <c r="E701" s="58">
        <v>33201000</v>
      </c>
      <c r="F701" s="58">
        <v>0</v>
      </c>
      <c r="G701" s="58">
        <v>33201000</v>
      </c>
      <c r="H701" s="58">
        <v>0</v>
      </c>
      <c r="I701" s="58">
        <v>2000000</v>
      </c>
      <c r="J701" s="58">
        <v>2000000</v>
      </c>
      <c r="K701" s="58">
        <v>2000000</v>
      </c>
      <c r="L701" s="58">
        <v>0</v>
      </c>
      <c r="M701" s="58">
        <v>2000000</v>
      </c>
      <c r="N701" s="58">
        <v>0</v>
      </c>
      <c r="O701" s="58">
        <v>0</v>
      </c>
      <c r="P701" s="58">
        <v>2000000</v>
      </c>
      <c r="Q701" s="58">
        <v>2000000</v>
      </c>
      <c r="R701" s="58">
        <v>0</v>
      </c>
      <c r="S701" s="58">
        <v>31201000</v>
      </c>
      <c r="T701" s="57">
        <v>6.02</v>
      </c>
      <c r="U701" s="57">
        <v>0</v>
      </c>
    </row>
    <row r="702" spans="1:21" x14ac:dyDescent="0.2">
      <c r="A702" s="57" t="s">
        <v>579</v>
      </c>
      <c r="B702" s="57" t="str">
        <f t="shared" si="108"/>
        <v>GR:1</v>
      </c>
      <c r="C702" s="57" t="str">
        <f t="shared" si="109"/>
        <v>GR:1:2</v>
      </c>
      <c r="D702" s="57" t="s">
        <v>538</v>
      </c>
      <c r="E702" s="58">
        <v>91627000</v>
      </c>
      <c r="F702" s="58">
        <v>0</v>
      </c>
      <c r="G702" s="58">
        <v>91627000</v>
      </c>
      <c r="H702" s="58">
        <v>0</v>
      </c>
      <c r="I702" s="58">
        <v>7358332</v>
      </c>
      <c r="J702" s="58">
        <v>7358332</v>
      </c>
      <c r="K702" s="58">
        <v>7358332</v>
      </c>
      <c r="L702" s="58">
        <v>0</v>
      </c>
      <c r="M702" s="58">
        <v>7358332</v>
      </c>
      <c r="N702" s="58">
        <v>0</v>
      </c>
      <c r="O702" s="58">
        <v>0</v>
      </c>
      <c r="P702" s="58">
        <v>7358332</v>
      </c>
      <c r="Q702" s="58">
        <v>7358332</v>
      </c>
      <c r="R702" s="58">
        <v>0</v>
      </c>
      <c r="S702" s="58">
        <v>84268668</v>
      </c>
      <c r="T702" s="57">
        <v>8.0299999999999994</v>
      </c>
      <c r="U702" s="57">
        <v>0</v>
      </c>
    </row>
    <row r="703" spans="1:21" x14ac:dyDescent="0.2">
      <c r="A703" s="57" t="s">
        <v>579</v>
      </c>
      <c r="B703" s="57" t="str">
        <f t="shared" si="108"/>
        <v>GR:1</v>
      </c>
      <c r="C703" s="57" t="str">
        <f t="shared" si="109"/>
        <v>GR:1:2</v>
      </c>
      <c r="D703" s="57" t="s">
        <v>141</v>
      </c>
      <c r="E703" s="58">
        <v>139041000</v>
      </c>
      <c r="F703" s="58">
        <v>0</v>
      </c>
      <c r="G703" s="58">
        <v>139041000</v>
      </c>
      <c r="H703" s="58">
        <v>0</v>
      </c>
      <c r="I703" s="58">
        <v>3900000</v>
      </c>
      <c r="J703" s="58">
        <v>3900000</v>
      </c>
      <c r="K703" s="58">
        <v>3900000</v>
      </c>
      <c r="L703" s="58">
        <v>0</v>
      </c>
      <c r="M703" s="58">
        <v>3900000</v>
      </c>
      <c r="N703" s="58">
        <v>0</v>
      </c>
      <c r="O703" s="58">
        <v>0</v>
      </c>
      <c r="P703" s="58">
        <v>3900000</v>
      </c>
      <c r="Q703" s="58">
        <v>3900000</v>
      </c>
      <c r="R703" s="58">
        <v>0</v>
      </c>
      <c r="S703" s="58">
        <v>135141000</v>
      </c>
      <c r="T703" s="57">
        <v>2.8</v>
      </c>
      <c r="U703" s="57">
        <v>0</v>
      </c>
    </row>
    <row r="704" spans="1:21" x14ac:dyDescent="0.2">
      <c r="A704" s="57" t="s">
        <v>579</v>
      </c>
      <c r="B704" s="57" t="str">
        <f t="shared" si="108"/>
        <v>GR:1</v>
      </c>
      <c r="C704" s="57" t="str">
        <f t="shared" si="109"/>
        <v>GR:1:2</v>
      </c>
      <c r="D704" s="57" t="s">
        <v>143</v>
      </c>
      <c r="E704" s="58">
        <v>818589556</v>
      </c>
      <c r="F704" s="58">
        <v>0</v>
      </c>
      <c r="G704" s="58">
        <v>818589556</v>
      </c>
      <c r="H704" s="58">
        <v>0</v>
      </c>
      <c r="I704" s="58">
        <v>156800000</v>
      </c>
      <c r="J704" s="58">
        <v>156800000</v>
      </c>
      <c r="K704" s="58">
        <v>156800000</v>
      </c>
      <c r="L704" s="58">
        <v>0</v>
      </c>
      <c r="M704" s="58">
        <v>156800000</v>
      </c>
      <c r="N704" s="58">
        <v>0</v>
      </c>
      <c r="O704" s="58">
        <v>0</v>
      </c>
      <c r="P704" s="58">
        <v>156800000</v>
      </c>
      <c r="Q704" s="58">
        <v>156800000</v>
      </c>
      <c r="R704" s="58">
        <v>0</v>
      </c>
      <c r="S704" s="58">
        <v>661789556</v>
      </c>
      <c r="T704" s="57">
        <v>19.149999999999999</v>
      </c>
      <c r="U704" s="57">
        <v>0</v>
      </c>
    </row>
    <row r="705" spans="1:21" x14ac:dyDescent="0.2">
      <c r="A705" s="57" t="s">
        <v>579</v>
      </c>
      <c r="B705" s="57" t="str">
        <f t="shared" si="108"/>
        <v>GR:1</v>
      </c>
      <c r="C705" s="57" t="str">
        <f t="shared" si="109"/>
        <v>GR:1:2</v>
      </c>
      <c r="D705" s="57" t="s">
        <v>128</v>
      </c>
      <c r="E705" s="58">
        <v>65887000</v>
      </c>
      <c r="F705" s="58">
        <v>0</v>
      </c>
      <c r="G705" s="58">
        <v>65887000</v>
      </c>
      <c r="H705" s="58">
        <v>0</v>
      </c>
      <c r="I705" s="58">
        <v>12230015</v>
      </c>
      <c r="J705" s="58">
        <v>12230015</v>
      </c>
      <c r="K705" s="58">
        <v>12230015</v>
      </c>
      <c r="L705" s="58">
        <v>0</v>
      </c>
      <c r="M705" s="58">
        <v>12230015</v>
      </c>
      <c r="N705" s="58">
        <v>0</v>
      </c>
      <c r="O705" s="58">
        <v>0</v>
      </c>
      <c r="P705" s="58">
        <v>12230015</v>
      </c>
      <c r="Q705" s="58">
        <v>12230015</v>
      </c>
      <c r="R705" s="58">
        <v>0</v>
      </c>
      <c r="S705" s="58">
        <v>53656985</v>
      </c>
      <c r="T705" s="57">
        <v>18.559999999999999</v>
      </c>
      <c r="U705" s="57">
        <v>0</v>
      </c>
    </row>
    <row r="706" spans="1:21" x14ac:dyDescent="0.2">
      <c r="A706" s="57" t="s">
        <v>579</v>
      </c>
      <c r="B706" s="57" t="str">
        <f t="shared" ref="B706:B720" si="110">MID(D706,1,4)</f>
        <v>GR:1</v>
      </c>
      <c r="C706" s="57" t="str">
        <f t="shared" ref="C706:C720" si="111">MID(D706,1,6)</f>
        <v>GR:1:2</v>
      </c>
      <c r="D706" s="57" t="s">
        <v>129</v>
      </c>
      <c r="E706" s="58">
        <v>16540000</v>
      </c>
      <c r="F706" s="58">
        <v>0</v>
      </c>
      <c r="G706" s="58">
        <v>16540000</v>
      </c>
      <c r="H706" s="58">
        <v>0</v>
      </c>
      <c r="I706" s="58">
        <v>2300000</v>
      </c>
      <c r="J706" s="58">
        <v>2300000</v>
      </c>
      <c r="K706" s="58">
        <v>2300000</v>
      </c>
      <c r="L706" s="58">
        <v>0</v>
      </c>
      <c r="M706" s="58">
        <v>2300000</v>
      </c>
      <c r="N706" s="58">
        <v>0</v>
      </c>
      <c r="O706" s="58">
        <v>0</v>
      </c>
      <c r="P706" s="58">
        <v>2300000</v>
      </c>
      <c r="Q706" s="58">
        <v>2300000</v>
      </c>
      <c r="R706" s="58">
        <v>0</v>
      </c>
      <c r="S706" s="58">
        <v>14240000</v>
      </c>
      <c r="T706" s="57">
        <v>13.91</v>
      </c>
      <c r="U706" s="57">
        <v>0</v>
      </c>
    </row>
    <row r="707" spans="1:21" x14ac:dyDescent="0.2">
      <c r="A707" s="57" t="s">
        <v>579</v>
      </c>
      <c r="B707" s="57" t="str">
        <f t="shared" si="110"/>
        <v>GR:1</v>
      </c>
      <c r="C707" s="57" t="str">
        <f t="shared" si="111"/>
        <v>GR:1:2</v>
      </c>
      <c r="D707" s="57" t="s">
        <v>144</v>
      </c>
      <c r="E707" s="58">
        <v>86057000</v>
      </c>
      <c r="F707" s="58">
        <v>0</v>
      </c>
      <c r="G707" s="58">
        <v>86057000</v>
      </c>
      <c r="H707" s="58">
        <v>0</v>
      </c>
      <c r="I707" s="58">
        <v>21000000</v>
      </c>
      <c r="J707" s="58">
        <v>21000000</v>
      </c>
      <c r="K707" s="58">
        <v>21000000</v>
      </c>
      <c r="L707" s="58">
        <v>0</v>
      </c>
      <c r="M707" s="58">
        <v>21000000</v>
      </c>
      <c r="N707" s="58">
        <v>0</v>
      </c>
      <c r="O707" s="58">
        <v>0</v>
      </c>
      <c r="P707" s="58">
        <v>21000000</v>
      </c>
      <c r="Q707" s="58">
        <v>21000000</v>
      </c>
      <c r="R707" s="58">
        <v>0</v>
      </c>
      <c r="S707" s="58">
        <v>65057000</v>
      </c>
      <c r="T707" s="57">
        <v>24.4</v>
      </c>
      <c r="U707" s="57">
        <v>0</v>
      </c>
    </row>
    <row r="708" spans="1:21" x14ac:dyDescent="0.2">
      <c r="A708" s="57" t="s">
        <v>579</v>
      </c>
      <c r="B708" s="57" t="str">
        <f t="shared" si="110"/>
        <v>GR:1</v>
      </c>
      <c r="C708" s="57" t="str">
        <f t="shared" si="111"/>
        <v>GR:1:2</v>
      </c>
      <c r="D708" s="57" t="s">
        <v>130</v>
      </c>
      <c r="E708" s="58">
        <v>274539000</v>
      </c>
      <c r="F708" s="58">
        <v>0</v>
      </c>
      <c r="G708" s="58">
        <v>274539000</v>
      </c>
      <c r="H708" s="58">
        <v>0</v>
      </c>
      <c r="I708" s="58">
        <v>0</v>
      </c>
      <c r="J708" s="58">
        <v>0</v>
      </c>
      <c r="K708" s="58">
        <v>0</v>
      </c>
      <c r="L708" s="58">
        <v>0</v>
      </c>
      <c r="M708" s="58">
        <v>0</v>
      </c>
      <c r="N708" s="58">
        <v>0</v>
      </c>
      <c r="O708" s="58">
        <v>0</v>
      </c>
      <c r="P708" s="58">
        <v>0</v>
      </c>
      <c r="Q708" s="58">
        <v>0</v>
      </c>
      <c r="R708" s="58">
        <v>0</v>
      </c>
      <c r="S708" s="58">
        <v>274539000</v>
      </c>
      <c r="T708" s="57">
        <v>0</v>
      </c>
      <c r="U708" s="57">
        <v>0</v>
      </c>
    </row>
    <row r="709" spans="1:21" x14ac:dyDescent="0.2">
      <c r="A709" s="57" t="s">
        <v>579</v>
      </c>
      <c r="B709" s="57" t="str">
        <f t="shared" si="110"/>
        <v>GR:1</v>
      </c>
      <c r="C709" s="57" t="str">
        <f t="shared" si="111"/>
        <v>GR:1:2</v>
      </c>
      <c r="D709" s="57" t="s">
        <v>131</v>
      </c>
      <c r="E709" s="58">
        <v>89935000</v>
      </c>
      <c r="F709" s="58">
        <v>0</v>
      </c>
      <c r="G709" s="58">
        <v>89935000</v>
      </c>
      <c r="H709" s="58">
        <v>0</v>
      </c>
      <c r="I709" s="58">
        <v>18000000</v>
      </c>
      <c r="J709" s="58">
        <v>18000000</v>
      </c>
      <c r="K709" s="58">
        <v>18000000</v>
      </c>
      <c r="L709" s="58">
        <v>0</v>
      </c>
      <c r="M709" s="58">
        <v>18000000</v>
      </c>
      <c r="N709" s="58">
        <v>0</v>
      </c>
      <c r="O709" s="58">
        <v>0</v>
      </c>
      <c r="P709" s="58">
        <v>18000000</v>
      </c>
      <c r="Q709" s="58">
        <v>18000000</v>
      </c>
      <c r="R709" s="58">
        <v>0</v>
      </c>
      <c r="S709" s="58">
        <v>71935000</v>
      </c>
      <c r="T709" s="57">
        <v>20.010000000000002</v>
      </c>
      <c r="U709" s="57">
        <v>0</v>
      </c>
    </row>
    <row r="710" spans="1:21" x14ac:dyDescent="0.2">
      <c r="A710" s="57" t="s">
        <v>579</v>
      </c>
      <c r="B710" s="57" t="str">
        <f t="shared" si="110"/>
        <v>GR:1</v>
      </c>
      <c r="C710" s="57" t="str">
        <f t="shared" si="111"/>
        <v>GR:1:2</v>
      </c>
      <c r="D710" s="57" t="s">
        <v>250</v>
      </c>
      <c r="E710" s="58">
        <v>63523472</v>
      </c>
      <c r="F710" s="58">
        <v>0</v>
      </c>
      <c r="G710" s="58">
        <v>63523472</v>
      </c>
      <c r="H710" s="58">
        <v>0</v>
      </c>
      <c r="I710" s="58">
        <v>15800000</v>
      </c>
      <c r="J710" s="58">
        <v>15800000</v>
      </c>
      <c r="K710" s="58">
        <v>15800000</v>
      </c>
      <c r="L710" s="58">
        <v>0</v>
      </c>
      <c r="M710" s="58">
        <v>15800000</v>
      </c>
      <c r="N710" s="58">
        <v>0</v>
      </c>
      <c r="O710" s="58">
        <v>0</v>
      </c>
      <c r="P710" s="58">
        <v>15800000</v>
      </c>
      <c r="Q710" s="58">
        <v>15800000</v>
      </c>
      <c r="R710" s="58">
        <v>0</v>
      </c>
      <c r="S710" s="58">
        <v>47723472</v>
      </c>
      <c r="T710" s="57">
        <v>24.87</v>
      </c>
      <c r="U710" s="57">
        <v>0</v>
      </c>
    </row>
    <row r="711" spans="1:21" x14ac:dyDescent="0.2">
      <c r="A711" s="57" t="s">
        <v>579</v>
      </c>
      <c r="B711" s="57" t="str">
        <f t="shared" si="110"/>
        <v>GR:1</v>
      </c>
      <c r="C711" s="57" t="str">
        <f t="shared" si="111"/>
        <v>GR:1:2</v>
      </c>
      <c r="D711" s="57" t="s">
        <v>145</v>
      </c>
      <c r="E711" s="58">
        <v>239791000</v>
      </c>
      <c r="F711" s="58">
        <v>0</v>
      </c>
      <c r="G711" s="58">
        <v>239791000</v>
      </c>
      <c r="H711" s="58">
        <v>0</v>
      </c>
      <c r="I711" s="58">
        <v>34695400</v>
      </c>
      <c r="J711" s="58">
        <v>34695400</v>
      </c>
      <c r="K711" s="58">
        <v>34695400</v>
      </c>
      <c r="L711" s="58">
        <v>0</v>
      </c>
      <c r="M711" s="58">
        <v>34695400</v>
      </c>
      <c r="N711" s="58">
        <v>0</v>
      </c>
      <c r="O711" s="58">
        <v>0</v>
      </c>
      <c r="P711" s="58">
        <v>34695400</v>
      </c>
      <c r="Q711" s="58">
        <v>34695400</v>
      </c>
      <c r="R711" s="58">
        <v>0</v>
      </c>
      <c r="S711" s="58">
        <v>205095600</v>
      </c>
      <c r="T711" s="57">
        <v>14.47</v>
      </c>
      <c r="U711" s="57">
        <v>0</v>
      </c>
    </row>
    <row r="712" spans="1:21" x14ac:dyDescent="0.2">
      <c r="A712" s="57" t="s">
        <v>579</v>
      </c>
      <c r="B712" s="57" t="str">
        <f t="shared" si="110"/>
        <v>GR:1</v>
      </c>
      <c r="C712" s="57" t="str">
        <f t="shared" si="111"/>
        <v>GR:1:2</v>
      </c>
      <c r="D712" s="57" t="s">
        <v>507</v>
      </c>
      <c r="E712" s="58">
        <v>52400000</v>
      </c>
      <c r="F712" s="58">
        <v>0</v>
      </c>
      <c r="G712" s="58">
        <v>52400000</v>
      </c>
      <c r="H712" s="58">
        <v>0</v>
      </c>
      <c r="I712" s="58">
        <v>2343726</v>
      </c>
      <c r="J712" s="58">
        <v>2343726</v>
      </c>
      <c r="K712" s="58">
        <v>2343726</v>
      </c>
      <c r="L712" s="58">
        <v>0</v>
      </c>
      <c r="M712" s="58">
        <v>2343726</v>
      </c>
      <c r="N712" s="58">
        <v>0</v>
      </c>
      <c r="O712" s="58">
        <v>0</v>
      </c>
      <c r="P712" s="58">
        <v>2343726</v>
      </c>
      <c r="Q712" s="58">
        <v>2343726</v>
      </c>
      <c r="R712" s="58">
        <v>0</v>
      </c>
      <c r="S712" s="58">
        <v>50056274</v>
      </c>
      <c r="T712" s="57">
        <v>4.47</v>
      </c>
      <c r="U712" s="57">
        <v>0</v>
      </c>
    </row>
    <row r="713" spans="1:21" x14ac:dyDescent="0.2">
      <c r="A713" s="57" t="s">
        <v>579</v>
      </c>
      <c r="B713" s="57" t="str">
        <f t="shared" si="110"/>
        <v>GR:1</v>
      </c>
      <c r="C713" s="57" t="str">
        <f t="shared" si="111"/>
        <v>GR:1:2</v>
      </c>
      <c r="D713" s="57" t="s">
        <v>146</v>
      </c>
      <c r="E713" s="58">
        <v>13513000</v>
      </c>
      <c r="F713" s="58">
        <v>0</v>
      </c>
      <c r="G713" s="58">
        <v>13513000</v>
      </c>
      <c r="H713" s="58">
        <v>0</v>
      </c>
      <c r="I713" s="58">
        <v>904795</v>
      </c>
      <c r="J713" s="58">
        <v>904795</v>
      </c>
      <c r="K713" s="58">
        <v>904795</v>
      </c>
      <c r="L713" s="58">
        <v>0</v>
      </c>
      <c r="M713" s="58">
        <v>904795</v>
      </c>
      <c r="N713" s="58">
        <v>0</v>
      </c>
      <c r="O713" s="58">
        <v>0</v>
      </c>
      <c r="P713" s="58">
        <v>904795</v>
      </c>
      <c r="Q713" s="58">
        <v>904795</v>
      </c>
      <c r="R713" s="58">
        <v>0</v>
      </c>
      <c r="S713" s="58">
        <v>12608205</v>
      </c>
      <c r="T713" s="57">
        <v>6.7</v>
      </c>
      <c r="U713" s="57">
        <v>0</v>
      </c>
    </row>
    <row r="714" spans="1:21" x14ac:dyDescent="0.2">
      <c r="A714" s="57" t="s">
        <v>579</v>
      </c>
      <c r="B714" s="57" t="str">
        <f t="shared" si="110"/>
        <v>GR:1</v>
      </c>
      <c r="C714" s="57" t="str">
        <f t="shared" si="111"/>
        <v>GR:1:2</v>
      </c>
      <c r="D714" s="57" t="s">
        <v>147</v>
      </c>
      <c r="E714" s="58">
        <v>34052000</v>
      </c>
      <c r="F714" s="58">
        <v>0</v>
      </c>
      <c r="G714" s="58">
        <v>34052000</v>
      </c>
      <c r="H714" s="58">
        <v>0</v>
      </c>
      <c r="I714" s="58">
        <v>3539424</v>
      </c>
      <c r="J714" s="58">
        <v>3539424</v>
      </c>
      <c r="K714" s="58">
        <v>3539424</v>
      </c>
      <c r="L714" s="58">
        <v>0</v>
      </c>
      <c r="M714" s="58">
        <v>3539424</v>
      </c>
      <c r="N714" s="58">
        <v>0</v>
      </c>
      <c r="O714" s="58">
        <v>0</v>
      </c>
      <c r="P714" s="58">
        <v>3539424</v>
      </c>
      <c r="Q714" s="58">
        <v>3539424</v>
      </c>
      <c r="R714" s="58">
        <v>0</v>
      </c>
      <c r="S714" s="58">
        <v>30512576</v>
      </c>
      <c r="T714" s="57">
        <v>10.39</v>
      </c>
      <c r="U714" s="57">
        <v>0</v>
      </c>
    </row>
    <row r="715" spans="1:21" x14ac:dyDescent="0.2">
      <c r="A715" s="57" t="s">
        <v>579</v>
      </c>
      <c r="B715" s="57" t="str">
        <f t="shared" si="110"/>
        <v>GR:1</v>
      </c>
      <c r="C715" s="57" t="str">
        <f t="shared" si="111"/>
        <v>GR:1:2</v>
      </c>
      <c r="D715" s="57" t="s">
        <v>148</v>
      </c>
      <c r="E715" s="58">
        <v>33858000</v>
      </c>
      <c r="F715" s="58">
        <v>0</v>
      </c>
      <c r="G715" s="58">
        <v>33858000</v>
      </c>
      <c r="H715" s="58">
        <v>0</v>
      </c>
      <c r="I715" s="58">
        <v>3185683</v>
      </c>
      <c r="J715" s="58">
        <v>3185683</v>
      </c>
      <c r="K715" s="58">
        <v>3185683</v>
      </c>
      <c r="L715" s="58">
        <v>0</v>
      </c>
      <c r="M715" s="58">
        <v>3185683</v>
      </c>
      <c r="N715" s="58">
        <v>0</v>
      </c>
      <c r="O715" s="58">
        <v>0</v>
      </c>
      <c r="P715" s="58">
        <v>3185683</v>
      </c>
      <c r="Q715" s="58">
        <v>3185683</v>
      </c>
      <c r="R715" s="58">
        <v>0</v>
      </c>
      <c r="S715" s="58">
        <v>30672317</v>
      </c>
      <c r="T715" s="57">
        <v>9.41</v>
      </c>
      <c r="U715" s="57">
        <v>0</v>
      </c>
    </row>
    <row r="716" spans="1:21" x14ac:dyDescent="0.2">
      <c r="A716" s="57" t="s">
        <v>579</v>
      </c>
      <c r="B716" s="57" t="str">
        <f t="shared" si="110"/>
        <v>GR:1</v>
      </c>
      <c r="C716" s="57" t="str">
        <f t="shared" si="111"/>
        <v>GR:1:2</v>
      </c>
      <c r="D716" s="57" t="s">
        <v>251</v>
      </c>
      <c r="E716" s="58">
        <v>38735000</v>
      </c>
      <c r="F716" s="58">
        <v>0</v>
      </c>
      <c r="G716" s="58">
        <v>38735000</v>
      </c>
      <c r="H716" s="58">
        <v>0</v>
      </c>
      <c r="I716" s="58">
        <v>0</v>
      </c>
      <c r="J716" s="58">
        <v>0</v>
      </c>
      <c r="K716" s="58">
        <v>0</v>
      </c>
      <c r="L716" s="58">
        <v>0</v>
      </c>
      <c r="M716" s="58">
        <v>0</v>
      </c>
      <c r="N716" s="58">
        <v>0</v>
      </c>
      <c r="O716" s="58">
        <v>0</v>
      </c>
      <c r="P716" s="58">
        <v>0</v>
      </c>
      <c r="Q716" s="58">
        <v>0</v>
      </c>
      <c r="R716" s="58">
        <v>0</v>
      </c>
      <c r="S716" s="58">
        <v>38735000</v>
      </c>
      <c r="T716" s="57">
        <v>0</v>
      </c>
      <c r="U716" s="57">
        <v>0</v>
      </c>
    </row>
    <row r="717" spans="1:21" x14ac:dyDescent="0.2">
      <c r="A717" s="57" t="s">
        <v>579</v>
      </c>
      <c r="B717" s="57" t="str">
        <f t="shared" si="110"/>
        <v>GR:1</v>
      </c>
      <c r="C717" s="57" t="str">
        <f t="shared" si="111"/>
        <v>GR:1:2</v>
      </c>
      <c r="D717" s="57" t="s">
        <v>133</v>
      </c>
      <c r="E717" s="58">
        <v>38735000</v>
      </c>
      <c r="F717" s="58">
        <v>0</v>
      </c>
      <c r="G717" s="58">
        <v>38735000</v>
      </c>
      <c r="H717" s="58">
        <v>0</v>
      </c>
      <c r="I717" s="58">
        <v>7068600</v>
      </c>
      <c r="J717" s="58">
        <v>7068600</v>
      </c>
      <c r="K717" s="58">
        <v>7068600</v>
      </c>
      <c r="L717" s="58">
        <v>0</v>
      </c>
      <c r="M717" s="58">
        <v>7068600</v>
      </c>
      <c r="N717" s="58">
        <v>0</v>
      </c>
      <c r="O717" s="58">
        <v>0</v>
      </c>
      <c r="P717" s="58">
        <v>7068600</v>
      </c>
      <c r="Q717" s="58">
        <v>7068600</v>
      </c>
      <c r="R717" s="58">
        <v>0</v>
      </c>
      <c r="S717" s="58">
        <v>31666400</v>
      </c>
      <c r="T717" s="57">
        <v>18.25</v>
      </c>
      <c r="U717" s="57">
        <v>0</v>
      </c>
    </row>
    <row r="718" spans="1:21" x14ac:dyDescent="0.2">
      <c r="A718" s="57" t="s">
        <v>579</v>
      </c>
      <c r="B718" s="57" t="str">
        <f t="shared" si="110"/>
        <v>GR:1</v>
      </c>
      <c r="C718" s="57" t="str">
        <f t="shared" si="111"/>
        <v>GR:1:2</v>
      </c>
      <c r="D718" s="57" t="s">
        <v>134</v>
      </c>
      <c r="E718" s="58">
        <v>19921000</v>
      </c>
      <c r="F718" s="58">
        <v>0</v>
      </c>
      <c r="G718" s="58">
        <v>19921000</v>
      </c>
      <c r="H718" s="58">
        <v>0</v>
      </c>
      <c r="I718" s="58">
        <v>0</v>
      </c>
      <c r="J718" s="58">
        <v>0</v>
      </c>
      <c r="K718" s="58">
        <v>0</v>
      </c>
      <c r="L718" s="58">
        <v>0</v>
      </c>
      <c r="M718" s="58">
        <v>0</v>
      </c>
      <c r="N718" s="58">
        <v>0</v>
      </c>
      <c r="O718" s="58">
        <v>0</v>
      </c>
      <c r="P718" s="58">
        <v>0</v>
      </c>
      <c r="Q718" s="58">
        <v>0</v>
      </c>
      <c r="R718" s="58">
        <v>0</v>
      </c>
      <c r="S718" s="58">
        <v>19921000</v>
      </c>
      <c r="T718" s="57">
        <v>0</v>
      </c>
      <c r="U718" s="57">
        <v>0</v>
      </c>
    </row>
    <row r="719" spans="1:21" x14ac:dyDescent="0.2">
      <c r="A719" s="57" t="s">
        <v>579</v>
      </c>
      <c r="B719" s="57" t="str">
        <f t="shared" si="110"/>
        <v>GR:1</v>
      </c>
      <c r="C719" s="57" t="str">
        <f t="shared" si="111"/>
        <v>GR:1:3</v>
      </c>
      <c r="D719" s="57" t="s">
        <v>539</v>
      </c>
      <c r="E719" s="58">
        <v>9206000</v>
      </c>
      <c r="F719" s="58">
        <v>0</v>
      </c>
      <c r="G719" s="58">
        <v>9206000</v>
      </c>
      <c r="H719" s="58">
        <v>0</v>
      </c>
      <c r="I719" s="58">
        <v>2000000</v>
      </c>
      <c r="J719" s="58">
        <v>2000000</v>
      </c>
      <c r="K719" s="58">
        <v>2000000</v>
      </c>
      <c r="L719" s="58">
        <v>0</v>
      </c>
      <c r="M719" s="58">
        <v>2000000</v>
      </c>
      <c r="N719" s="58">
        <v>0</v>
      </c>
      <c r="O719" s="58">
        <v>0</v>
      </c>
      <c r="P719" s="58">
        <v>2000000</v>
      </c>
      <c r="Q719" s="58">
        <v>2000000</v>
      </c>
      <c r="R719" s="58">
        <v>0</v>
      </c>
      <c r="S719" s="58">
        <v>7206000</v>
      </c>
      <c r="T719" s="57">
        <v>21.73</v>
      </c>
      <c r="U719" s="57">
        <v>0</v>
      </c>
    </row>
    <row r="720" spans="1:21" x14ac:dyDescent="0.2">
      <c r="A720" s="57" t="s">
        <v>579</v>
      </c>
      <c r="B720" s="57" t="str">
        <f t="shared" si="110"/>
        <v>GR:1</v>
      </c>
      <c r="C720" s="57" t="str">
        <f t="shared" si="111"/>
        <v>GR:1:3</v>
      </c>
      <c r="D720" s="57" t="s">
        <v>154</v>
      </c>
      <c r="E720" s="58">
        <v>1898976000</v>
      </c>
      <c r="F720" s="58">
        <v>0</v>
      </c>
      <c r="G720" s="58">
        <v>1898976000</v>
      </c>
      <c r="H720" s="58">
        <v>0</v>
      </c>
      <c r="I720" s="58">
        <v>0</v>
      </c>
      <c r="J720" s="58">
        <v>0</v>
      </c>
      <c r="K720" s="58">
        <v>0</v>
      </c>
      <c r="L720" s="58">
        <v>0</v>
      </c>
      <c r="M720" s="58">
        <v>0</v>
      </c>
      <c r="N720" s="58">
        <v>0</v>
      </c>
      <c r="O720" s="58">
        <v>0</v>
      </c>
      <c r="P720" s="58">
        <v>0</v>
      </c>
      <c r="Q720" s="58">
        <v>0</v>
      </c>
      <c r="R720" s="58">
        <v>0</v>
      </c>
      <c r="S720" s="58">
        <v>1898976000</v>
      </c>
      <c r="T720" s="57">
        <v>0</v>
      </c>
      <c r="U720" s="57">
        <v>0</v>
      </c>
    </row>
    <row r="721" spans="1:21" x14ac:dyDescent="0.2">
      <c r="A721" s="57" t="s">
        <v>579</v>
      </c>
      <c r="B721" s="57" t="str">
        <f t="shared" ref="B721:B728" si="112">MID(D721,1,4)</f>
        <v>GR:4</v>
      </c>
      <c r="C721" s="57" t="str">
        <f t="shared" ref="C721:C728" si="113">MID(D721,1,6)</f>
        <v>GR:4:1</v>
      </c>
      <c r="D721" s="57" t="s">
        <v>212</v>
      </c>
      <c r="E721" s="58">
        <v>7140509600</v>
      </c>
      <c r="F721" s="58">
        <v>0</v>
      </c>
      <c r="G721" s="58">
        <v>7140509600</v>
      </c>
      <c r="H721" s="58">
        <v>0</v>
      </c>
      <c r="I721" s="58">
        <v>781708200</v>
      </c>
      <c r="J721" s="58">
        <v>781708200</v>
      </c>
      <c r="K721" s="58">
        <v>781708200</v>
      </c>
      <c r="L721" s="58">
        <v>0</v>
      </c>
      <c r="M721" s="58">
        <v>781708200</v>
      </c>
      <c r="N721" s="58">
        <v>0</v>
      </c>
      <c r="O721" s="58">
        <v>0</v>
      </c>
      <c r="P721" s="58">
        <v>781708200</v>
      </c>
      <c r="Q721" s="58">
        <v>781708200</v>
      </c>
      <c r="R721" s="58">
        <v>0</v>
      </c>
      <c r="S721" s="58">
        <v>6358801400</v>
      </c>
      <c r="T721" s="57">
        <v>10.95</v>
      </c>
      <c r="U721" s="57">
        <v>0</v>
      </c>
    </row>
    <row r="722" spans="1:21" x14ac:dyDescent="0.2">
      <c r="A722" s="57" t="s">
        <v>579</v>
      </c>
      <c r="B722" s="57" t="str">
        <f t="shared" si="112"/>
        <v>GR:4</v>
      </c>
      <c r="C722" s="57" t="str">
        <f t="shared" si="113"/>
        <v>GR:4:2</v>
      </c>
      <c r="D722" s="57" t="s">
        <v>540</v>
      </c>
      <c r="E722" s="58">
        <v>1764000000</v>
      </c>
      <c r="F722" s="58">
        <v>0</v>
      </c>
      <c r="G722" s="58">
        <v>1764000000</v>
      </c>
      <c r="H722" s="58">
        <v>0</v>
      </c>
      <c r="I722" s="58">
        <v>441000000</v>
      </c>
      <c r="J722" s="58">
        <v>441000000</v>
      </c>
      <c r="K722" s="58">
        <v>441000000</v>
      </c>
      <c r="L722" s="58">
        <v>0</v>
      </c>
      <c r="M722" s="58">
        <v>441000000</v>
      </c>
      <c r="N722" s="58">
        <v>0</v>
      </c>
      <c r="O722" s="58">
        <v>0</v>
      </c>
      <c r="P722" s="58">
        <v>441000000</v>
      </c>
      <c r="Q722" s="58">
        <v>441000000</v>
      </c>
      <c r="R722" s="58">
        <v>0</v>
      </c>
      <c r="S722" s="58">
        <v>1323000000</v>
      </c>
      <c r="T722" s="57">
        <v>25</v>
      </c>
      <c r="U722" s="57">
        <v>0</v>
      </c>
    </row>
    <row r="723" spans="1:21" x14ac:dyDescent="0.2">
      <c r="A723" s="57" t="s">
        <v>579</v>
      </c>
      <c r="B723" s="57" t="str">
        <f t="shared" si="112"/>
        <v>GR:4</v>
      </c>
      <c r="C723" s="57" t="str">
        <f t="shared" si="113"/>
        <v>GR:4:2</v>
      </c>
      <c r="D723" s="57" t="s">
        <v>541</v>
      </c>
      <c r="E723" s="58">
        <v>1296218400</v>
      </c>
      <c r="F723" s="58">
        <v>0</v>
      </c>
      <c r="G723" s="58">
        <v>1296218400</v>
      </c>
      <c r="H723" s="58">
        <v>0</v>
      </c>
      <c r="I723" s="58">
        <v>238449000</v>
      </c>
      <c r="J723" s="58">
        <v>238449000</v>
      </c>
      <c r="K723" s="58">
        <v>238449000</v>
      </c>
      <c r="L723" s="58">
        <v>0</v>
      </c>
      <c r="M723" s="58">
        <v>238449000</v>
      </c>
      <c r="N723" s="58">
        <v>0</v>
      </c>
      <c r="O723" s="58">
        <v>0</v>
      </c>
      <c r="P723" s="58">
        <v>238449000</v>
      </c>
      <c r="Q723" s="58">
        <v>238449000</v>
      </c>
      <c r="R723" s="58">
        <v>0</v>
      </c>
      <c r="S723" s="58">
        <v>1057769400</v>
      </c>
      <c r="T723" s="57">
        <v>18.399999999999999</v>
      </c>
      <c r="U723" s="57">
        <v>0</v>
      </c>
    </row>
    <row r="724" spans="1:21" x14ac:dyDescent="0.2">
      <c r="A724" s="57" t="s">
        <v>579</v>
      </c>
      <c r="B724" s="57" t="str">
        <f t="shared" si="112"/>
        <v>GR:4</v>
      </c>
      <c r="C724" s="57" t="str">
        <f t="shared" si="113"/>
        <v>GR:4:2</v>
      </c>
      <c r="D724" s="57" t="s">
        <v>512</v>
      </c>
      <c r="E724" s="58">
        <v>100000000</v>
      </c>
      <c r="F724" s="58">
        <v>0</v>
      </c>
      <c r="G724" s="58">
        <v>100000000</v>
      </c>
      <c r="H724" s="58">
        <v>0</v>
      </c>
      <c r="I724" s="58">
        <v>49333200</v>
      </c>
      <c r="J724" s="58">
        <v>49333200</v>
      </c>
      <c r="K724" s="58">
        <v>49333200</v>
      </c>
      <c r="L724" s="58">
        <v>0</v>
      </c>
      <c r="M724" s="58">
        <v>49333200</v>
      </c>
      <c r="N724" s="58">
        <v>0</v>
      </c>
      <c r="O724" s="58">
        <v>0</v>
      </c>
      <c r="P724" s="58">
        <v>49333200</v>
      </c>
      <c r="Q724" s="58">
        <v>49333200</v>
      </c>
      <c r="R724" s="58">
        <v>0</v>
      </c>
      <c r="S724" s="58">
        <v>50666800</v>
      </c>
      <c r="T724" s="57">
        <v>49.33</v>
      </c>
      <c r="U724" s="57">
        <v>0</v>
      </c>
    </row>
    <row r="725" spans="1:21" x14ac:dyDescent="0.2">
      <c r="A725" s="57" t="s">
        <v>579</v>
      </c>
      <c r="B725" s="57" t="str">
        <f t="shared" si="112"/>
        <v>GR:4</v>
      </c>
      <c r="C725" s="57" t="str">
        <f t="shared" si="113"/>
        <v>GR:4:2</v>
      </c>
      <c r="D725" s="57" t="s">
        <v>542</v>
      </c>
      <c r="E725" s="58">
        <v>1138000000</v>
      </c>
      <c r="F725" s="58">
        <v>0</v>
      </c>
      <c r="G725" s="58">
        <v>1138000000</v>
      </c>
      <c r="H725" s="58">
        <v>0</v>
      </c>
      <c r="I725" s="58">
        <v>448000000</v>
      </c>
      <c r="J725" s="58">
        <v>448000000</v>
      </c>
      <c r="K725" s="58">
        <v>448000000</v>
      </c>
      <c r="L725" s="58">
        <v>0</v>
      </c>
      <c r="M725" s="58">
        <v>448000000</v>
      </c>
      <c r="N725" s="58">
        <v>0</v>
      </c>
      <c r="O725" s="58">
        <v>0</v>
      </c>
      <c r="P725" s="58">
        <v>448000000</v>
      </c>
      <c r="Q725" s="58">
        <v>448000000</v>
      </c>
      <c r="R725" s="58">
        <v>0</v>
      </c>
      <c r="S725" s="58">
        <v>690000000</v>
      </c>
      <c r="T725" s="57">
        <v>39.369999999999997</v>
      </c>
      <c r="U725" s="57">
        <v>0</v>
      </c>
    </row>
    <row r="726" spans="1:21" x14ac:dyDescent="0.2">
      <c r="A726" s="57" t="s">
        <v>579</v>
      </c>
      <c r="B726" s="57" t="str">
        <f t="shared" si="112"/>
        <v>GR:4</v>
      </c>
      <c r="C726" s="57" t="str">
        <f t="shared" si="113"/>
        <v>GR:4:3</v>
      </c>
      <c r="D726" s="57" t="s">
        <v>543</v>
      </c>
      <c r="E726" s="58">
        <v>6710000000</v>
      </c>
      <c r="F726" s="58">
        <v>3301902476</v>
      </c>
      <c r="G726" s="58">
        <v>10011902476</v>
      </c>
      <c r="H726" s="58">
        <v>0</v>
      </c>
      <c r="I726" s="58">
        <v>363883703</v>
      </c>
      <c r="J726" s="58">
        <v>363883703</v>
      </c>
      <c r="K726" s="58">
        <v>363883703</v>
      </c>
      <c r="L726" s="58">
        <v>0</v>
      </c>
      <c r="M726" s="58">
        <v>363883703</v>
      </c>
      <c r="N726" s="58">
        <v>0</v>
      </c>
      <c r="O726" s="58">
        <v>0</v>
      </c>
      <c r="P726" s="58">
        <v>363883703</v>
      </c>
      <c r="Q726" s="58">
        <v>363883703</v>
      </c>
      <c r="R726" s="58">
        <v>0</v>
      </c>
      <c r="S726" s="58">
        <v>9648018773</v>
      </c>
      <c r="T726" s="57">
        <v>3.63</v>
      </c>
      <c r="U726" s="57">
        <v>0</v>
      </c>
    </row>
    <row r="727" spans="1:21" x14ac:dyDescent="0.2">
      <c r="A727" s="57" t="s">
        <v>579</v>
      </c>
      <c r="B727" s="57" t="str">
        <f t="shared" si="112"/>
        <v>GR:4</v>
      </c>
      <c r="C727" s="57" t="str">
        <f t="shared" si="113"/>
        <v>GR:4:3</v>
      </c>
      <c r="D727" s="57" t="s">
        <v>544</v>
      </c>
      <c r="E727" s="58">
        <v>27429895649</v>
      </c>
      <c r="F727" s="58">
        <v>-768242427</v>
      </c>
      <c r="G727" s="58">
        <v>26661653222</v>
      </c>
      <c r="H727" s="58">
        <v>0</v>
      </c>
      <c r="I727" s="58">
        <v>4861018310</v>
      </c>
      <c r="J727" s="58">
        <v>4861018310</v>
      </c>
      <c r="K727" s="58">
        <v>4449804629</v>
      </c>
      <c r="L727" s="58">
        <v>0</v>
      </c>
      <c r="M727" s="58">
        <v>4449804629</v>
      </c>
      <c r="N727" s="58">
        <v>0</v>
      </c>
      <c r="O727" s="58">
        <v>411213681</v>
      </c>
      <c r="P727" s="58">
        <v>4449804629</v>
      </c>
      <c r="Q727" s="58">
        <v>4449804629</v>
      </c>
      <c r="R727" s="58">
        <v>0</v>
      </c>
      <c r="S727" s="58">
        <v>21800634912</v>
      </c>
      <c r="T727" s="57">
        <v>16.690000000000001</v>
      </c>
      <c r="U727" s="57">
        <v>0</v>
      </c>
    </row>
    <row r="728" spans="1:21" x14ac:dyDescent="0.2">
      <c r="A728" s="57" t="s">
        <v>579</v>
      </c>
      <c r="B728" s="57" t="str">
        <f t="shared" si="112"/>
        <v>GR:4</v>
      </c>
      <c r="C728" s="57" t="str">
        <f t="shared" si="113"/>
        <v>GR:4:3</v>
      </c>
      <c r="D728" s="57" t="s">
        <v>545</v>
      </c>
      <c r="E728" s="58">
        <v>53733269866</v>
      </c>
      <c r="F728" s="58">
        <v>0</v>
      </c>
      <c r="G728" s="58">
        <v>53733269866</v>
      </c>
      <c r="H728" s="58">
        <v>0</v>
      </c>
      <c r="I728" s="58">
        <v>0</v>
      </c>
      <c r="J728" s="58">
        <v>0</v>
      </c>
      <c r="K728" s="58">
        <v>0</v>
      </c>
      <c r="L728" s="58">
        <v>0</v>
      </c>
      <c r="M728" s="58">
        <v>0</v>
      </c>
      <c r="N728" s="58">
        <v>0</v>
      </c>
      <c r="O728" s="58">
        <v>0</v>
      </c>
      <c r="P728" s="58">
        <v>0</v>
      </c>
      <c r="Q728" s="58">
        <v>0</v>
      </c>
      <c r="R728" s="58">
        <v>0</v>
      </c>
      <c r="S728" s="58">
        <v>53733269866</v>
      </c>
      <c r="T728" s="57">
        <v>0</v>
      </c>
      <c r="U728" s="57">
        <v>0</v>
      </c>
    </row>
    <row r="729" spans="1:21" x14ac:dyDescent="0.2">
      <c r="A729" s="57" t="s">
        <v>579</v>
      </c>
      <c r="B729" s="57" t="str">
        <f t="shared" ref="B729:B738" si="114">MID(D729,1,4)</f>
        <v>GR:4</v>
      </c>
      <c r="C729" s="57" t="str">
        <f t="shared" ref="C729:C738" si="115">MID(D729,1,6)</f>
        <v>GR:4:3</v>
      </c>
      <c r="D729" s="57" t="s">
        <v>546</v>
      </c>
      <c r="E729" s="58">
        <v>5000000000</v>
      </c>
      <c r="F729" s="58">
        <v>0</v>
      </c>
      <c r="G729" s="58">
        <v>5000000000</v>
      </c>
      <c r="H729" s="58">
        <v>0</v>
      </c>
      <c r="I729" s="58">
        <v>37000000</v>
      </c>
      <c r="J729" s="58">
        <v>37000000</v>
      </c>
      <c r="K729" s="58">
        <v>37000000</v>
      </c>
      <c r="L729" s="58">
        <v>0</v>
      </c>
      <c r="M729" s="58">
        <v>37000000</v>
      </c>
      <c r="N729" s="58">
        <v>0</v>
      </c>
      <c r="O729" s="58">
        <v>0</v>
      </c>
      <c r="P729" s="58">
        <v>37000000</v>
      </c>
      <c r="Q729" s="58">
        <v>37000000</v>
      </c>
      <c r="R729" s="58">
        <v>0</v>
      </c>
      <c r="S729" s="58">
        <v>4963000000</v>
      </c>
      <c r="T729" s="57">
        <v>0.74</v>
      </c>
      <c r="U729" s="57">
        <v>0</v>
      </c>
    </row>
    <row r="730" spans="1:21" x14ac:dyDescent="0.2">
      <c r="A730" s="57" t="s">
        <v>579</v>
      </c>
      <c r="B730" s="57" t="str">
        <f t="shared" si="114"/>
        <v>GR:4</v>
      </c>
      <c r="C730" s="57" t="str">
        <f t="shared" si="115"/>
        <v>GR:4:3</v>
      </c>
      <c r="D730" s="57" t="s">
        <v>547</v>
      </c>
      <c r="E730" s="58">
        <v>12096612500</v>
      </c>
      <c r="F730" s="58">
        <v>0</v>
      </c>
      <c r="G730" s="58">
        <v>12096612500</v>
      </c>
      <c r="H730" s="58">
        <v>0</v>
      </c>
      <c r="I730" s="58">
        <v>804823708</v>
      </c>
      <c r="J730" s="58">
        <v>804823708</v>
      </c>
      <c r="K730" s="58">
        <v>804823708</v>
      </c>
      <c r="L730" s="58">
        <v>0</v>
      </c>
      <c r="M730" s="58">
        <v>804823708</v>
      </c>
      <c r="N730" s="58">
        <v>0</v>
      </c>
      <c r="O730" s="58">
        <v>0</v>
      </c>
      <c r="P730" s="58">
        <v>804823708</v>
      </c>
      <c r="Q730" s="58">
        <v>804823708</v>
      </c>
      <c r="R730" s="58">
        <v>0</v>
      </c>
      <c r="S730" s="58">
        <v>11291788792</v>
      </c>
      <c r="T730" s="57">
        <v>6.65</v>
      </c>
      <c r="U730" s="57">
        <v>0</v>
      </c>
    </row>
    <row r="731" spans="1:21" x14ac:dyDescent="0.2">
      <c r="A731" s="57" t="s">
        <v>579</v>
      </c>
      <c r="B731" s="57" t="str">
        <f t="shared" si="114"/>
        <v>GR:4</v>
      </c>
      <c r="C731" s="57" t="str">
        <f t="shared" si="115"/>
        <v>GR:4:3</v>
      </c>
      <c r="D731" s="57" t="s">
        <v>548</v>
      </c>
      <c r="E731" s="58">
        <v>600000000</v>
      </c>
      <c r="F731" s="58">
        <v>0</v>
      </c>
      <c r="G731" s="58">
        <v>600000000</v>
      </c>
      <c r="H731" s="58">
        <v>0</v>
      </c>
      <c r="I731" s="58">
        <v>300000000</v>
      </c>
      <c r="J731" s="58">
        <v>300000000</v>
      </c>
      <c r="K731" s="58">
        <v>300000000</v>
      </c>
      <c r="L731" s="58">
        <v>0</v>
      </c>
      <c r="M731" s="58">
        <v>300000000</v>
      </c>
      <c r="N731" s="58">
        <v>0</v>
      </c>
      <c r="O731" s="58">
        <v>0</v>
      </c>
      <c r="P731" s="58">
        <v>300000000</v>
      </c>
      <c r="Q731" s="58">
        <v>300000000</v>
      </c>
      <c r="R731" s="58">
        <v>0</v>
      </c>
      <c r="S731" s="58">
        <v>300000000</v>
      </c>
      <c r="T731" s="57">
        <v>50</v>
      </c>
      <c r="U731" s="57">
        <v>0</v>
      </c>
    </row>
    <row r="732" spans="1:21" x14ac:dyDescent="0.2">
      <c r="A732" s="57" t="s">
        <v>579</v>
      </c>
      <c r="B732" s="57" t="str">
        <f t="shared" si="114"/>
        <v>GR:4</v>
      </c>
      <c r="C732" s="57" t="str">
        <f t="shared" si="115"/>
        <v>GR:4:3</v>
      </c>
      <c r="D732" s="57" t="s">
        <v>549</v>
      </c>
      <c r="E732" s="58">
        <v>7048827725</v>
      </c>
      <c r="F732" s="58">
        <v>0</v>
      </c>
      <c r="G732" s="58">
        <v>7048827725</v>
      </c>
      <c r="H732" s="58">
        <v>0</v>
      </c>
      <c r="I732" s="58">
        <v>0</v>
      </c>
      <c r="J732" s="58">
        <v>0</v>
      </c>
      <c r="K732" s="58">
        <v>0</v>
      </c>
      <c r="L732" s="58">
        <v>0</v>
      </c>
      <c r="M732" s="58">
        <v>0</v>
      </c>
      <c r="N732" s="58">
        <v>0</v>
      </c>
      <c r="O732" s="58">
        <v>0</v>
      </c>
      <c r="P732" s="58">
        <v>0</v>
      </c>
      <c r="Q732" s="58">
        <v>0</v>
      </c>
      <c r="R732" s="58">
        <v>0</v>
      </c>
      <c r="S732" s="58">
        <v>7048827725</v>
      </c>
      <c r="T732" s="57">
        <v>0</v>
      </c>
      <c r="U732" s="57">
        <v>0</v>
      </c>
    </row>
    <row r="733" spans="1:21" x14ac:dyDescent="0.2">
      <c r="A733" s="57" t="s">
        <v>579</v>
      </c>
      <c r="B733" s="57" t="str">
        <f t="shared" si="114"/>
        <v>GR:4</v>
      </c>
      <c r="C733" s="57" t="str">
        <f t="shared" si="115"/>
        <v>GR:4:3</v>
      </c>
      <c r="D733" s="57" t="s">
        <v>550</v>
      </c>
      <c r="E733" s="58">
        <v>0</v>
      </c>
      <c r="F733" s="58">
        <v>20550000000</v>
      </c>
      <c r="G733" s="58">
        <v>20550000000</v>
      </c>
      <c r="H733" s="58">
        <v>0</v>
      </c>
      <c r="I733" s="58">
        <v>16177893991</v>
      </c>
      <c r="J733" s="58">
        <v>16177893991</v>
      </c>
      <c r="K733" s="58">
        <v>16177893991</v>
      </c>
      <c r="L733" s="58">
        <v>0</v>
      </c>
      <c r="M733" s="58">
        <v>16177893991</v>
      </c>
      <c r="N733" s="58">
        <v>0</v>
      </c>
      <c r="O733" s="58">
        <v>0</v>
      </c>
      <c r="P733" s="58">
        <v>16177893991</v>
      </c>
      <c r="Q733" s="58">
        <v>16177893991</v>
      </c>
      <c r="R733" s="58">
        <v>0</v>
      </c>
      <c r="S733" s="58">
        <v>4372106009</v>
      </c>
      <c r="T733" s="57">
        <v>78.72</v>
      </c>
      <c r="U733" s="57">
        <v>0</v>
      </c>
    </row>
    <row r="734" spans="1:21" x14ac:dyDescent="0.2">
      <c r="A734" s="57" t="s">
        <v>579</v>
      </c>
      <c r="B734" s="57" t="str">
        <f t="shared" si="114"/>
        <v>GR:4</v>
      </c>
      <c r="C734" s="57" t="str">
        <f t="shared" si="115"/>
        <v>GR:4:3</v>
      </c>
      <c r="D734" s="57" t="s">
        <v>289</v>
      </c>
      <c r="E734" s="58">
        <v>0</v>
      </c>
      <c r="F734" s="58">
        <v>0</v>
      </c>
      <c r="G734" s="58">
        <v>0</v>
      </c>
      <c r="H734" s="58">
        <v>0</v>
      </c>
      <c r="I734" s="58">
        <v>0</v>
      </c>
      <c r="J734" s="58">
        <v>0</v>
      </c>
      <c r="K734" s="58">
        <v>0</v>
      </c>
      <c r="L734" s="58">
        <v>0</v>
      </c>
      <c r="M734" s="58">
        <v>0</v>
      </c>
      <c r="N734" s="58">
        <v>0</v>
      </c>
      <c r="O734" s="58">
        <v>0</v>
      </c>
      <c r="P734" s="58">
        <v>0</v>
      </c>
      <c r="Q734" s="58">
        <v>0</v>
      </c>
      <c r="R734" s="58">
        <v>0</v>
      </c>
      <c r="S734" s="58">
        <v>0</v>
      </c>
      <c r="T734" s="57">
        <v>0</v>
      </c>
      <c r="U734" s="57">
        <v>0</v>
      </c>
    </row>
    <row r="735" spans="1:21" x14ac:dyDescent="0.2">
      <c r="A735" s="57" t="s">
        <v>579</v>
      </c>
      <c r="B735" s="57" t="str">
        <f t="shared" si="114"/>
        <v>GR:4</v>
      </c>
      <c r="C735" s="57" t="str">
        <f t="shared" si="115"/>
        <v>GR:4:3</v>
      </c>
      <c r="D735" s="57" t="s">
        <v>316</v>
      </c>
      <c r="E735" s="58">
        <v>80000000</v>
      </c>
      <c r="F735" s="58">
        <v>0</v>
      </c>
      <c r="G735" s="58">
        <v>80000000</v>
      </c>
      <c r="H735" s="58">
        <v>0</v>
      </c>
      <c r="I735" s="58">
        <v>0</v>
      </c>
      <c r="J735" s="58">
        <v>0</v>
      </c>
      <c r="K735" s="58">
        <v>0</v>
      </c>
      <c r="L735" s="58">
        <v>0</v>
      </c>
      <c r="M735" s="58">
        <v>0</v>
      </c>
      <c r="N735" s="58">
        <v>0</v>
      </c>
      <c r="O735" s="58">
        <v>0</v>
      </c>
      <c r="P735" s="58">
        <v>0</v>
      </c>
      <c r="Q735" s="58">
        <v>0</v>
      </c>
      <c r="R735" s="58">
        <v>0</v>
      </c>
      <c r="S735" s="58">
        <v>80000000</v>
      </c>
      <c r="T735" s="57">
        <v>0</v>
      </c>
      <c r="U735" s="57">
        <v>0</v>
      </c>
    </row>
    <row r="736" spans="1:21" x14ac:dyDescent="0.2">
      <c r="A736" s="57" t="s">
        <v>579</v>
      </c>
      <c r="B736" s="57" t="str">
        <f t="shared" si="114"/>
        <v>GR:4</v>
      </c>
      <c r="C736" s="57" t="str">
        <f t="shared" si="115"/>
        <v>GR:4:3</v>
      </c>
      <c r="D736" s="57" t="s">
        <v>551</v>
      </c>
      <c r="E736" s="58">
        <v>52353721</v>
      </c>
      <c r="F736" s="58">
        <v>0</v>
      </c>
      <c r="G736" s="58">
        <v>52353721</v>
      </c>
      <c r="H736" s="58">
        <v>0</v>
      </c>
      <c r="I736" s="58">
        <v>0</v>
      </c>
      <c r="J736" s="58">
        <v>0</v>
      </c>
      <c r="K736" s="58">
        <v>0</v>
      </c>
      <c r="L736" s="58">
        <v>0</v>
      </c>
      <c r="M736" s="58">
        <v>0</v>
      </c>
      <c r="N736" s="58">
        <v>0</v>
      </c>
      <c r="O736" s="58">
        <v>0</v>
      </c>
      <c r="P736" s="58">
        <v>0</v>
      </c>
      <c r="Q736" s="58">
        <v>0</v>
      </c>
      <c r="R736" s="58">
        <v>0</v>
      </c>
      <c r="S736" s="58">
        <v>52353721</v>
      </c>
      <c r="T736" s="57">
        <v>0</v>
      </c>
      <c r="U736" s="57">
        <v>0</v>
      </c>
    </row>
    <row r="737" spans="1:21" x14ac:dyDescent="0.2">
      <c r="A737" s="57" t="s">
        <v>579</v>
      </c>
      <c r="B737" s="57" t="str">
        <f t="shared" si="114"/>
        <v>GR:4</v>
      </c>
      <c r="C737" s="57" t="str">
        <f t="shared" si="115"/>
        <v>GR:4:3</v>
      </c>
      <c r="D737" s="57" t="s">
        <v>399</v>
      </c>
      <c r="E737" s="58">
        <v>1275000000</v>
      </c>
      <c r="F737" s="58">
        <v>0</v>
      </c>
      <c r="G737" s="58">
        <v>1275000000</v>
      </c>
      <c r="H737" s="58">
        <v>0</v>
      </c>
      <c r="I737" s="58">
        <v>585708381</v>
      </c>
      <c r="J737" s="58">
        <v>585708381</v>
      </c>
      <c r="K737" s="58">
        <v>585708381</v>
      </c>
      <c r="L737" s="58">
        <v>0</v>
      </c>
      <c r="M737" s="58">
        <v>585708381</v>
      </c>
      <c r="N737" s="58">
        <v>0</v>
      </c>
      <c r="O737" s="58">
        <v>0</v>
      </c>
      <c r="P737" s="58">
        <v>585708381</v>
      </c>
      <c r="Q737" s="58">
        <v>585708381</v>
      </c>
      <c r="R737" s="58">
        <v>0</v>
      </c>
      <c r="S737" s="58">
        <v>689291619</v>
      </c>
      <c r="T737" s="57">
        <v>45.94</v>
      </c>
      <c r="U737" s="57">
        <v>0</v>
      </c>
    </row>
    <row r="738" spans="1:21" x14ac:dyDescent="0.2">
      <c r="A738" s="57" t="s">
        <v>579</v>
      </c>
      <c r="B738" s="57" t="str">
        <f t="shared" si="114"/>
        <v>GR:4</v>
      </c>
      <c r="C738" s="57" t="str">
        <f t="shared" si="115"/>
        <v>GR:4:3</v>
      </c>
      <c r="D738" s="57" t="s">
        <v>552</v>
      </c>
      <c r="E738" s="58">
        <v>850000000</v>
      </c>
      <c r="F738" s="58">
        <v>0</v>
      </c>
      <c r="G738" s="58">
        <v>850000000</v>
      </c>
      <c r="H738" s="58">
        <v>0</v>
      </c>
      <c r="I738" s="58">
        <v>424999800</v>
      </c>
      <c r="J738" s="58">
        <v>424999800</v>
      </c>
      <c r="K738" s="58">
        <v>424999800</v>
      </c>
      <c r="L738" s="58">
        <v>0</v>
      </c>
      <c r="M738" s="58">
        <v>424999800</v>
      </c>
      <c r="N738" s="58">
        <v>0</v>
      </c>
      <c r="O738" s="58">
        <v>0</v>
      </c>
      <c r="P738" s="58">
        <v>424999800</v>
      </c>
      <c r="Q738" s="58">
        <v>424999800</v>
      </c>
      <c r="R738" s="58">
        <v>0</v>
      </c>
      <c r="S738" s="58">
        <v>425000200</v>
      </c>
      <c r="T738" s="57">
        <v>50</v>
      </c>
      <c r="U738" s="57">
        <v>0</v>
      </c>
    </row>
    <row r="739" spans="1:21" x14ac:dyDescent="0.2">
      <c r="A739" s="57" t="s">
        <v>579</v>
      </c>
      <c r="B739" s="57" t="str">
        <f t="shared" ref="B739:B754" si="116">MID(D739,1,4)</f>
        <v>GR:4</v>
      </c>
      <c r="C739" s="57" t="str">
        <f t="shared" ref="C739:C754" si="117">MID(D739,1,6)</f>
        <v>GR:4:3</v>
      </c>
      <c r="D739" s="57" t="s">
        <v>553</v>
      </c>
      <c r="E739" s="58">
        <v>15864000000</v>
      </c>
      <c r="F739" s="58">
        <v>0</v>
      </c>
      <c r="G739" s="58">
        <v>15864000000</v>
      </c>
      <c r="H739" s="58">
        <v>0</v>
      </c>
      <c r="I739" s="58">
        <v>1644000000</v>
      </c>
      <c r="J739" s="58">
        <v>1644000000</v>
      </c>
      <c r="K739" s="58">
        <v>1644000000</v>
      </c>
      <c r="L739" s="58">
        <v>0</v>
      </c>
      <c r="M739" s="58">
        <v>1644000000</v>
      </c>
      <c r="N739" s="58">
        <v>0</v>
      </c>
      <c r="O739" s="58">
        <v>0</v>
      </c>
      <c r="P739" s="58">
        <v>1644000000</v>
      </c>
      <c r="Q739" s="58">
        <v>1644000000</v>
      </c>
      <c r="R739" s="58">
        <v>0</v>
      </c>
      <c r="S739" s="58">
        <v>14220000000</v>
      </c>
      <c r="T739" s="57">
        <v>10.36</v>
      </c>
      <c r="U739" s="57">
        <v>0</v>
      </c>
    </row>
    <row r="740" spans="1:21" x14ac:dyDescent="0.2">
      <c r="A740" s="57" t="s">
        <v>579</v>
      </c>
      <c r="B740" s="57" t="str">
        <f t="shared" si="116"/>
        <v>GR:4</v>
      </c>
      <c r="C740" s="57" t="str">
        <f t="shared" si="117"/>
        <v>GR:4:3</v>
      </c>
      <c r="D740" s="57" t="s">
        <v>554</v>
      </c>
      <c r="E740" s="58">
        <v>2179400000</v>
      </c>
      <c r="F740" s="58">
        <v>0</v>
      </c>
      <c r="G740" s="58">
        <v>2179400000</v>
      </c>
      <c r="H740" s="58">
        <v>0</v>
      </c>
      <c r="I740" s="58">
        <v>1089000000</v>
      </c>
      <c r="J740" s="58">
        <v>1089000000</v>
      </c>
      <c r="K740" s="58">
        <v>1089000000</v>
      </c>
      <c r="L740" s="58">
        <v>0</v>
      </c>
      <c r="M740" s="58">
        <v>1089000000</v>
      </c>
      <c r="N740" s="58">
        <v>0</v>
      </c>
      <c r="O740" s="58">
        <v>0</v>
      </c>
      <c r="P740" s="58">
        <v>1089000000</v>
      </c>
      <c r="Q740" s="58">
        <v>1089000000</v>
      </c>
      <c r="R740" s="58">
        <v>0</v>
      </c>
      <c r="S740" s="58">
        <v>1090400000</v>
      </c>
      <c r="T740" s="57">
        <v>49.97</v>
      </c>
      <c r="U740" s="57">
        <v>0</v>
      </c>
    </row>
    <row r="741" spans="1:21" x14ac:dyDescent="0.2">
      <c r="A741" s="57" t="s">
        <v>579</v>
      </c>
      <c r="B741" s="57" t="str">
        <f t="shared" si="116"/>
        <v>GR:4</v>
      </c>
      <c r="C741" s="57" t="str">
        <f t="shared" si="117"/>
        <v>GR:4:4</v>
      </c>
      <c r="D741" s="57" t="s">
        <v>182</v>
      </c>
      <c r="E741" s="58">
        <v>100000000</v>
      </c>
      <c r="F741" s="58">
        <v>0</v>
      </c>
      <c r="G741" s="58">
        <v>100000000</v>
      </c>
      <c r="H741" s="58">
        <v>0</v>
      </c>
      <c r="I741" s="58">
        <v>49000000</v>
      </c>
      <c r="J741" s="58">
        <v>49000000</v>
      </c>
      <c r="K741" s="58">
        <v>49000000</v>
      </c>
      <c r="L741" s="58">
        <v>0</v>
      </c>
      <c r="M741" s="58">
        <v>49000000</v>
      </c>
      <c r="N741" s="58">
        <v>0</v>
      </c>
      <c r="O741" s="58">
        <v>0</v>
      </c>
      <c r="P741" s="58">
        <v>49000000</v>
      </c>
      <c r="Q741" s="58">
        <v>49000000</v>
      </c>
      <c r="R741" s="58">
        <v>0</v>
      </c>
      <c r="S741" s="58">
        <v>51000000</v>
      </c>
      <c r="T741" s="57">
        <v>49</v>
      </c>
      <c r="U741" s="57">
        <v>0</v>
      </c>
    </row>
    <row r="742" spans="1:21" x14ac:dyDescent="0.2">
      <c r="A742" s="57" t="s">
        <v>579</v>
      </c>
      <c r="B742" s="57" t="str">
        <f t="shared" si="116"/>
        <v>GR:4</v>
      </c>
      <c r="C742" s="57" t="str">
        <f t="shared" si="117"/>
        <v>GR:4:4</v>
      </c>
      <c r="D742" s="57" t="s">
        <v>294</v>
      </c>
      <c r="E742" s="58">
        <v>0</v>
      </c>
      <c r="F742" s="58">
        <v>0</v>
      </c>
      <c r="G742" s="58">
        <v>0</v>
      </c>
      <c r="H742" s="58">
        <v>0</v>
      </c>
      <c r="I742" s="58">
        <v>0</v>
      </c>
      <c r="J742" s="58">
        <v>0</v>
      </c>
      <c r="K742" s="58">
        <v>0</v>
      </c>
      <c r="L742" s="58">
        <v>0</v>
      </c>
      <c r="M742" s="58">
        <v>0</v>
      </c>
      <c r="N742" s="58">
        <v>0</v>
      </c>
      <c r="O742" s="58">
        <v>0</v>
      </c>
      <c r="P742" s="58">
        <v>0</v>
      </c>
      <c r="Q742" s="58">
        <v>0</v>
      </c>
      <c r="R742" s="58">
        <v>0</v>
      </c>
      <c r="S742" s="58">
        <v>0</v>
      </c>
      <c r="T742" s="57">
        <v>0</v>
      </c>
      <c r="U742" s="57">
        <v>0</v>
      </c>
    </row>
    <row r="743" spans="1:21" x14ac:dyDescent="0.2">
      <c r="A743" s="57" t="s">
        <v>579</v>
      </c>
      <c r="B743" s="57" t="str">
        <f t="shared" si="116"/>
        <v>1263</v>
      </c>
      <c r="C743" s="57" t="str">
        <f t="shared" si="117"/>
        <v xml:space="preserve">1263  </v>
      </c>
      <c r="D743" s="57" t="s">
        <v>555</v>
      </c>
      <c r="E743" s="58">
        <v>154095420000</v>
      </c>
      <c r="F743" s="58">
        <v>0</v>
      </c>
      <c r="G743" s="58">
        <v>154095420000</v>
      </c>
      <c r="H743" s="58">
        <v>0</v>
      </c>
      <c r="I743" s="58">
        <v>15324513272</v>
      </c>
      <c r="J743" s="58">
        <v>15324513272</v>
      </c>
      <c r="K743" s="58">
        <v>10884615993</v>
      </c>
      <c r="L743" s="58">
        <v>0</v>
      </c>
      <c r="M743" s="58">
        <v>10884615993</v>
      </c>
      <c r="N743" s="58">
        <v>1034864666</v>
      </c>
      <c r="O743" s="58">
        <v>4439897279</v>
      </c>
      <c r="P743" s="58">
        <v>9849751327</v>
      </c>
      <c r="Q743" s="58">
        <v>9849751327</v>
      </c>
      <c r="R743" s="58">
        <v>0</v>
      </c>
      <c r="S743" s="58">
        <v>138770906728</v>
      </c>
      <c r="T743" s="57">
        <v>7.06</v>
      </c>
      <c r="U743" s="57">
        <v>0</v>
      </c>
    </row>
    <row r="744" spans="1:21" x14ac:dyDescent="0.2">
      <c r="A744" s="57" t="s">
        <v>579</v>
      </c>
      <c r="B744" s="57" t="str">
        <f t="shared" si="116"/>
        <v>GR:1</v>
      </c>
      <c r="C744" s="57" t="str">
        <f t="shared" si="117"/>
        <v>GR:1:1</v>
      </c>
      <c r="D744" s="57" t="s">
        <v>106</v>
      </c>
      <c r="E744" s="58">
        <v>2394343000</v>
      </c>
      <c r="F744" s="58">
        <v>0</v>
      </c>
      <c r="G744" s="58">
        <v>2394343000</v>
      </c>
      <c r="H744" s="58">
        <v>0</v>
      </c>
      <c r="I744" s="58">
        <v>604830368</v>
      </c>
      <c r="J744" s="58">
        <v>604830368</v>
      </c>
      <c r="K744" s="58">
        <v>401615940</v>
      </c>
      <c r="L744" s="58">
        <v>0</v>
      </c>
      <c r="M744" s="58">
        <v>401615940</v>
      </c>
      <c r="N744" s="58">
        <v>0</v>
      </c>
      <c r="O744" s="58">
        <v>203214428</v>
      </c>
      <c r="P744" s="58">
        <v>401615940</v>
      </c>
      <c r="Q744" s="58">
        <v>401615940</v>
      </c>
      <c r="R744" s="58">
        <v>0</v>
      </c>
      <c r="S744" s="58">
        <v>1789512632</v>
      </c>
      <c r="T744" s="57">
        <v>16.77</v>
      </c>
      <c r="U744" s="57">
        <v>0</v>
      </c>
    </row>
    <row r="745" spans="1:21" x14ac:dyDescent="0.2">
      <c r="A745" s="57" t="s">
        <v>579</v>
      </c>
      <c r="B745" s="57" t="str">
        <f t="shared" si="116"/>
        <v>GR:1</v>
      </c>
      <c r="C745" s="57" t="str">
        <f t="shared" si="117"/>
        <v>GR:1:1</v>
      </c>
      <c r="D745" s="57" t="s">
        <v>107</v>
      </c>
      <c r="E745" s="58">
        <v>66523000</v>
      </c>
      <c r="F745" s="58">
        <v>0</v>
      </c>
      <c r="G745" s="58">
        <v>66523000</v>
      </c>
      <c r="H745" s="58">
        <v>0</v>
      </c>
      <c r="I745" s="58">
        <v>0</v>
      </c>
      <c r="J745" s="58">
        <v>0</v>
      </c>
      <c r="K745" s="58">
        <v>0</v>
      </c>
      <c r="L745" s="58">
        <v>0</v>
      </c>
      <c r="M745" s="58">
        <v>0</v>
      </c>
      <c r="N745" s="58">
        <v>0</v>
      </c>
      <c r="O745" s="58">
        <v>0</v>
      </c>
      <c r="P745" s="58">
        <v>0</v>
      </c>
      <c r="Q745" s="58">
        <v>0</v>
      </c>
      <c r="R745" s="58">
        <v>0</v>
      </c>
      <c r="S745" s="58">
        <v>66523000</v>
      </c>
      <c r="T745" s="57">
        <v>0</v>
      </c>
      <c r="U745" s="57">
        <v>0</v>
      </c>
    </row>
    <row r="746" spans="1:21" x14ac:dyDescent="0.2">
      <c r="A746" s="57" t="s">
        <v>579</v>
      </c>
      <c r="B746" s="57" t="str">
        <f t="shared" si="116"/>
        <v>GR:1</v>
      </c>
      <c r="C746" s="57" t="str">
        <f t="shared" si="117"/>
        <v>GR:1:1</v>
      </c>
      <c r="D746" s="57" t="s">
        <v>233</v>
      </c>
      <c r="E746" s="58">
        <v>23836000</v>
      </c>
      <c r="F746" s="58">
        <v>0</v>
      </c>
      <c r="G746" s="58">
        <v>23836000</v>
      </c>
      <c r="H746" s="58">
        <v>0</v>
      </c>
      <c r="I746" s="58">
        <v>3197134</v>
      </c>
      <c r="J746" s="58">
        <v>3197134</v>
      </c>
      <c r="K746" s="58">
        <v>2108748</v>
      </c>
      <c r="L746" s="58">
        <v>0</v>
      </c>
      <c r="M746" s="58">
        <v>2108748</v>
      </c>
      <c r="N746" s="58">
        <v>0</v>
      </c>
      <c r="O746" s="58">
        <v>1088386</v>
      </c>
      <c r="P746" s="58">
        <v>2108748</v>
      </c>
      <c r="Q746" s="58">
        <v>2108748</v>
      </c>
      <c r="R746" s="58">
        <v>0</v>
      </c>
      <c r="S746" s="58">
        <v>20638866</v>
      </c>
      <c r="T746" s="57">
        <v>8.85</v>
      </c>
      <c r="U746" s="57">
        <v>0</v>
      </c>
    </row>
    <row r="747" spans="1:21" x14ac:dyDescent="0.2">
      <c r="A747" s="57" t="s">
        <v>579</v>
      </c>
      <c r="B747" s="57" t="str">
        <f t="shared" si="116"/>
        <v>GR:1</v>
      </c>
      <c r="C747" s="57" t="str">
        <f t="shared" si="117"/>
        <v>GR:1:1</v>
      </c>
      <c r="D747" s="57" t="s">
        <v>234</v>
      </c>
      <c r="E747" s="58">
        <v>13685000</v>
      </c>
      <c r="F747" s="58">
        <v>0</v>
      </c>
      <c r="G747" s="58">
        <v>13685000</v>
      </c>
      <c r="H747" s="58">
        <v>0</v>
      </c>
      <c r="I747" s="58">
        <v>1975776</v>
      </c>
      <c r="J747" s="58">
        <v>1975776</v>
      </c>
      <c r="K747" s="58">
        <v>1317184</v>
      </c>
      <c r="L747" s="58">
        <v>0</v>
      </c>
      <c r="M747" s="58">
        <v>1317184</v>
      </c>
      <c r="N747" s="58">
        <v>0</v>
      </c>
      <c r="O747" s="58">
        <v>658592</v>
      </c>
      <c r="P747" s="58">
        <v>1317184</v>
      </c>
      <c r="Q747" s="58">
        <v>1317184</v>
      </c>
      <c r="R747" s="58">
        <v>0</v>
      </c>
      <c r="S747" s="58">
        <v>11709224</v>
      </c>
      <c r="T747" s="57">
        <v>9.6300000000000008</v>
      </c>
      <c r="U747" s="57">
        <v>0</v>
      </c>
    </row>
    <row r="748" spans="1:21" x14ac:dyDescent="0.2">
      <c r="A748" s="57" t="s">
        <v>579</v>
      </c>
      <c r="B748" s="57" t="str">
        <f t="shared" si="116"/>
        <v>GR:1</v>
      </c>
      <c r="C748" s="57" t="str">
        <f t="shared" si="117"/>
        <v>GR:1:1</v>
      </c>
      <c r="D748" s="57" t="s">
        <v>236</v>
      </c>
      <c r="E748" s="58">
        <v>112470000</v>
      </c>
      <c r="F748" s="58">
        <v>0</v>
      </c>
      <c r="G748" s="58">
        <v>112470000</v>
      </c>
      <c r="H748" s="58">
        <v>0</v>
      </c>
      <c r="I748" s="58">
        <v>24485857</v>
      </c>
      <c r="J748" s="58">
        <v>24485857</v>
      </c>
      <c r="K748" s="58">
        <v>16302720</v>
      </c>
      <c r="L748" s="58">
        <v>0</v>
      </c>
      <c r="M748" s="58">
        <v>16302720</v>
      </c>
      <c r="N748" s="58">
        <v>0</v>
      </c>
      <c r="O748" s="58">
        <v>8183137</v>
      </c>
      <c r="P748" s="58">
        <v>16302720</v>
      </c>
      <c r="Q748" s="58">
        <v>16302720</v>
      </c>
      <c r="R748" s="58">
        <v>0</v>
      </c>
      <c r="S748" s="58">
        <v>87984143</v>
      </c>
      <c r="T748" s="57">
        <v>14.5</v>
      </c>
      <c r="U748" s="57">
        <v>0</v>
      </c>
    </row>
    <row r="749" spans="1:21" x14ac:dyDescent="0.2">
      <c r="A749" s="57" t="s">
        <v>579</v>
      </c>
      <c r="B749" s="57" t="str">
        <f t="shared" si="116"/>
        <v>GR:1</v>
      </c>
      <c r="C749" s="57" t="str">
        <f t="shared" si="117"/>
        <v>GR:1:1</v>
      </c>
      <c r="D749" s="57" t="s">
        <v>108</v>
      </c>
      <c r="E749" s="58">
        <v>24896000</v>
      </c>
      <c r="F749" s="58">
        <v>0</v>
      </c>
      <c r="G749" s="58">
        <v>24896000</v>
      </c>
      <c r="H749" s="58">
        <v>0</v>
      </c>
      <c r="I749" s="58">
        <v>3959160</v>
      </c>
      <c r="J749" s="58">
        <v>3959160</v>
      </c>
      <c r="K749" s="58">
        <v>2342888</v>
      </c>
      <c r="L749" s="58">
        <v>0</v>
      </c>
      <c r="M749" s="58">
        <v>2342888</v>
      </c>
      <c r="N749" s="58">
        <v>0</v>
      </c>
      <c r="O749" s="58">
        <v>1616272</v>
      </c>
      <c r="P749" s="58">
        <v>2342888</v>
      </c>
      <c r="Q749" s="58">
        <v>2342888</v>
      </c>
      <c r="R749" s="58">
        <v>0</v>
      </c>
      <c r="S749" s="58">
        <v>20936840</v>
      </c>
      <c r="T749" s="57">
        <v>9.41</v>
      </c>
      <c r="U749" s="57">
        <v>0</v>
      </c>
    </row>
    <row r="750" spans="1:21" x14ac:dyDescent="0.2">
      <c r="A750" s="57" t="s">
        <v>579</v>
      </c>
      <c r="B750" s="57" t="str">
        <f t="shared" si="116"/>
        <v>GR:1</v>
      </c>
      <c r="C750" s="57" t="str">
        <f t="shared" si="117"/>
        <v>GR:1:1</v>
      </c>
      <c r="D750" s="57" t="s">
        <v>109</v>
      </c>
      <c r="E750" s="58">
        <v>150587000</v>
      </c>
      <c r="F750" s="58">
        <v>0</v>
      </c>
      <c r="G750" s="58">
        <v>150587000</v>
      </c>
      <c r="H750" s="58">
        <v>0</v>
      </c>
      <c r="I750" s="58">
        <v>0</v>
      </c>
      <c r="J750" s="58">
        <v>0</v>
      </c>
      <c r="K750" s="58">
        <v>0</v>
      </c>
      <c r="L750" s="58">
        <v>0</v>
      </c>
      <c r="M750" s="58">
        <v>0</v>
      </c>
      <c r="N750" s="58">
        <v>0</v>
      </c>
      <c r="O750" s="58">
        <v>0</v>
      </c>
      <c r="P750" s="58">
        <v>0</v>
      </c>
      <c r="Q750" s="58">
        <v>0</v>
      </c>
      <c r="R750" s="58">
        <v>0</v>
      </c>
      <c r="S750" s="58">
        <v>150587000</v>
      </c>
      <c r="T750" s="57">
        <v>0</v>
      </c>
      <c r="U750" s="57">
        <v>0</v>
      </c>
    </row>
    <row r="751" spans="1:21" x14ac:dyDescent="0.2">
      <c r="A751" s="57" t="s">
        <v>579</v>
      </c>
      <c r="B751" s="57" t="str">
        <f t="shared" si="116"/>
        <v>GR:1</v>
      </c>
      <c r="C751" s="57" t="str">
        <f t="shared" si="117"/>
        <v>GR:1:1</v>
      </c>
      <c r="D751" s="57" t="s">
        <v>110</v>
      </c>
      <c r="E751" s="58">
        <v>138011000</v>
      </c>
      <c r="F751" s="58">
        <v>0</v>
      </c>
      <c r="G751" s="58">
        <v>138011000</v>
      </c>
      <c r="H751" s="58">
        <v>0</v>
      </c>
      <c r="I751" s="58">
        <v>32684442</v>
      </c>
      <c r="J751" s="58">
        <v>32684442</v>
      </c>
      <c r="K751" s="58">
        <v>19064564</v>
      </c>
      <c r="L751" s="58">
        <v>0</v>
      </c>
      <c r="M751" s="58">
        <v>19064564</v>
      </c>
      <c r="N751" s="58">
        <v>0</v>
      </c>
      <c r="O751" s="58">
        <v>13619878</v>
      </c>
      <c r="P751" s="58">
        <v>19064564</v>
      </c>
      <c r="Q751" s="58">
        <v>19064564</v>
      </c>
      <c r="R751" s="58">
        <v>0</v>
      </c>
      <c r="S751" s="58">
        <v>105326558</v>
      </c>
      <c r="T751" s="57">
        <v>13.81</v>
      </c>
      <c r="U751" s="57">
        <v>0</v>
      </c>
    </row>
    <row r="752" spans="1:21" x14ac:dyDescent="0.2">
      <c r="A752" s="57" t="s">
        <v>579</v>
      </c>
      <c r="B752" s="57" t="str">
        <f t="shared" si="116"/>
        <v>GR:1</v>
      </c>
      <c r="C752" s="57" t="str">
        <f t="shared" si="117"/>
        <v>GR:1:1</v>
      </c>
      <c r="D752" s="57" t="s">
        <v>111</v>
      </c>
      <c r="E752" s="58">
        <v>313524000</v>
      </c>
      <c r="F752" s="58">
        <v>0</v>
      </c>
      <c r="G752" s="58">
        <v>313524000</v>
      </c>
      <c r="H752" s="58">
        <v>0</v>
      </c>
      <c r="I752" s="58">
        <v>0</v>
      </c>
      <c r="J752" s="58">
        <v>0</v>
      </c>
      <c r="K752" s="58">
        <v>0</v>
      </c>
      <c r="L752" s="58">
        <v>0</v>
      </c>
      <c r="M752" s="58">
        <v>0</v>
      </c>
      <c r="N752" s="58">
        <v>0</v>
      </c>
      <c r="O752" s="58">
        <v>0</v>
      </c>
      <c r="P752" s="58">
        <v>0</v>
      </c>
      <c r="Q752" s="58">
        <v>0</v>
      </c>
      <c r="R752" s="58">
        <v>0</v>
      </c>
      <c r="S752" s="58">
        <v>313524000</v>
      </c>
      <c r="T752" s="57">
        <v>0</v>
      </c>
      <c r="U752" s="57">
        <v>0</v>
      </c>
    </row>
    <row r="753" spans="1:21" x14ac:dyDescent="0.2">
      <c r="A753" s="57" t="s">
        <v>579</v>
      </c>
      <c r="B753" s="57" t="str">
        <f t="shared" si="116"/>
        <v>GR:1</v>
      </c>
      <c r="C753" s="57" t="str">
        <f t="shared" si="117"/>
        <v>GR:1:1</v>
      </c>
      <c r="D753" s="57" t="s">
        <v>242</v>
      </c>
      <c r="E753" s="58">
        <v>11067000</v>
      </c>
      <c r="F753" s="58">
        <v>0</v>
      </c>
      <c r="G753" s="58">
        <v>11067000</v>
      </c>
      <c r="H753" s="58">
        <v>0</v>
      </c>
      <c r="I753" s="58">
        <v>0</v>
      </c>
      <c r="J753" s="58">
        <v>0</v>
      </c>
      <c r="K753" s="58">
        <v>0</v>
      </c>
      <c r="L753" s="58">
        <v>0</v>
      </c>
      <c r="M753" s="58">
        <v>0</v>
      </c>
      <c r="N753" s="58">
        <v>0</v>
      </c>
      <c r="O753" s="58">
        <v>0</v>
      </c>
      <c r="P753" s="58">
        <v>0</v>
      </c>
      <c r="Q753" s="58">
        <v>0</v>
      </c>
      <c r="R753" s="58">
        <v>0</v>
      </c>
      <c r="S753" s="58">
        <v>11067000</v>
      </c>
      <c r="T753" s="57">
        <v>0</v>
      </c>
      <c r="U753" s="57">
        <v>0</v>
      </c>
    </row>
    <row r="754" spans="1:21" x14ac:dyDescent="0.2">
      <c r="A754" s="57" t="s">
        <v>579</v>
      </c>
      <c r="B754" s="57" t="str">
        <f t="shared" si="116"/>
        <v>GR:1</v>
      </c>
      <c r="C754" s="57" t="str">
        <f t="shared" si="117"/>
        <v>GR:1:1</v>
      </c>
      <c r="D754" s="57" t="s">
        <v>112</v>
      </c>
      <c r="E754" s="58">
        <v>98391000</v>
      </c>
      <c r="F754" s="58">
        <v>0</v>
      </c>
      <c r="G754" s="58">
        <v>98391000</v>
      </c>
      <c r="H754" s="58">
        <v>0</v>
      </c>
      <c r="I754" s="58">
        <v>23036446</v>
      </c>
      <c r="J754" s="58">
        <v>23036446</v>
      </c>
      <c r="K754" s="58">
        <v>14604241</v>
      </c>
      <c r="L754" s="58">
        <v>0</v>
      </c>
      <c r="M754" s="58">
        <v>14604241</v>
      </c>
      <c r="N754" s="58">
        <v>0</v>
      </c>
      <c r="O754" s="58">
        <v>8432205</v>
      </c>
      <c r="P754" s="58">
        <v>14604241</v>
      </c>
      <c r="Q754" s="58">
        <v>14604241</v>
      </c>
      <c r="R754" s="58">
        <v>0</v>
      </c>
      <c r="S754" s="58">
        <v>75354554</v>
      </c>
      <c r="T754" s="57">
        <v>14.84</v>
      </c>
      <c r="U754" s="57">
        <v>0</v>
      </c>
    </row>
    <row r="755" spans="1:21" x14ac:dyDescent="0.2">
      <c r="A755" s="57" t="s">
        <v>579</v>
      </c>
      <c r="B755" s="57" t="str">
        <f t="shared" ref="B755:B770" si="118">MID(D755,1,4)</f>
        <v>GR:1</v>
      </c>
      <c r="C755" s="57" t="str">
        <f t="shared" ref="C755:C770" si="119">MID(D755,1,6)</f>
        <v>GR:1:1</v>
      </c>
      <c r="D755" s="57" t="s">
        <v>115</v>
      </c>
      <c r="E755" s="58">
        <v>2700000000</v>
      </c>
      <c r="F755" s="58">
        <v>0</v>
      </c>
      <c r="G755" s="58">
        <v>2700000000</v>
      </c>
      <c r="H755" s="58">
        <v>0</v>
      </c>
      <c r="I755" s="58">
        <v>2094736930</v>
      </c>
      <c r="J755" s="58">
        <v>2094736930</v>
      </c>
      <c r="K755" s="58">
        <v>1625818180</v>
      </c>
      <c r="L755" s="58">
        <v>0</v>
      </c>
      <c r="M755" s="58">
        <v>1625818180</v>
      </c>
      <c r="N755" s="58">
        <v>0</v>
      </c>
      <c r="O755" s="58">
        <v>468918750</v>
      </c>
      <c r="P755" s="58">
        <v>1625818180</v>
      </c>
      <c r="Q755" s="58">
        <v>1625818180</v>
      </c>
      <c r="R755" s="58">
        <v>0</v>
      </c>
      <c r="S755" s="58">
        <v>605263070</v>
      </c>
      <c r="T755" s="57">
        <v>60.22</v>
      </c>
      <c r="U755" s="57">
        <v>0</v>
      </c>
    </row>
    <row r="756" spans="1:21" x14ac:dyDescent="0.2">
      <c r="A756" s="57" t="s">
        <v>579</v>
      </c>
      <c r="B756" s="57" t="str">
        <f t="shared" si="118"/>
        <v>GR:1</v>
      </c>
      <c r="C756" s="57" t="str">
        <f t="shared" si="119"/>
        <v>GR:1:1</v>
      </c>
      <c r="D756" s="57" t="s">
        <v>116</v>
      </c>
      <c r="E756" s="58">
        <v>245666000</v>
      </c>
      <c r="F756" s="58">
        <v>0</v>
      </c>
      <c r="G756" s="58">
        <v>245666000</v>
      </c>
      <c r="H756" s="58">
        <v>0</v>
      </c>
      <c r="I756" s="58">
        <v>9743131</v>
      </c>
      <c r="J756" s="58">
        <v>9743131</v>
      </c>
      <c r="K756" s="58">
        <v>9743131</v>
      </c>
      <c r="L756" s="58">
        <v>0</v>
      </c>
      <c r="M756" s="58">
        <v>9743131</v>
      </c>
      <c r="N756" s="58">
        <v>0</v>
      </c>
      <c r="O756" s="58">
        <v>0</v>
      </c>
      <c r="P756" s="58">
        <v>9743131</v>
      </c>
      <c r="Q756" s="58">
        <v>9743131</v>
      </c>
      <c r="R756" s="58">
        <v>0</v>
      </c>
      <c r="S756" s="58">
        <v>235922869</v>
      </c>
      <c r="T756" s="57">
        <v>3.97</v>
      </c>
      <c r="U756" s="57">
        <v>0</v>
      </c>
    </row>
    <row r="757" spans="1:21" x14ac:dyDescent="0.2">
      <c r="A757" s="57" t="s">
        <v>579</v>
      </c>
      <c r="B757" s="57" t="str">
        <f t="shared" si="118"/>
        <v>GR:1</v>
      </c>
      <c r="C757" s="57" t="str">
        <f t="shared" si="119"/>
        <v>GR:1:1</v>
      </c>
      <c r="D757" s="57" t="s">
        <v>245</v>
      </c>
      <c r="E757" s="58">
        <v>246698000</v>
      </c>
      <c r="F757" s="58">
        <v>0</v>
      </c>
      <c r="G757" s="58">
        <v>246698000</v>
      </c>
      <c r="H757" s="58">
        <v>0</v>
      </c>
      <c r="I757" s="58">
        <v>55177906</v>
      </c>
      <c r="J757" s="58">
        <v>55177906</v>
      </c>
      <c r="K757" s="58">
        <v>36580834</v>
      </c>
      <c r="L757" s="58">
        <v>0</v>
      </c>
      <c r="M757" s="58">
        <v>36580834</v>
      </c>
      <c r="N757" s="58">
        <v>0</v>
      </c>
      <c r="O757" s="58">
        <v>18597072</v>
      </c>
      <c r="P757" s="58">
        <v>36580834</v>
      </c>
      <c r="Q757" s="58">
        <v>36580834</v>
      </c>
      <c r="R757" s="58">
        <v>0</v>
      </c>
      <c r="S757" s="58">
        <v>191520094</v>
      </c>
      <c r="T757" s="57">
        <v>14.83</v>
      </c>
      <c r="U757" s="57">
        <v>0</v>
      </c>
    </row>
    <row r="758" spans="1:21" x14ac:dyDescent="0.2">
      <c r="A758" s="57" t="s">
        <v>579</v>
      </c>
      <c r="B758" s="57" t="str">
        <f t="shared" si="118"/>
        <v>GR:1</v>
      </c>
      <c r="C758" s="57" t="str">
        <f t="shared" si="119"/>
        <v>GR:1:1</v>
      </c>
      <c r="D758" s="57" t="s">
        <v>246</v>
      </c>
      <c r="E758" s="58">
        <v>247046000</v>
      </c>
      <c r="F758" s="58">
        <v>0</v>
      </c>
      <c r="G758" s="58">
        <v>247046000</v>
      </c>
      <c r="H758" s="58">
        <v>0</v>
      </c>
      <c r="I758" s="58">
        <v>30983521</v>
      </c>
      <c r="J758" s="58">
        <v>30983521</v>
      </c>
      <c r="K758" s="58">
        <v>20642513</v>
      </c>
      <c r="L758" s="58">
        <v>0</v>
      </c>
      <c r="M758" s="58">
        <v>20642513</v>
      </c>
      <c r="N758" s="58">
        <v>0</v>
      </c>
      <c r="O758" s="58">
        <v>10341008</v>
      </c>
      <c r="P758" s="58">
        <v>20642513</v>
      </c>
      <c r="Q758" s="58">
        <v>20642513</v>
      </c>
      <c r="R758" s="58">
        <v>0</v>
      </c>
      <c r="S758" s="58">
        <v>216062479</v>
      </c>
      <c r="T758" s="57">
        <v>8.36</v>
      </c>
      <c r="U758" s="57">
        <v>0</v>
      </c>
    </row>
    <row r="759" spans="1:21" x14ac:dyDescent="0.2">
      <c r="A759" s="57" t="s">
        <v>579</v>
      </c>
      <c r="B759" s="57" t="str">
        <f t="shared" si="118"/>
        <v>GR:1</v>
      </c>
      <c r="C759" s="57" t="str">
        <f t="shared" si="119"/>
        <v>GR:1:1</v>
      </c>
      <c r="D759" s="57" t="s">
        <v>117</v>
      </c>
      <c r="E759" s="58">
        <v>284894000</v>
      </c>
      <c r="F759" s="58">
        <v>0</v>
      </c>
      <c r="G759" s="58">
        <v>284894000</v>
      </c>
      <c r="H759" s="58">
        <v>0</v>
      </c>
      <c r="I759" s="58">
        <v>720168</v>
      </c>
      <c r="J759" s="58">
        <v>720168</v>
      </c>
      <c r="K759" s="58">
        <v>480112</v>
      </c>
      <c r="L759" s="58">
        <v>0</v>
      </c>
      <c r="M759" s="58">
        <v>480112</v>
      </c>
      <c r="N759" s="58">
        <v>0</v>
      </c>
      <c r="O759" s="58">
        <v>240056</v>
      </c>
      <c r="P759" s="58">
        <v>480112</v>
      </c>
      <c r="Q759" s="58">
        <v>480112</v>
      </c>
      <c r="R759" s="58">
        <v>0</v>
      </c>
      <c r="S759" s="58">
        <v>284173832</v>
      </c>
      <c r="T759" s="57">
        <v>0.17</v>
      </c>
      <c r="U759" s="57">
        <v>0</v>
      </c>
    </row>
    <row r="760" spans="1:21" x14ac:dyDescent="0.2">
      <c r="A760" s="57" t="s">
        <v>579</v>
      </c>
      <c r="B760" s="57" t="str">
        <f t="shared" si="118"/>
        <v>GR:1</v>
      </c>
      <c r="C760" s="57" t="str">
        <f t="shared" si="119"/>
        <v>GR:1:1</v>
      </c>
      <c r="D760" s="57" t="s">
        <v>118</v>
      </c>
      <c r="E760" s="58">
        <v>278573000</v>
      </c>
      <c r="F760" s="58">
        <v>0</v>
      </c>
      <c r="G760" s="58">
        <v>278573000</v>
      </c>
      <c r="H760" s="58">
        <v>0</v>
      </c>
      <c r="I760" s="58">
        <v>47927053</v>
      </c>
      <c r="J760" s="58">
        <v>47927053</v>
      </c>
      <c r="K760" s="58">
        <v>31676233</v>
      </c>
      <c r="L760" s="58">
        <v>0</v>
      </c>
      <c r="M760" s="58">
        <v>31676233</v>
      </c>
      <c r="N760" s="58">
        <v>0</v>
      </c>
      <c r="O760" s="58">
        <v>16250820</v>
      </c>
      <c r="P760" s="58">
        <v>31676233</v>
      </c>
      <c r="Q760" s="58">
        <v>31676233</v>
      </c>
      <c r="R760" s="58">
        <v>0</v>
      </c>
      <c r="S760" s="58">
        <v>230645947</v>
      </c>
      <c r="T760" s="57">
        <v>11.37</v>
      </c>
      <c r="U760" s="57">
        <v>0</v>
      </c>
    </row>
    <row r="761" spans="1:21" x14ac:dyDescent="0.2">
      <c r="A761" s="57" t="s">
        <v>579</v>
      </c>
      <c r="B761" s="57" t="str">
        <f t="shared" si="118"/>
        <v>GR:1</v>
      </c>
      <c r="C761" s="57" t="str">
        <f t="shared" si="119"/>
        <v>GR:1:1</v>
      </c>
      <c r="D761" s="57" t="s">
        <v>119</v>
      </c>
      <c r="E761" s="58">
        <v>60141000</v>
      </c>
      <c r="F761" s="58">
        <v>0</v>
      </c>
      <c r="G761" s="58">
        <v>60141000</v>
      </c>
      <c r="H761" s="58">
        <v>0</v>
      </c>
      <c r="I761" s="58">
        <v>3608300</v>
      </c>
      <c r="J761" s="58">
        <v>3608300</v>
      </c>
      <c r="K761" s="58">
        <v>2354400</v>
      </c>
      <c r="L761" s="58">
        <v>0</v>
      </c>
      <c r="M761" s="58">
        <v>2354400</v>
      </c>
      <c r="N761" s="58">
        <v>0</v>
      </c>
      <c r="O761" s="58">
        <v>1253900</v>
      </c>
      <c r="P761" s="58">
        <v>2354400</v>
      </c>
      <c r="Q761" s="58">
        <v>2354400</v>
      </c>
      <c r="R761" s="58">
        <v>0</v>
      </c>
      <c r="S761" s="58">
        <v>56532700</v>
      </c>
      <c r="T761" s="57">
        <v>3.91</v>
      </c>
      <c r="U761" s="57">
        <v>0</v>
      </c>
    </row>
    <row r="762" spans="1:21" x14ac:dyDescent="0.2">
      <c r="A762" s="57" t="s">
        <v>579</v>
      </c>
      <c r="B762" s="57" t="str">
        <f t="shared" si="118"/>
        <v>GR:1</v>
      </c>
      <c r="C762" s="57" t="str">
        <f t="shared" si="119"/>
        <v>GR:1:1</v>
      </c>
      <c r="D762" s="57" t="s">
        <v>247</v>
      </c>
      <c r="E762" s="58">
        <v>207420000</v>
      </c>
      <c r="F762" s="58">
        <v>0</v>
      </c>
      <c r="G762" s="58">
        <v>207420000</v>
      </c>
      <c r="H762" s="58">
        <v>0</v>
      </c>
      <c r="I762" s="58">
        <v>13331289</v>
      </c>
      <c r="J762" s="58">
        <v>13331289</v>
      </c>
      <c r="K762" s="58">
        <v>13331289</v>
      </c>
      <c r="L762" s="58">
        <v>0</v>
      </c>
      <c r="M762" s="58">
        <v>13331289</v>
      </c>
      <c r="N762" s="58">
        <v>0</v>
      </c>
      <c r="O762" s="58">
        <v>0</v>
      </c>
      <c r="P762" s="58">
        <v>13331289</v>
      </c>
      <c r="Q762" s="58">
        <v>13331289</v>
      </c>
      <c r="R762" s="58">
        <v>0</v>
      </c>
      <c r="S762" s="58">
        <v>194088711</v>
      </c>
      <c r="T762" s="57">
        <v>6.43</v>
      </c>
      <c r="U762" s="57">
        <v>0</v>
      </c>
    </row>
    <row r="763" spans="1:21" x14ac:dyDescent="0.2">
      <c r="A763" s="57" t="s">
        <v>579</v>
      </c>
      <c r="B763" s="57" t="str">
        <f t="shared" si="118"/>
        <v>GR:1</v>
      </c>
      <c r="C763" s="57" t="str">
        <f t="shared" si="119"/>
        <v>GR:1:1</v>
      </c>
      <c r="D763" s="57" t="s">
        <v>248</v>
      </c>
      <c r="E763" s="58">
        <v>396440000</v>
      </c>
      <c r="F763" s="58">
        <v>0</v>
      </c>
      <c r="G763" s="58">
        <v>396440000</v>
      </c>
      <c r="H763" s="58">
        <v>0</v>
      </c>
      <c r="I763" s="58">
        <v>99000000</v>
      </c>
      <c r="J763" s="58">
        <v>99000000</v>
      </c>
      <c r="K763" s="58">
        <v>0</v>
      </c>
      <c r="L763" s="58">
        <v>0</v>
      </c>
      <c r="M763" s="58">
        <v>0</v>
      </c>
      <c r="N763" s="58">
        <v>0</v>
      </c>
      <c r="O763" s="58">
        <v>99000000</v>
      </c>
      <c r="P763" s="58">
        <v>0</v>
      </c>
      <c r="Q763" s="58">
        <v>0</v>
      </c>
      <c r="R763" s="58">
        <v>0</v>
      </c>
      <c r="S763" s="58">
        <v>297440000</v>
      </c>
      <c r="T763" s="57">
        <v>0</v>
      </c>
      <c r="U763" s="57">
        <v>0</v>
      </c>
    </row>
    <row r="764" spans="1:21" x14ac:dyDescent="0.2">
      <c r="A764" s="57" t="s">
        <v>579</v>
      </c>
      <c r="B764" s="57" t="str">
        <f t="shared" si="118"/>
        <v>GR:1</v>
      </c>
      <c r="C764" s="57" t="str">
        <f t="shared" si="119"/>
        <v>GR:1:1</v>
      </c>
      <c r="D764" s="57" t="s">
        <v>120</v>
      </c>
      <c r="E764" s="58">
        <v>57895000</v>
      </c>
      <c r="F764" s="58">
        <v>0</v>
      </c>
      <c r="G764" s="58">
        <v>57895000</v>
      </c>
      <c r="H764" s="58">
        <v>0</v>
      </c>
      <c r="I764" s="58">
        <v>3417100</v>
      </c>
      <c r="J764" s="58">
        <v>3417100</v>
      </c>
      <c r="K764" s="58">
        <v>2256400</v>
      </c>
      <c r="L764" s="58">
        <v>0</v>
      </c>
      <c r="M764" s="58">
        <v>2256400</v>
      </c>
      <c r="N764" s="58">
        <v>0</v>
      </c>
      <c r="O764" s="58">
        <v>1160700</v>
      </c>
      <c r="P764" s="58">
        <v>2256400</v>
      </c>
      <c r="Q764" s="58">
        <v>2256400</v>
      </c>
      <c r="R764" s="58">
        <v>0</v>
      </c>
      <c r="S764" s="58">
        <v>54477900</v>
      </c>
      <c r="T764" s="57">
        <v>3.9</v>
      </c>
      <c r="U764" s="57">
        <v>0</v>
      </c>
    </row>
    <row r="765" spans="1:21" x14ac:dyDescent="0.2">
      <c r="A765" s="57" t="s">
        <v>579</v>
      </c>
      <c r="B765" s="57" t="str">
        <f t="shared" si="118"/>
        <v>GR:1</v>
      </c>
      <c r="C765" s="57" t="str">
        <f t="shared" si="119"/>
        <v>GR:1:1</v>
      </c>
      <c r="D765" s="57" t="s">
        <v>121</v>
      </c>
      <c r="E765" s="58">
        <v>340531000</v>
      </c>
      <c r="F765" s="58">
        <v>0</v>
      </c>
      <c r="G765" s="58">
        <v>340531000</v>
      </c>
      <c r="H765" s="58">
        <v>0</v>
      </c>
      <c r="I765" s="58">
        <v>20461300</v>
      </c>
      <c r="J765" s="58">
        <v>20461300</v>
      </c>
      <c r="K765" s="58">
        <v>13511100</v>
      </c>
      <c r="L765" s="58">
        <v>0</v>
      </c>
      <c r="M765" s="58">
        <v>13511100</v>
      </c>
      <c r="N765" s="58">
        <v>0</v>
      </c>
      <c r="O765" s="58">
        <v>6950200</v>
      </c>
      <c r="P765" s="58">
        <v>13511100</v>
      </c>
      <c r="Q765" s="58">
        <v>13511100</v>
      </c>
      <c r="R765" s="58">
        <v>0</v>
      </c>
      <c r="S765" s="58">
        <v>320069700</v>
      </c>
      <c r="T765" s="57">
        <v>3.97</v>
      </c>
      <c r="U765" s="57">
        <v>0</v>
      </c>
    </row>
    <row r="766" spans="1:21" x14ac:dyDescent="0.2">
      <c r="A766" s="57" t="s">
        <v>579</v>
      </c>
      <c r="B766" s="57" t="str">
        <f t="shared" si="118"/>
        <v>GR:1</v>
      </c>
      <c r="C766" s="57" t="str">
        <f t="shared" si="119"/>
        <v>GR:1:1</v>
      </c>
      <c r="D766" s="57" t="s">
        <v>122</v>
      </c>
      <c r="E766" s="58">
        <v>57895000</v>
      </c>
      <c r="F766" s="58">
        <v>0</v>
      </c>
      <c r="G766" s="58">
        <v>57895000</v>
      </c>
      <c r="H766" s="58">
        <v>0</v>
      </c>
      <c r="I766" s="58">
        <v>3417100</v>
      </c>
      <c r="J766" s="58">
        <v>3417100</v>
      </c>
      <c r="K766" s="58">
        <v>2256400</v>
      </c>
      <c r="L766" s="58">
        <v>0</v>
      </c>
      <c r="M766" s="58">
        <v>2256400</v>
      </c>
      <c r="N766" s="58">
        <v>0</v>
      </c>
      <c r="O766" s="58">
        <v>1160700</v>
      </c>
      <c r="P766" s="58">
        <v>2256400</v>
      </c>
      <c r="Q766" s="58">
        <v>2256400</v>
      </c>
      <c r="R766" s="58">
        <v>0</v>
      </c>
      <c r="S766" s="58">
        <v>54477900</v>
      </c>
      <c r="T766" s="57">
        <v>3.9</v>
      </c>
      <c r="U766" s="57">
        <v>0</v>
      </c>
    </row>
    <row r="767" spans="1:21" x14ac:dyDescent="0.2">
      <c r="A767" s="57" t="s">
        <v>579</v>
      </c>
      <c r="B767" s="57" t="str">
        <f t="shared" si="118"/>
        <v>GR:1</v>
      </c>
      <c r="C767" s="57" t="str">
        <f t="shared" si="119"/>
        <v>GR:1:1</v>
      </c>
      <c r="D767" s="57" t="s">
        <v>123</v>
      </c>
      <c r="E767" s="58">
        <v>408514000</v>
      </c>
      <c r="F767" s="58">
        <v>0</v>
      </c>
      <c r="G767" s="58">
        <v>408514000</v>
      </c>
      <c r="H767" s="58">
        <v>0</v>
      </c>
      <c r="I767" s="58">
        <v>27273200</v>
      </c>
      <c r="J767" s="58">
        <v>27273200</v>
      </c>
      <c r="K767" s="58">
        <v>18012000</v>
      </c>
      <c r="L767" s="58">
        <v>0</v>
      </c>
      <c r="M767" s="58">
        <v>18012000</v>
      </c>
      <c r="N767" s="58">
        <v>0</v>
      </c>
      <c r="O767" s="58">
        <v>9261200</v>
      </c>
      <c r="P767" s="58">
        <v>18012000</v>
      </c>
      <c r="Q767" s="58">
        <v>18012000</v>
      </c>
      <c r="R767" s="58">
        <v>0</v>
      </c>
      <c r="S767" s="58">
        <v>381240800</v>
      </c>
      <c r="T767" s="57">
        <v>4.41</v>
      </c>
      <c r="U767" s="57">
        <v>0</v>
      </c>
    </row>
    <row r="768" spans="1:21" x14ac:dyDescent="0.2">
      <c r="A768" s="57" t="s">
        <v>579</v>
      </c>
      <c r="B768" s="57" t="str">
        <f t="shared" si="118"/>
        <v>GR:1</v>
      </c>
      <c r="C768" s="57" t="str">
        <f t="shared" si="119"/>
        <v>GR:1:1</v>
      </c>
      <c r="D768" s="57" t="s">
        <v>249</v>
      </c>
      <c r="E768" s="58">
        <v>115786000</v>
      </c>
      <c r="F768" s="58">
        <v>0</v>
      </c>
      <c r="G768" s="58">
        <v>115786000</v>
      </c>
      <c r="H768" s="58">
        <v>0</v>
      </c>
      <c r="I768" s="58">
        <v>6824900</v>
      </c>
      <c r="J768" s="58">
        <v>6824900</v>
      </c>
      <c r="K768" s="58">
        <v>4506700</v>
      </c>
      <c r="L768" s="58">
        <v>0</v>
      </c>
      <c r="M768" s="58">
        <v>4506700</v>
      </c>
      <c r="N768" s="58">
        <v>0</v>
      </c>
      <c r="O768" s="58">
        <v>2318200</v>
      </c>
      <c r="P768" s="58">
        <v>4506700</v>
      </c>
      <c r="Q768" s="58">
        <v>4506700</v>
      </c>
      <c r="R768" s="58">
        <v>0</v>
      </c>
      <c r="S768" s="58">
        <v>108961100</v>
      </c>
      <c r="T768" s="57">
        <v>3.89</v>
      </c>
      <c r="U768" s="57">
        <v>0</v>
      </c>
    </row>
    <row r="769" spans="1:21" x14ac:dyDescent="0.2">
      <c r="A769" s="57" t="s">
        <v>579</v>
      </c>
      <c r="B769" s="57" t="str">
        <f t="shared" si="118"/>
        <v>GR:1</v>
      </c>
      <c r="C769" s="57" t="str">
        <f t="shared" si="119"/>
        <v>GR:1:2</v>
      </c>
      <c r="D769" s="57" t="s">
        <v>125</v>
      </c>
      <c r="E769" s="58">
        <v>387013000</v>
      </c>
      <c r="F769" s="58">
        <v>0</v>
      </c>
      <c r="G769" s="58">
        <v>387013000</v>
      </c>
      <c r="H769" s="58">
        <v>0</v>
      </c>
      <c r="I769" s="58">
        <v>1000000</v>
      </c>
      <c r="J769" s="58">
        <v>1000000</v>
      </c>
      <c r="K769" s="58">
        <v>1000000</v>
      </c>
      <c r="L769" s="58">
        <v>0</v>
      </c>
      <c r="M769" s="58">
        <v>1000000</v>
      </c>
      <c r="N769" s="58">
        <v>0</v>
      </c>
      <c r="O769" s="58">
        <v>0</v>
      </c>
      <c r="P769" s="58">
        <v>1000000</v>
      </c>
      <c r="Q769" s="58">
        <v>1000000</v>
      </c>
      <c r="R769" s="58">
        <v>0</v>
      </c>
      <c r="S769" s="58">
        <v>386013000</v>
      </c>
      <c r="T769" s="57">
        <v>0.26</v>
      </c>
      <c r="U769" s="57">
        <v>0</v>
      </c>
    </row>
    <row r="770" spans="1:21" x14ac:dyDescent="0.2">
      <c r="A770" s="57" t="s">
        <v>579</v>
      </c>
      <c r="B770" s="57" t="str">
        <f t="shared" si="118"/>
        <v>GR:1</v>
      </c>
      <c r="C770" s="57" t="str">
        <f t="shared" si="119"/>
        <v>GR:1:2</v>
      </c>
      <c r="D770" s="57" t="s">
        <v>126</v>
      </c>
      <c r="E770" s="58">
        <v>80712000</v>
      </c>
      <c r="F770" s="58">
        <v>0</v>
      </c>
      <c r="G770" s="58">
        <v>80712000</v>
      </c>
      <c r="H770" s="58">
        <v>0</v>
      </c>
      <c r="I770" s="58">
        <v>1500000</v>
      </c>
      <c r="J770" s="58">
        <v>1500000</v>
      </c>
      <c r="K770" s="58">
        <v>1500000</v>
      </c>
      <c r="L770" s="58">
        <v>0</v>
      </c>
      <c r="M770" s="58">
        <v>1500000</v>
      </c>
      <c r="N770" s="58">
        <v>0</v>
      </c>
      <c r="O770" s="58">
        <v>0</v>
      </c>
      <c r="P770" s="58">
        <v>1500000</v>
      </c>
      <c r="Q770" s="58">
        <v>1500000</v>
      </c>
      <c r="R770" s="58">
        <v>0</v>
      </c>
      <c r="S770" s="58">
        <v>79212000</v>
      </c>
      <c r="T770" s="57">
        <v>1.86</v>
      </c>
      <c r="U770" s="57">
        <v>0</v>
      </c>
    </row>
    <row r="771" spans="1:21" x14ac:dyDescent="0.2">
      <c r="A771" s="57" t="s">
        <v>579</v>
      </c>
      <c r="B771" s="57" t="str">
        <f t="shared" ref="B771:B786" si="120">MID(D771,1,4)</f>
        <v>GR:1</v>
      </c>
      <c r="C771" s="57" t="str">
        <f t="shared" ref="C771:C786" si="121">MID(D771,1,6)</f>
        <v>GR:1:2</v>
      </c>
      <c r="D771" s="57" t="s">
        <v>140</v>
      </c>
      <c r="E771" s="58">
        <v>6958000</v>
      </c>
      <c r="F771" s="58">
        <v>0</v>
      </c>
      <c r="G771" s="58">
        <v>6958000</v>
      </c>
      <c r="H771" s="58">
        <v>0</v>
      </c>
      <c r="I771" s="58">
        <v>4000000</v>
      </c>
      <c r="J771" s="58">
        <v>4000000</v>
      </c>
      <c r="K771" s="58">
        <v>4000000</v>
      </c>
      <c r="L771" s="58">
        <v>0</v>
      </c>
      <c r="M771" s="58">
        <v>4000000</v>
      </c>
      <c r="N771" s="58">
        <v>0</v>
      </c>
      <c r="O771" s="58">
        <v>0</v>
      </c>
      <c r="P771" s="58">
        <v>4000000</v>
      </c>
      <c r="Q771" s="58">
        <v>4000000</v>
      </c>
      <c r="R771" s="58">
        <v>0</v>
      </c>
      <c r="S771" s="58">
        <v>2958000</v>
      </c>
      <c r="T771" s="57">
        <v>57.49</v>
      </c>
      <c r="U771" s="57">
        <v>0</v>
      </c>
    </row>
    <row r="772" spans="1:21" x14ac:dyDescent="0.2">
      <c r="A772" s="57" t="s">
        <v>579</v>
      </c>
      <c r="B772" s="57" t="str">
        <f t="shared" si="120"/>
        <v>GR:1</v>
      </c>
      <c r="C772" s="57" t="str">
        <f t="shared" si="121"/>
        <v>GR:1:2</v>
      </c>
      <c r="D772" s="57" t="s">
        <v>127</v>
      </c>
      <c r="E772" s="58">
        <v>382049000</v>
      </c>
      <c r="F772" s="58">
        <v>0</v>
      </c>
      <c r="G772" s="58">
        <v>382049000</v>
      </c>
      <c r="H772" s="58">
        <v>0</v>
      </c>
      <c r="I772" s="58">
        <v>1000000</v>
      </c>
      <c r="J772" s="58">
        <v>1000000</v>
      </c>
      <c r="K772" s="58">
        <v>1000000</v>
      </c>
      <c r="L772" s="58">
        <v>0</v>
      </c>
      <c r="M772" s="58">
        <v>1000000</v>
      </c>
      <c r="N772" s="58">
        <v>0</v>
      </c>
      <c r="O772" s="58">
        <v>0</v>
      </c>
      <c r="P772" s="58">
        <v>1000000</v>
      </c>
      <c r="Q772" s="58">
        <v>1000000</v>
      </c>
      <c r="R772" s="58">
        <v>0</v>
      </c>
      <c r="S772" s="58">
        <v>381049000</v>
      </c>
      <c r="T772" s="57">
        <v>0.26</v>
      </c>
      <c r="U772" s="57">
        <v>0</v>
      </c>
    </row>
    <row r="773" spans="1:21" x14ac:dyDescent="0.2">
      <c r="A773" s="57" t="s">
        <v>579</v>
      </c>
      <c r="B773" s="57" t="str">
        <f t="shared" si="120"/>
        <v>GR:1</v>
      </c>
      <c r="C773" s="57" t="str">
        <f t="shared" si="121"/>
        <v>GR:1:2</v>
      </c>
      <c r="D773" s="57" t="s">
        <v>141</v>
      </c>
      <c r="E773" s="58">
        <v>69565000</v>
      </c>
      <c r="F773" s="58">
        <v>0</v>
      </c>
      <c r="G773" s="58">
        <v>69565000</v>
      </c>
      <c r="H773" s="58">
        <v>0</v>
      </c>
      <c r="I773" s="58">
        <v>21020000</v>
      </c>
      <c r="J773" s="58">
        <v>21020000</v>
      </c>
      <c r="K773" s="58">
        <v>1000000</v>
      </c>
      <c r="L773" s="58">
        <v>0</v>
      </c>
      <c r="M773" s="58">
        <v>1000000</v>
      </c>
      <c r="N773" s="58">
        <v>0</v>
      </c>
      <c r="O773" s="58">
        <v>20020000</v>
      </c>
      <c r="P773" s="58">
        <v>1000000</v>
      </c>
      <c r="Q773" s="58">
        <v>1000000</v>
      </c>
      <c r="R773" s="58">
        <v>0</v>
      </c>
      <c r="S773" s="58">
        <v>48545000</v>
      </c>
      <c r="T773" s="57">
        <v>1.44</v>
      </c>
      <c r="U773" s="57">
        <v>0</v>
      </c>
    </row>
    <row r="774" spans="1:21" x14ac:dyDescent="0.2">
      <c r="A774" s="57" t="s">
        <v>579</v>
      </c>
      <c r="B774" s="57" t="str">
        <f t="shared" si="120"/>
        <v>GR:1</v>
      </c>
      <c r="C774" s="57" t="str">
        <f t="shared" si="121"/>
        <v>GR:1:2</v>
      </c>
      <c r="D774" s="57" t="s">
        <v>142</v>
      </c>
      <c r="E774" s="58">
        <v>186832000</v>
      </c>
      <c r="F774" s="58">
        <v>0</v>
      </c>
      <c r="G774" s="58">
        <v>186832000</v>
      </c>
      <c r="H774" s="58">
        <v>0</v>
      </c>
      <c r="I774" s="58">
        <v>151306479</v>
      </c>
      <c r="J774" s="58">
        <v>151306479</v>
      </c>
      <c r="K774" s="58">
        <v>151306479</v>
      </c>
      <c r="L774" s="58">
        <v>0</v>
      </c>
      <c r="M774" s="58">
        <v>151306479</v>
      </c>
      <c r="N774" s="58">
        <v>0</v>
      </c>
      <c r="O774" s="58">
        <v>0</v>
      </c>
      <c r="P774" s="58">
        <v>151306479</v>
      </c>
      <c r="Q774" s="58">
        <v>151306479</v>
      </c>
      <c r="R774" s="58">
        <v>0</v>
      </c>
      <c r="S774" s="58">
        <v>35525521</v>
      </c>
      <c r="T774" s="57">
        <v>80.989999999999995</v>
      </c>
      <c r="U774" s="57">
        <v>0</v>
      </c>
    </row>
    <row r="775" spans="1:21" x14ac:dyDescent="0.2">
      <c r="A775" s="57" t="s">
        <v>579</v>
      </c>
      <c r="B775" s="57" t="str">
        <f t="shared" si="120"/>
        <v>GR:1</v>
      </c>
      <c r="C775" s="57" t="str">
        <f t="shared" si="121"/>
        <v>GR:1:2</v>
      </c>
      <c r="D775" s="57" t="s">
        <v>143</v>
      </c>
      <c r="E775" s="58">
        <v>217428000</v>
      </c>
      <c r="F775" s="58">
        <v>0</v>
      </c>
      <c r="G775" s="58">
        <v>217428000</v>
      </c>
      <c r="H775" s="58">
        <v>0</v>
      </c>
      <c r="I775" s="58">
        <v>215960433</v>
      </c>
      <c r="J775" s="58">
        <v>215960433</v>
      </c>
      <c r="K775" s="58">
        <v>215960433</v>
      </c>
      <c r="L775" s="58">
        <v>0</v>
      </c>
      <c r="M775" s="58">
        <v>215960433</v>
      </c>
      <c r="N775" s="58">
        <v>0</v>
      </c>
      <c r="O775" s="58">
        <v>0</v>
      </c>
      <c r="P775" s="58">
        <v>215960433</v>
      </c>
      <c r="Q775" s="58">
        <v>215960433</v>
      </c>
      <c r="R775" s="58">
        <v>0</v>
      </c>
      <c r="S775" s="58">
        <v>1467567</v>
      </c>
      <c r="T775" s="57">
        <v>99.33</v>
      </c>
      <c r="U775" s="57">
        <v>0</v>
      </c>
    </row>
    <row r="776" spans="1:21" x14ac:dyDescent="0.2">
      <c r="A776" s="57" t="s">
        <v>579</v>
      </c>
      <c r="B776" s="57" t="str">
        <f t="shared" si="120"/>
        <v>GR:1</v>
      </c>
      <c r="C776" s="57" t="str">
        <f t="shared" si="121"/>
        <v>GR:1:2</v>
      </c>
      <c r="D776" s="57" t="s">
        <v>128</v>
      </c>
      <c r="E776" s="58">
        <v>75455000</v>
      </c>
      <c r="F776" s="58">
        <v>0</v>
      </c>
      <c r="G776" s="58">
        <v>75455000</v>
      </c>
      <c r="H776" s="58">
        <v>0</v>
      </c>
      <c r="I776" s="58">
        <v>20965330</v>
      </c>
      <c r="J776" s="58">
        <v>20965330</v>
      </c>
      <c r="K776" s="58">
        <v>17500001</v>
      </c>
      <c r="L776" s="58">
        <v>0</v>
      </c>
      <c r="M776" s="58">
        <v>17500001</v>
      </c>
      <c r="N776" s="58">
        <v>0</v>
      </c>
      <c r="O776" s="58">
        <v>3465329</v>
      </c>
      <c r="P776" s="58">
        <v>17500001</v>
      </c>
      <c r="Q776" s="58">
        <v>17500001</v>
      </c>
      <c r="R776" s="58">
        <v>0</v>
      </c>
      <c r="S776" s="58">
        <v>54489670</v>
      </c>
      <c r="T776" s="57">
        <v>23.19</v>
      </c>
      <c r="U776" s="57">
        <v>0</v>
      </c>
    </row>
    <row r="777" spans="1:21" x14ac:dyDescent="0.2">
      <c r="A777" s="57" t="s">
        <v>579</v>
      </c>
      <c r="B777" s="57" t="str">
        <f t="shared" si="120"/>
        <v>GR:1</v>
      </c>
      <c r="C777" s="57" t="str">
        <f t="shared" si="121"/>
        <v>GR:1:2</v>
      </c>
      <c r="D777" s="57" t="s">
        <v>129</v>
      </c>
      <c r="E777" s="58">
        <v>28684000</v>
      </c>
      <c r="F777" s="58">
        <v>0</v>
      </c>
      <c r="G777" s="58">
        <v>28684000</v>
      </c>
      <c r="H777" s="58">
        <v>0</v>
      </c>
      <c r="I777" s="58">
        <v>1626150</v>
      </c>
      <c r="J777" s="58">
        <v>1626150</v>
      </c>
      <c r="K777" s="58">
        <v>1626150</v>
      </c>
      <c r="L777" s="58">
        <v>0</v>
      </c>
      <c r="M777" s="58">
        <v>1626150</v>
      </c>
      <c r="N777" s="58">
        <v>0</v>
      </c>
      <c r="O777" s="58">
        <v>0</v>
      </c>
      <c r="P777" s="58">
        <v>1626150</v>
      </c>
      <c r="Q777" s="58">
        <v>1626150</v>
      </c>
      <c r="R777" s="58">
        <v>0</v>
      </c>
      <c r="S777" s="58">
        <v>27057850</v>
      </c>
      <c r="T777" s="57">
        <v>5.67</v>
      </c>
      <c r="U777" s="57">
        <v>0</v>
      </c>
    </row>
    <row r="778" spans="1:21" x14ac:dyDescent="0.2">
      <c r="A778" s="57" t="s">
        <v>579</v>
      </c>
      <c r="B778" s="57" t="str">
        <f t="shared" si="120"/>
        <v>GR:1</v>
      </c>
      <c r="C778" s="57" t="str">
        <f t="shared" si="121"/>
        <v>GR:1:2</v>
      </c>
      <c r="D778" s="57" t="s">
        <v>144</v>
      </c>
      <c r="E778" s="58">
        <v>41000000</v>
      </c>
      <c r="F778" s="58">
        <v>0</v>
      </c>
      <c r="G778" s="58">
        <v>41000000</v>
      </c>
      <c r="H778" s="58">
        <v>0</v>
      </c>
      <c r="I778" s="58">
        <v>32000000</v>
      </c>
      <c r="J778" s="58">
        <v>32000000</v>
      </c>
      <c r="K778" s="58">
        <v>32000000</v>
      </c>
      <c r="L778" s="58">
        <v>0</v>
      </c>
      <c r="M778" s="58">
        <v>32000000</v>
      </c>
      <c r="N778" s="58">
        <v>0</v>
      </c>
      <c r="O778" s="58">
        <v>0</v>
      </c>
      <c r="P778" s="58">
        <v>32000000</v>
      </c>
      <c r="Q778" s="58">
        <v>32000000</v>
      </c>
      <c r="R778" s="58">
        <v>0</v>
      </c>
      <c r="S778" s="58">
        <v>9000000</v>
      </c>
      <c r="T778" s="57">
        <v>78.05</v>
      </c>
      <c r="U778" s="57">
        <v>0</v>
      </c>
    </row>
    <row r="779" spans="1:21" x14ac:dyDescent="0.2">
      <c r="A779" s="57" t="s">
        <v>579</v>
      </c>
      <c r="B779" s="57" t="str">
        <f t="shared" si="120"/>
        <v>GR:1</v>
      </c>
      <c r="C779" s="57" t="str">
        <f t="shared" si="121"/>
        <v>GR:1:2</v>
      </c>
      <c r="D779" s="57" t="s">
        <v>130</v>
      </c>
      <c r="E779" s="58">
        <v>830016000</v>
      </c>
      <c r="F779" s="58">
        <v>0</v>
      </c>
      <c r="G779" s="58">
        <v>830016000</v>
      </c>
      <c r="H779" s="58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58">
        <v>0</v>
      </c>
      <c r="O779" s="58">
        <v>0</v>
      </c>
      <c r="P779" s="58">
        <v>0</v>
      </c>
      <c r="Q779" s="58">
        <v>0</v>
      </c>
      <c r="R779" s="58">
        <v>0</v>
      </c>
      <c r="S779" s="58">
        <v>830016000</v>
      </c>
      <c r="T779" s="57">
        <v>0</v>
      </c>
      <c r="U779" s="57">
        <v>0</v>
      </c>
    </row>
    <row r="780" spans="1:21" x14ac:dyDescent="0.2">
      <c r="A780" s="57" t="s">
        <v>579</v>
      </c>
      <c r="B780" s="57" t="str">
        <f t="shared" si="120"/>
        <v>GR:1</v>
      </c>
      <c r="C780" s="57" t="str">
        <f t="shared" si="121"/>
        <v>GR:1:2</v>
      </c>
      <c r="D780" s="57" t="s">
        <v>131</v>
      </c>
      <c r="E780" s="58">
        <v>19941000</v>
      </c>
      <c r="F780" s="58">
        <v>0</v>
      </c>
      <c r="G780" s="58">
        <v>19941000</v>
      </c>
      <c r="H780" s="58">
        <v>0</v>
      </c>
      <c r="I780" s="58">
        <v>11820000</v>
      </c>
      <c r="J780" s="58">
        <v>11820000</v>
      </c>
      <c r="K780" s="58">
        <v>11820000</v>
      </c>
      <c r="L780" s="58">
        <v>0</v>
      </c>
      <c r="M780" s="58">
        <v>11820000</v>
      </c>
      <c r="N780" s="58">
        <v>0</v>
      </c>
      <c r="O780" s="58">
        <v>0</v>
      </c>
      <c r="P780" s="58">
        <v>11820000</v>
      </c>
      <c r="Q780" s="58">
        <v>11820000</v>
      </c>
      <c r="R780" s="58">
        <v>0</v>
      </c>
      <c r="S780" s="58">
        <v>8121000</v>
      </c>
      <c r="T780" s="57">
        <v>59.27</v>
      </c>
      <c r="U780" s="57">
        <v>0</v>
      </c>
    </row>
    <row r="781" spans="1:21" x14ac:dyDescent="0.2">
      <c r="A781" s="57" t="s">
        <v>579</v>
      </c>
      <c r="B781" s="57" t="str">
        <f t="shared" si="120"/>
        <v>GR:1</v>
      </c>
      <c r="C781" s="57" t="str">
        <f t="shared" si="121"/>
        <v>GR:1:2</v>
      </c>
      <c r="D781" s="57" t="s">
        <v>250</v>
      </c>
      <c r="E781" s="58">
        <v>19221000</v>
      </c>
      <c r="F781" s="58">
        <v>0</v>
      </c>
      <c r="G781" s="58">
        <v>19221000</v>
      </c>
      <c r="H781" s="58">
        <v>0</v>
      </c>
      <c r="I781" s="58">
        <v>0</v>
      </c>
      <c r="J781" s="58">
        <v>0</v>
      </c>
      <c r="K781" s="58">
        <v>0</v>
      </c>
      <c r="L781" s="58">
        <v>0</v>
      </c>
      <c r="M781" s="58">
        <v>0</v>
      </c>
      <c r="N781" s="58">
        <v>0</v>
      </c>
      <c r="O781" s="58">
        <v>0</v>
      </c>
      <c r="P781" s="58">
        <v>0</v>
      </c>
      <c r="Q781" s="58">
        <v>0</v>
      </c>
      <c r="R781" s="58">
        <v>0</v>
      </c>
      <c r="S781" s="58">
        <v>19221000</v>
      </c>
      <c r="T781" s="57">
        <v>0</v>
      </c>
      <c r="U781" s="57">
        <v>0</v>
      </c>
    </row>
    <row r="782" spans="1:21" x14ac:dyDescent="0.2">
      <c r="A782" s="57" t="s">
        <v>579</v>
      </c>
      <c r="B782" s="57" t="str">
        <f t="shared" si="120"/>
        <v>GR:1</v>
      </c>
      <c r="C782" s="57" t="str">
        <f t="shared" si="121"/>
        <v>GR:1:2</v>
      </c>
      <c r="D782" s="57" t="s">
        <v>145</v>
      </c>
      <c r="E782" s="58">
        <v>1325924000</v>
      </c>
      <c r="F782" s="58">
        <v>0</v>
      </c>
      <c r="G782" s="58">
        <v>1325924000</v>
      </c>
      <c r="H782" s="58">
        <v>0</v>
      </c>
      <c r="I782" s="58">
        <v>600000000</v>
      </c>
      <c r="J782" s="58">
        <v>600000000</v>
      </c>
      <c r="K782" s="58">
        <v>600000000</v>
      </c>
      <c r="L782" s="58">
        <v>0</v>
      </c>
      <c r="M782" s="58">
        <v>600000000</v>
      </c>
      <c r="N782" s="58">
        <v>0</v>
      </c>
      <c r="O782" s="58">
        <v>0</v>
      </c>
      <c r="P782" s="58">
        <v>600000000</v>
      </c>
      <c r="Q782" s="58">
        <v>600000000</v>
      </c>
      <c r="R782" s="58">
        <v>0</v>
      </c>
      <c r="S782" s="58">
        <v>725924000</v>
      </c>
      <c r="T782" s="57">
        <v>45.25</v>
      </c>
      <c r="U782" s="57">
        <v>0</v>
      </c>
    </row>
    <row r="783" spans="1:21" x14ac:dyDescent="0.2">
      <c r="A783" s="57" t="s">
        <v>579</v>
      </c>
      <c r="B783" s="57" t="str">
        <f t="shared" si="120"/>
        <v>GR:1</v>
      </c>
      <c r="C783" s="57" t="str">
        <f t="shared" si="121"/>
        <v>GR:1:2</v>
      </c>
      <c r="D783" s="57" t="s">
        <v>507</v>
      </c>
      <c r="E783" s="58">
        <v>3396000</v>
      </c>
      <c r="F783" s="58">
        <v>0</v>
      </c>
      <c r="G783" s="58">
        <v>3396000</v>
      </c>
      <c r="H783" s="58">
        <v>0</v>
      </c>
      <c r="I783" s="58">
        <v>0</v>
      </c>
      <c r="J783" s="58">
        <v>0</v>
      </c>
      <c r="K783" s="58">
        <v>0</v>
      </c>
      <c r="L783" s="58">
        <v>0</v>
      </c>
      <c r="M783" s="58">
        <v>0</v>
      </c>
      <c r="N783" s="58">
        <v>0</v>
      </c>
      <c r="O783" s="58">
        <v>0</v>
      </c>
      <c r="P783" s="58">
        <v>0</v>
      </c>
      <c r="Q783" s="58">
        <v>0</v>
      </c>
      <c r="R783" s="58">
        <v>0</v>
      </c>
      <c r="S783" s="58">
        <v>3396000</v>
      </c>
      <c r="T783" s="57">
        <v>0</v>
      </c>
      <c r="U783" s="57">
        <v>0</v>
      </c>
    </row>
    <row r="784" spans="1:21" x14ac:dyDescent="0.2">
      <c r="A784" s="57" t="s">
        <v>579</v>
      </c>
      <c r="B784" s="57" t="str">
        <f t="shared" si="120"/>
        <v>GR:1</v>
      </c>
      <c r="C784" s="57" t="str">
        <f t="shared" si="121"/>
        <v>GR:1:2</v>
      </c>
      <c r="D784" s="57" t="s">
        <v>146</v>
      </c>
      <c r="E784" s="58">
        <v>22449000</v>
      </c>
      <c r="F784" s="58">
        <v>0</v>
      </c>
      <c r="G784" s="58">
        <v>22449000</v>
      </c>
      <c r="H784" s="58">
        <v>0</v>
      </c>
      <c r="I784" s="58">
        <v>16893000</v>
      </c>
      <c r="J784" s="58">
        <v>16893000</v>
      </c>
      <c r="K784" s="58">
        <v>16893000</v>
      </c>
      <c r="L784" s="58">
        <v>0</v>
      </c>
      <c r="M784" s="58">
        <v>16893000</v>
      </c>
      <c r="N784" s="58">
        <v>0</v>
      </c>
      <c r="O784" s="58">
        <v>0</v>
      </c>
      <c r="P784" s="58">
        <v>16893000</v>
      </c>
      <c r="Q784" s="58">
        <v>16893000</v>
      </c>
      <c r="R784" s="58">
        <v>0</v>
      </c>
      <c r="S784" s="58">
        <v>5556000</v>
      </c>
      <c r="T784" s="57">
        <v>75.25</v>
      </c>
      <c r="U784" s="57">
        <v>0</v>
      </c>
    </row>
    <row r="785" spans="1:21" x14ac:dyDescent="0.2">
      <c r="A785" s="57" t="s">
        <v>579</v>
      </c>
      <c r="B785" s="57" t="str">
        <f t="shared" si="120"/>
        <v>GR:1</v>
      </c>
      <c r="C785" s="57" t="str">
        <f t="shared" si="121"/>
        <v>GR:1:2</v>
      </c>
      <c r="D785" s="57" t="s">
        <v>147</v>
      </c>
      <c r="E785" s="58">
        <v>41318000</v>
      </c>
      <c r="F785" s="58">
        <v>0</v>
      </c>
      <c r="G785" s="58">
        <v>41318000</v>
      </c>
      <c r="H785" s="58">
        <v>0</v>
      </c>
      <c r="I785" s="58">
        <v>37825000</v>
      </c>
      <c r="J785" s="58">
        <v>37825000</v>
      </c>
      <c r="K785" s="58">
        <v>37825000</v>
      </c>
      <c r="L785" s="58">
        <v>0</v>
      </c>
      <c r="M785" s="58">
        <v>37825000</v>
      </c>
      <c r="N785" s="58">
        <v>0</v>
      </c>
      <c r="O785" s="58">
        <v>0</v>
      </c>
      <c r="P785" s="58">
        <v>37825000</v>
      </c>
      <c r="Q785" s="58">
        <v>37825000</v>
      </c>
      <c r="R785" s="58">
        <v>0</v>
      </c>
      <c r="S785" s="58">
        <v>3493000</v>
      </c>
      <c r="T785" s="57">
        <v>91.55</v>
      </c>
      <c r="U785" s="57">
        <v>0</v>
      </c>
    </row>
    <row r="786" spans="1:21" x14ac:dyDescent="0.2">
      <c r="A786" s="57" t="s">
        <v>579</v>
      </c>
      <c r="B786" s="57" t="str">
        <f t="shared" si="120"/>
        <v>GR:1</v>
      </c>
      <c r="C786" s="57" t="str">
        <f t="shared" si="121"/>
        <v>GR:1:2</v>
      </c>
      <c r="D786" s="57" t="s">
        <v>148</v>
      </c>
      <c r="E786" s="58">
        <v>22753000</v>
      </c>
      <c r="F786" s="58">
        <v>0</v>
      </c>
      <c r="G786" s="58">
        <v>22753000</v>
      </c>
      <c r="H786" s="58">
        <v>0</v>
      </c>
      <c r="I786" s="58">
        <v>6935000</v>
      </c>
      <c r="J786" s="58">
        <v>6935000</v>
      </c>
      <c r="K786" s="58">
        <v>6935000</v>
      </c>
      <c r="L786" s="58">
        <v>0</v>
      </c>
      <c r="M786" s="58">
        <v>6935000</v>
      </c>
      <c r="N786" s="58">
        <v>0</v>
      </c>
      <c r="O786" s="58">
        <v>0</v>
      </c>
      <c r="P786" s="58">
        <v>6935000</v>
      </c>
      <c r="Q786" s="58">
        <v>6935000</v>
      </c>
      <c r="R786" s="58">
        <v>0</v>
      </c>
      <c r="S786" s="58">
        <v>15818000</v>
      </c>
      <c r="T786" s="57">
        <v>30.48</v>
      </c>
      <c r="U786" s="57">
        <v>0</v>
      </c>
    </row>
    <row r="787" spans="1:21" x14ac:dyDescent="0.2">
      <c r="A787" s="57" t="s">
        <v>579</v>
      </c>
      <c r="B787" s="57" t="str">
        <f t="shared" ref="B787:B802" si="122">MID(D787,1,4)</f>
        <v>GR:1</v>
      </c>
      <c r="C787" s="57" t="str">
        <f t="shared" ref="C787:C802" si="123">MID(D787,1,6)</f>
        <v>GR:1:2</v>
      </c>
      <c r="D787" s="57" t="s">
        <v>474</v>
      </c>
      <c r="E787" s="58">
        <v>24339000</v>
      </c>
      <c r="F787" s="58">
        <v>0</v>
      </c>
      <c r="G787" s="58">
        <v>24339000</v>
      </c>
      <c r="H787" s="58">
        <v>0</v>
      </c>
      <c r="I787" s="58">
        <v>0</v>
      </c>
      <c r="J787" s="58">
        <v>0</v>
      </c>
      <c r="K787" s="58">
        <v>0</v>
      </c>
      <c r="L787" s="58">
        <v>0</v>
      </c>
      <c r="M787" s="58">
        <v>0</v>
      </c>
      <c r="N787" s="58">
        <v>0</v>
      </c>
      <c r="O787" s="58">
        <v>0</v>
      </c>
      <c r="P787" s="58">
        <v>0</v>
      </c>
      <c r="Q787" s="58">
        <v>0</v>
      </c>
      <c r="R787" s="58">
        <v>0</v>
      </c>
      <c r="S787" s="58">
        <v>24339000</v>
      </c>
      <c r="T787" s="57">
        <v>0</v>
      </c>
      <c r="U787" s="57">
        <v>0</v>
      </c>
    </row>
    <row r="788" spans="1:21" x14ac:dyDescent="0.2">
      <c r="A788" s="57" t="s">
        <v>579</v>
      </c>
      <c r="B788" s="57" t="str">
        <f t="shared" si="122"/>
        <v>GR:1</v>
      </c>
      <c r="C788" s="57" t="str">
        <f t="shared" si="123"/>
        <v>GR:1:2</v>
      </c>
      <c r="D788" s="57" t="s">
        <v>475</v>
      </c>
      <c r="E788" s="58">
        <v>76033000</v>
      </c>
      <c r="F788" s="58">
        <v>0</v>
      </c>
      <c r="G788" s="58">
        <v>76033000</v>
      </c>
      <c r="H788" s="58">
        <v>0</v>
      </c>
      <c r="I788" s="58">
        <v>0</v>
      </c>
      <c r="J788" s="58">
        <v>0</v>
      </c>
      <c r="K788" s="58">
        <v>0</v>
      </c>
      <c r="L788" s="58">
        <v>0</v>
      </c>
      <c r="M788" s="58">
        <v>0</v>
      </c>
      <c r="N788" s="58">
        <v>0</v>
      </c>
      <c r="O788" s="58">
        <v>0</v>
      </c>
      <c r="P788" s="58">
        <v>0</v>
      </c>
      <c r="Q788" s="58">
        <v>0</v>
      </c>
      <c r="R788" s="58">
        <v>0</v>
      </c>
      <c r="S788" s="58">
        <v>76033000</v>
      </c>
      <c r="T788" s="57">
        <v>0</v>
      </c>
      <c r="U788" s="57">
        <v>0</v>
      </c>
    </row>
    <row r="789" spans="1:21" x14ac:dyDescent="0.2">
      <c r="A789" s="57" t="s">
        <v>579</v>
      </c>
      <c r="B789" s="57" t="str">
        <f t="shared" si="122"/>
        <v>GR:1</v>
      </c>
      <c r="C789" s="57" t="str">
        <f t="shared" si="123"/>
        <v>GR:1:2</v>
      </c>
      <c r="D789" s="57" t="s">
        <v>476</v>
      </c>
      <c r="E789" s="58">
        <v>12220000</v>
      </c>
      <c r="F789" s="58">
        <v>0</v>
      </c>
      <c r="G789" s="58">
        <v>12220000</v>
      </c>
      <c r="H789" s="58">
        <v>0</v>
      </c>
      <c r="I789" s="58">
        <v>2451000</v>
      </c>
      <c r="J789" s="58">
        <v>2451000</v>
      </c>
      <c r="K789" s="58">
        <v>2241900</v>
      </c>
      <c r="L789" s="58">
        <v>0</v>
      </c>
      <c r="M789" s="58">
        <v>2241900</v>
      </c>
      <c r="N789" s="58">
        <v>0</v>
      </c>
      <c r="O789" s="58">
        <v>209100</v>
      </c>
      <c r="P789" s="58">
        <v>2241900</v>
      </c>
      <c r="Q789" s="58">
        <v>2241900</v>
      </c>
      <c r="R789" s="58">
        <v>0</v>
      </c>
      <c r="S789" s="58">
        <v>9769000</v>
      </c>
      <c r="T789" s="57">
        <v>18.350000000000001</v>
      </c>
      <c r="U789" s="57">
        <v>0</v>
      </c>
    </row>
    <row r="790" spans="1:21" x14ac:dyDescent="0.2">
      <c r="A790" s="57" t="s">
        <v>579</v>
      </c>
      <c r="B790" s="57" t="str">
        <f t="shared" si="122"/>
        <v>GR:1</v>
      </c>
      <c r="C790" s="57" t="str">
        <f t="shared" si="123"/>
        <v>GR:1:2</v>
      </c>
      <c r="D790" s="57" t="s">
        <v>251</v>
      </c>
      <c r="E790" s="58">
        <v>132803000</v>
      </c>
      <c r="F790" s="58">
        <v>0</v>
      </c>
      <c r="G790" s="58">
        <v>132803000</v>
      </c>
      <c r="H790" s="58">
        <v>0</v>
      </c>
      <c r="I790" s="58">
        <v>0</v>
      </c>
      <c r="J790" s="58">
        <v>0</v>
      </c>
      <c r="K790" s="58">
        <v>0</v>
      </c>
      <c r="L790" s="58">
        <v>0</v>
      </c>
      <c r="M790" s="58">
        <v>0</v>
      </c>
      <c r="N790" s="58">
        <v>0</v>
      </c>
      <c r="O790" s="58">
        <v>0</v>
      </c>
      <c r="P790" s="58">
        <v>0</v>
      </c>
      <c r="Q790" s="58">
        <v>0</v>
      </c>
      <c r="R790" s="58">
        <v>0</v>
      </c>
      <c r="S790" s="58">
        <v>132803000</v>
      </c>
      <c r="T790" s="57">
        <v>0</v>
      </c>
      <c r="U790" s="57">
        <v>0</v>
      </c>
    </row>
    <row r="791" spans="1:21" x14ac:dyDescent="0.2">
      <c r="A791" s="57" t="s">
        <v>579</v>
      </c>
      <c r="B791" s="57" t="str">
        <f t="shared" si="122"/>
        <v>GR:1</v>
      </c>
      <c r="C791" s="57" t="str">
        <f t="shared" si="123"/>
        <v>GR:1:2</v>
      </c>
      <c r="D791" s="57" t="s">
        <v>133</v>
      </c>
      <c r="E791" s="58">
        <v>110669000</v>
      </c>
      <c r="F791" s="58">
        <v>0</v>
      </c>
      <c r="G791" s="58">
        <v>110669000</v>
      </c>
      <c r="H791" s="58">
        <v>0</v>
      </c>
      <c r="I791" s="58">
        <v>23535120</v>
      </c>
      <c r="J791" s="58">
        <v>23535120</v>
      </c>
      <c r="K791" s="58">
        <v>16590080</v>
      </c>
      <c r="L791" s="58">
        <v>0</v>
      </c>
      <c r="M791" s="58">
        <v>16590080</v>
      </c>
      <c r="N791" s="58">
        <v>0</v>
      </c>
      <c r="O791" s="58">
        <v>6945040</v>
      </c>
      <c r="P791" s="58">
        <v>16590080</v>
      </c>
      <c r="Q791" s="58">
        <v>16590080</v>
      </c>
      <c r="R791" s="58">
        <v>0</v>
      </c>
      <c r="S791" s="58">
        <v>87133880</v>
      </c>
      <c r="T791" s="57">
        <v>14.99</v>
      </c>
      <c r="U791" s="57">
        <v>0</v>
      </c>
    </row>
    <row r="792" spans="1:21" x14ac:dyDescent="0.2">
      <c r="A792" s="57" t="s">
        <v>579</v>
      </c>
      <c r="B792" s="57" t="str">
        <f t="shared" si="122"/>
        <v>GR:1</v>
      </c>
      <c r="C792" s="57" t="str">
        <f t="shared" si="123"/>
        <v>GR:1:2</v>
      </c>
      <c r="D792" s="57" t="s">
        <v>134</v>
      </c>
      <c r="E792" s="58">
        <v>12000000</v>
      </c>
      <c r="F792" s="58">
        <v>0</v>
      </c>
      <c r="G792" s="58">
        <v>12000000</v>
      </c>
      <c r="H792" s="58">
        <v>0</v>
      </c>
      <c r="I792" s="58">
        <v>0</v>
      </c>
      <c r="J792" s="58">
        <v>0</v>
      </c>
      <c r="K792" s="58">
        <v>0</v>
      </c>
      <c r="L792" s="58">
        <v>0</v>
      </c>
      <c r="M792" s="58">
        <v>0</v>
      </c>
      <c r="N792" s="58">
        <v>0</v>
      </c>
      <c r="O792" s="58">
        <v>0</v>
      </c>
      <c r="P792" s="58">
        <v>0</v>
      </c>
      <c r="Q792" s="58">
        <v>0</v>
      </c>
      <c r="R792" s="58">
        <v>0</v>
      </c>
      <c r="S792" s="58">
        <v>12000000</v>
      </c>
      <c r="T792" s="57">
        <v>0</v>
      </c>
      <c r="U792" s="57">
        <v>0</v>
      </c>
    </row>
    <row r="793" spans="1:21" x14ac:dyDescent="0.2">
      <c r="A793" s="57" t="s">
        <v>579</v>
      </c>
      <c r="B793" s="57" t="str">
        <f t="shared" si="122"/>
        <v>GR:1</v>
      </c>
      <c r="C793" s="57" t="str">
        <f t="shared" si="123"/>
        <v>GR:1:3</v>
      </c>
      <c r="D793" s="57" t="s">
        <v>556</v>
      </c>
      <c r="E793" s="58">
        <v>55976974000</v>
      </c>
      <c r="F793" s="58">
        <v>0</v>
      </c>
      <c r="G793" s="58">
        <v>55976974000</v>
      </c>
      <c r="H793" s="58">
        <v>0</v>
      </c>
      <c r="I793" s="58">
        <v>69793014</v>
      </c>
      <c r="J793" s="58">
        <v>69793014</v>
      </c>
      <c r="K793" s="58">
        <v>50942698</v>
      </c>
      <c r="L793" s="58">
        <v>0</v>
      </c>
      <c r="M793" s="58">
        <v>50942698</v>
      </c>
      <c r="N793" s="58">
        <v>0</v>
      </c>
      <c r="O793" s="58">
        <v>18850316</v>
      </c>
      <c r="P793" s="58">
        <v>50942698</v>
      </c>
      <c r="Q793" s="58">
        <v>50942698</v>
      </c>
      <c r="R793" s="58">
        <v>0</v>
      </c>
      <c r="S793" s="58">
        <v>55907180986</v>
      </c>
      <c r="T793" s="57">
        <v>0.09</v>
      </c>
      <c r="U793" s="57">
        <v>0</v>
      </c>
    </row>
    <row r="794" spans="1:21" x14ac:dyDescent="0.2">
      <c r="A794" s="57" t="s">
        <v>579</v>
      </c>
      <c r="B794" s="57" t="str">
        <f t="shared" si="122"/>
        <v>GR:1</v>
      </c>
      <c r="C794" s="57" t="str">
        <f t="shared" si="123"/>
        <v>GR:1:3</v>
      </c>
      <c r="D794" s="57" t="s">
        <v>557</v>
      </c>
      <c r="E794" s="58">
        <v>652992000</v>
      </c>
      <c r="F794" s="58">
        <v>0</v>
      </c>
      <c r="G794" s="58">
        <v>652992000</v>
      </c>
      <c r="H794" s="58">
        <v>0</v>
      </c>
      <c r="I794" s="58">
        <v>15165900</v>
      </c>
      <c r="J794" s="58">
        <v>15165900</v>
      </c>
      <c r="K794" s="58">
        <v>11718630</v>
      </c>
      <c r="L794" s="58">
        <v>0</v>
      </c>
      <c r="M794" s="58">
        <v>11718630</v>
      </c>
      <c r="N794" s="58">
        <v>0</v>
      </c>
      <c r="O794" s="58">
        <v>3447270</v>
      </c>
      <c r="P794" s="58">
        <v>11718630</v>
      </c>
      <c r="Q794" s="58">
        <v>11718630</v>
      </c>
      <c r="R794" s="58">
        <v>0</v>
      </c>
      <c r="S794" s="58">
        <v>637826100</v>
      </c>
      <c r="T794" s="57">
        <v>1.79</v>
      </c>
      <c r="U794" s="57">
        <v>0</v>
      </c>
    </row>
    <row r="795" spans="1:21" x14ac:dyDescent="0.2">
      <c r="A795" s="57" t="s">
        <v>579</v>
      </c>
      <c r="B795" s="57" t="str">
        <f t="shared" si="122"/>
        <v>GR:1</v>
      </c>
      <c r="C795" s="57" t="str">
        <f t="shared" si="123"/>
        <v>GR:1:3</v>
      </c>
      <c r="D795" s="57" t="s">
        <v>558</v>
      </c>
      <c r="E795" s="58">
        <v>33016516000</v>
      </c>
      <c r="F795" s="58">
        <v>0</v>
      </c>
      <c r="G795" s="58">
        <v>33016516000</v>
      </c>
      <c r="H795" s="58">
        <v>0</v>
      </c>
      <c r="I795" s="58">
        <v>1469729332</v>
      </c>
      <c r="J795" s="58">
        <v>1469729332</v>
      </c>
      <c r="K795" s="58">
        <v>1469729332</v>
      </c>
      <c r="L795" s="58">
        <v>0</v>
      </c>
      <c r="M795" s="58">
        <v>1469729332</v>
      </c>
      <c r="N795" s="58">
        <v>734864666</v>
      </c>
      <c r="O795" s="58">
        <v>0</v>
      </c>
      <c r="P795" s="58">
        <v>734864666</v>
      </c>
      <c r="Q795" s="58">
        <v>734864666</v>
      </c>
      <c r="R795" s="58">
        <v>0</v>
      </c>
      <c r="S795" s="58">
        <v>31546786668</v>
      </c>
      <c r="T795" s="57">
        <v>4.45</v>
      </c>
      <c r="U795" s="57">
        <v>0</v>
      </c>
    </row>
    <row r="796" spans="1:21" x14ac:dyDescent="0.2">
      <c r="A796" s="57" t="s">
        <v>579</v>
      </c>
      <c r="B796" s="57" t="str">
        <f t="shared" si="122"/>
        <v>GR:1</v>
      </c>
      <c r="C796" s="57" t="str">
        <f t="shared" si="123"/>
        <v>GR:1:3</v>
      </c>
      <c r="D796" s="57" t="s">
        <v>559</v>
      </c>
      <c r="E796" s="58">
        <v>6785379000</v>
      </c>
      <c r="F796" s="58">
        <v>0</v>
      </c>
      <c r="G796" s="58">
        <v>6785379000</v>
      </c>
      <c r="H796" s="58">
        <v>0</v>
      </c>
      <c r="I796" s="58">
        <v>1138814650</v>
      </c>
      <c r="J796" s="58">
        <v>1138814650</v>
      </c>
      <c r="K796" s="58">
        <v>818814650</v>
      </c>
      <c r="L796" s="58">
        <v>0</v>
      </c>
      <c r="M796" s="58">
        <v>818814650</v>
      </c>
      <c r="N796" s="58">
        <v>300000000</v>
      </c>
      <c r="O796" s="58">
        <v>320000000</v>
      </c>
      <c r="P796" s="58">
        <v>518814650</v>
      </c>
      <c r="Q796" s="58">
        <v>518814650</v>
      </c>
      <c r="R796" s="58">
        <v>0</v>
      </c>
      <c r="S796" s="58">
        <v>5646564350</v>
      </c>
      <c r="T796" s="57">
        <v>12.07</v>
      </c>
      <c r="U796" s="57">
        <v>0</v>
      </c>
    </row>
    <row r="797" spans="1:21" x14ac:dyDescent="0.2">
      <c r="A797" s="57" t="s">
        <v>579</v>
      </c>
      <c r="B797" s="57" t="str">
        <f t="shared" si="122"/>
        <v>GR:1</v>
      </c>
      <c r="C797" s="57" t="str">
        <f t="shared" si="123"/>
        <v>GR:1:3</v>
      </c>
      <c r="D797" s="57" t="s">
        <v>560</v>
      </c>
      <c r="E797" s="58">
        <v>20640995000</v>
      </c>
      <c r="F797" s="58">
        <v>0</v>
      </c>
      <c r="G797" s="58">
        <v>20640995000</v>
      </c>
      <c r="H797" s="58">
        <v>0</v>
      </c>
      <c r="I797" s="58">
        <v>4195557202</v>
      </c>
      <c r="J797" s="58">
        <v>4195557202</v>
      </c>
      <c r="K797" s="58">
        <v>2788086090</v>
      </c>
      <c r="L797" s="58">
        <v>0</v>
      </c>
      <c r="M797" s="58">
        <v>2788086090</v>
      </c>
      <c r="N797" s="58">
        <v>0</v>
      </c>
      <c r="O797" s="58">
        <v>1407471112</v>
      </c>
      <c r="P797" s="58">
        <v>2788086090</v>
      </c>
      <c r="Q797" s="58">
        <v>2788086090</v>
      </c>
      <c r="R797" s="58">
        <v>0</v>
      </c>
      <c r="S797" s="58">
        <v>16445437798</v>
      </c>
      <c r="T797" s="57">
        <v>13.51</v>
      </c>
      <c r="U797" s="57">
        <v>0</v>
      </c>
    </row>
    <row r="798" spans="1:21" x14ac:dyDescent="0.2">
      <c r="A798" s="57" t="s">
        <v>579</v>
      </c>
      <c r="B798" s="57" t="str">
        <f t="shared" si="122"/>
        <v>GR:1</v>
      </c>
      <c r="C798" s="57" t="str">
        <f t="shared" si="123"/>
        <v>GR:1:3</v>
      </c>
      <c r="D798" s="57" t="s">
        <v>561</v>
      </c>
      <c r="E798" s="58">
        <v>252391000</v>
      </c>
      <c r="F798" s="58">
        <v>0</v>
      </c>
      <c r="G798" s="58">
        <v>252391000</v>
      </c>
      <c r="H798" s="58">
        <v>0</v>
      </c>
      <c r="I798" s="58">
        <v>3447270</v>
      </c>
      <c r="J798" s="58">
        <v>3447270</v>
      </c>
      <c r="K798" s="58">
        <v>0</v>
      </c>
      <c r="L798" s="58">
        <v>0</v>
      </c>
      <c r="M798" s="58">
        <v>0</v>
      </c>
      <c r="N798" s="58">
        <v>0</v>
      </c>
      <c r="O798" s="58">
        <v>3447270</v>
      </c>
      <c r="P798" s="58">
        <v>0</v>
      </c>
      <c r="Q798" s="58">
        <v>0</v>
      </c>
      <c r="R798" s="58">
        <v>0</v>
      </c>
      <c r="S798" s="58">
        <v>248943730</v>
      </c>
      <c r="T798" s="57">
        <v>0</v>
      </c>
      <c r="U798" s="57">
        <v>0</v>
      </c>
    </row>
    <row r="799" spans="1:21" x14ac:dyDescent="0.2">
      <c r="A799" s="57" t="s">
        <v>579</v>
      </c>
      <c r="B799" s="57" t="str">
        <f t="shared" si="122"/>
        <v>GR:1</v>
      </c>
      <c r="C799" s="57" t="str">
        <f t="shared" si="123"/>
        <v>GR:1:3</v>
      </c>
      <c r="D799" s="57" t="s">
        <v>562</v>
      </c>
      <c r="E799" s="58">
        <v>2902500000</v>
      </c>
      <c r="F799" s="58">
        <v>0</v>
      </c>
      <c r="G799" s="58">
        <v>2902500000</v>
      </c>
      <c r="H799" s="58">
        <v>0</v>
      </c>
      <c r="I799" s="58">
        <v>168625946</v>
      </c>
      <c r="J799" s="58">
        <v>168625946</v>
      </c>
      <c r="K799" s="58">
        <v>84312973</v>
      </c>
      <c r="L799" s="58">
        <v>0</v>
      </c>
      <c r="M799" s="58">
        <v>84312973</v>
      </c>
      <c r="N799" s="58">
        <v>0</v>
      </c>
      <c r="O799" s="58">
        <v>84312973</v>
      </c>
      <c r="P799" s="58">
        <v>84312973</v>
      </c>
      <c r="Q799" s="58">
        <v>84312973</v>
      </c>
      <c r="R799" s="58">
        <v>0</v>
      </c>
      <c r="S799" s="58">
        <v>2733874054</v>
      </c>
      <c r="T799" s="57">
        <v>2.9</v>
      </c>
      <c r="U799" s="57">
        <v>0</v>
      </c>
    </row>
    <row r="800" spans="1:21" x14ac:dyDescent="0.2">
      <c r="A800" s="57" t="s">
        <v>579</v>
      </c>
      <c r="B800" s="57" t="str">
        <f t="shared" si="122"/>
        <v>GR:1</v>
      </c>
      <c r="C800" s="57" t="str">
        <f t="shared" si="123"/>
        <v>GR:1:3</v>
      </c>
      <c r="D800" s="57" t="s">
        <v>563</v>
      </c>
      <c r="E800" s="58">
        <v>75000000</v>
      </c>
      <c r="F800" s="58">
        <v>0</v>
      </c>
      <c r="G800" s="58">
        <v>75000000</v>
      </c>
      <c r="H800" s="58">
        <v>0</v>
      </c>
      <c r="I800" s="58">
        <v>0</v>
      </c>
      <c r="J800" s="58">
        <v>0</v>
      </c>
      <c r="K800" s="58">
        <v>0</v>
      </c>
      <c r="L800" s="58">
        <v>0</v>
      </c>
      <c r="M800" s="58">
        <v>0</v>
      </c>
      <c r="N800" s="58">
        <v>0</v>
      </c>
      <c r="O800" s="58">
        <v>0</v>
      </c>
      <c r="P800" s="58">
        <v>0</v>
      </c>
      <c r="Q800" s="58">
        <v>0</v>
      </c>
      <c r="R800" s="58">
        <v>0</v>
      </c>
      <c r="S800" s="58">
        <v>75000000</v>
      </c>
      <c r="T800" s="57">
        <v>0</v>
      </c>
      <c r="U800" s="57">
        <v>0</v>
      </c>
    </row>
    <row r="801" spans="1:21" x14ac:dyDescent="0.2">
      <c r="A801" s="57" t="s">
        <v>579</v>
      </c>
      <c r="B801" s="57" t="str">
        <f t="shared" si="122"/>
        <v>GR:1</v>
      </c>
      <c r="C801" s="57" t="str">
        <f t="shared" si="123"/>
        <v>GR:1:3</v>
      </c>
      <c r="D801" s="57" t="s">
        <v>564</v>
      </c>
      <c r="E801" s="58">
        <v>25000000</v>
      </c>
      <c r="F801" s="58">
        <v>0</v>
      </c>
      <c r="G801" s="58">
        <v>25000000</v>
      </c>
      <c r="H801" s="58">
        <v>0</v>
      </c>
      <c r="I801" s="58">
        <v>0</v>
      </c>
      <c r="J801" s="58">
        <v>0</v>
      </c>
      <c r="K801" s="58">
        <v>0</v>
      </c>
      <c r="L801" s="58">
        <v>0</v>
      </c>
      <c r="M801" s="58">
        <v>0</v>
      </c>
      <c r="N801" s="58">
        <v>0</v>
      </c>
      <c r="O801" s="58">
        <v>0</v>
      </c>
      <c r="P801" s="58">
        <v>0</v>
      </c>
      <c r="Q801" s="58">
        <v>0</v>
      </c>
      <c r="R801" s="58">
        <v>0</v>
      </c>
      <c r="S801" s="58">
        <v>25000000</v>
      </c>
      <c r="T801" s="57">
        <v>0</v>
      </c>
      <c r="U801" s="57">
        <v>0</v>
      </c>
    </row>
    <row r="802" spans="1:21" x14ac:dyDescent="0.2">
      <c r="A802" s="57" t="s">
        <v>579</v>
      </c>
      <c r="B802" s="57" t="str">
        <f t="shared" si="122"/>
        <v>GR:1</v>
      </c>
      <c r="C802" s="57" t="str">
        <f t="shared" si="123"/>
        <v>GR:1:3</v>
      </c>
      <c r="D802" s="57" t="s">
        <v>154</v>
      </c>
      <c r="E802" s="58">
        <v>1544620000</v>
      </c>
      <c r="F802" s="58">
        <v>0</v>
      </c>
      <c r="G802" s="58">
        <v>1544620000</v>
      </c>
      <c r="H802" s="58">
        <v>0</v>
      </c>
      <c r="I802" s="58">
        <v>1028271365</v>
      </c>
      <c r="J802" s="58">
        <v>1028271365</v>
      </c>
      <c r="K802" s="58">
        <v>0</v>
      </c>
      <c r="L802" s="58">
        <v>0</v>
      </c>
      <c r="M802" s="58">
        <v>0</v>
      </c>
      <c r="N802" s="58">
        <v>0</v>
      </c>
      <c r="O802" s="58">
        <v>1028271365</v>
      </c>
      <c r="P802" s="58">
        <v>0</v>
      </c>
      <c r="Q802" s="58">
        <v>0</v>
      </c>
      <c r="R802" s="58">
        <v>0</v>
      </c>
      <c r="S802" s="58">
        <v>516348635</v>
      </c>
      <c r="T802" s="57">
        <v>0</v>
      </c>
      <c r="U802" s="57">
        <v>0</v>
      </c>
    </row>
    <row r="803" spans="1:21" x14ac:dyDescent="0.2">
      <c r="A803" s="57" t="s">
        <v>579</v>
      </c>
      <c r="B803" s="57" t="str">
        <f t="shared" ref="B803:B816" si="124">MID(D803,1,4)</f>
        <v>GR:1</v>
      </c>
      <c r="C803" s="57" t="str">
        <f t="shared" ref="C803:C816" si="125">MID(D803,1,6)</f>
        <v>GR:1:3</v>
      </c>
      <c r="D803" s="57" t="s">
        <v>259</v>
      </c>
      <c r="E803" s="58">
        <v>102314000</v>
      </c>
      <c r="F803" s="58">
        <v>0</v>
      </c>
      <c r="G803" s="58">
        <v>102314000</v>
      </c>
      <c r="H803" s="58">
        <v>0</v>
      </c>
      <c r="I803" s="58">
        <v>5000000</v>
      </c>
      <c r="J803" s="58">
        <v>5000000</v>
      </c>
      <c r="K803" s="58">
        <v>5000000</v>
      </c>
      <c r="L803" s="58">
        <v>0</v>
      </c>
      <c r="M803" s="58">
        <v>5000000</v>
      </c>
      <c r="N803" s="58">
        <v>0</v>
      </c>
      <c r="O803" s="58">
        <v>0</v>
      </c>
      <c r="P803" s="58">
        <v>5000000</v>
      </c>
      <c r="Q803" s="58">
        <v>5000000</v>
      </c>
      <c r="R803" s="58">
        <v>0</v>
      </c>
      <c r="S803" s="58">
        <v>97314000</v>
      </c>
      <c r="T803" s="57">
        <v>4.8899999999999997</v>
      </c>
      <c r="U803" s="57">
        <v>0</v>
      </c>
    </row>
    <row r="804" spans="1:21" x14ac:dyDescent="0.2">
      <c r="A804" s="57" t="s">
        <v>579</v>
      </c>
      <c r="B804" s="57" t="str">
        <f t="shared" si="124"/>
        <v>GR:1</v>
      </c>
      <c r="C804" s="57" t="str">
        <f t="shared" si="125"/>
        <v>GR:1:3</v>
      </c>
      <c r="D804" s="57" t="s">
        <v>565</v>
      </c>
      <c r="E804" s="58">
        <v>2550182000</v>
      </c>
      <c r="F804" s="58">
        <v>0</v>
      </c>
      <c r="G804" s="58">
        <v>2550182000</v>
      </c>
      <c r="H804" s="58">
        <v>0</v>
      </c>
      <c r="I804" s="58">
        <v>0</v>
      </c>
      <c r="J804" s="58">
        <v>0</v>
      </c>
      <c r="K804" s="58">
        <v>0</v>
      </c>
      <c r="L804" s="58">
        <v>0</v>
      </c>
      <c r="M804" s="58">
        <v>0</v>
      </c>
      <c r="N804" s="58">
        <v>0</v>
      </c>
      <c r="O804" s="58">
        <v>0</v>
      </c>
      <c r="P804" s="58">
        <v>0</v>
      </c>
      <c r="Q804" s="58">
        <v>0</v>
      </c>
      <c r="R804" s="58">
        <v>0</v>
      </c>
      <c r="S804" s="58">
        <v>2550182000</v>
      </c>
      <c r="T804" s="57">
        <v>0</v>
      </c>
      <c r="U804" s="57">
        <v>0</v>
      </c>
    </row>
    <row r="805" spans="1:21" x14ac:dyDescent="0.2">
      <c r="A805" s="57" t="s">
        <v>579</v>
      </c>
      <c r="B805" s="57" t="str">
        <f t="shared" si="124"/>
        <v>GR:1</v>
      </c>
      <c r="C805" s="57" t="str">
        <f t="shared" si="125"/>
        <v>GR:1:3</v>
      </c>
      <c r="D805" s="57" t="s">
        <v>566</v>
      </c>
      <c r="E805" s="58">
        <v>201664000</v>
      </c>
      <c r="F805" s="58">
        <v>0</v>
      </c>
      <c r="G805" s="58">
        <v>201664000</v>
      </c>
      <c r="H805" s="58">
        <v>0</v>
      </c>
      <c r="I805" s="58">
        <v>0</v>
      </c>
      <c r="J805" s="58">
        <v>0</v>
      </c>
      <c r="K805" s="58">
        <v>0</v>
      </c>
      <c r="L805" s="58">
        <v>0</v>
      </c>
      <c r="M805" s="58">
        <v>0</v>
      </c>
      <c r="N805" s="58">
        <v>0</v>
      </c>
      <c r="O805" s="58">
        <v>0</v>
      </c>
      <c r="P805" s="58">
        <v>0</v>
      </c>
      <c r="Q805" s="58">
        <v>0</v>
      </c>
      <c r="R805" s="58">
        <v>0</v>
      </c>
      <c r="S805" s="58">
        <v>201664000</v>
      </c>
      <c r="T805" s="57">
        <v>0</v>
      </c>
      <c r="U805" s="57">
        <v>0</v>
      </c>
    </row>
    <row r="806" spans="1:21" x14ac:dyDescent="0.2">
      <c r="A806" s="57" t="s">
        <v>579</v>
      </c>
      <c r="B806" s="57" t="str">
        <f t="shared" si="124"/>
        <v>GR:1</v>
      </c>
      <c r="C806" s="57" t="str">
        <f t="shared" si="125"/>
        <v>GR:1:3</v>
      </c>
      <c r="D806" s="57" t="s">
        <v>567</v>
      </c>
      <c r="E806" s="58">
        <v>1049740000</v>
      </c>
      <c r="F806" s="58">
        <v>0</v>
      </c>
      <c r="G806" s="58">
        <v>1049740000</v>
      </c>
      <c r="H806" s="58">
        <v>0</v>
      </c>
      <c r="I806" s="58">
        <v>0</v>
      </c>
      <c r="J806" s="58">
        <v>0</v>
      </c>
      <c r="K806" s="58">
        <v>0</v>
      </c>
      <c r="L806" s="58">
        <v>0</v>
      </c>
      <c r="M806" s="58">
        <v>0</v>
      </c>
      <c r="N806" s="58">
        <v>0</v>
      </c>
      <c r="O806" s="58">
        <v>0</v>
      </c>
      <c r="P806" s="58">
        <v>0</v>
      </c>
      <c r="Q806" s="58">
        <v>0</v>
      </c>
      <c r="R806" s="58">
        <v>0</v>
      </c>
      <c r="S806" s="58">
        <v>1049740000</v>
      </c>
      <c r="T806" s="57">
        <v>0</v>
      </c>
      <c r="U806" s="57">
        <v>0</v>
      </c>
    </row>
    <row r="807" spans="1:21" x14ac:dyDescent="0.2">
      <c r="A807" s="57" t="s">
        <v>579</v>
      </c>
      <c r="B807" s="57" t="str">
        <f t="shared" si="124"/>
        <v>GR:1</v>
      </c>
      <c r="C807" s="57" t="str">
        <f t="shared" si="125"/>
        <v>GR:1:3</v>
      </c>
      <c r="D807" s="57" t="s">
        <v>568</v>
      </c>
      <c r="E807" s="58">
        <v>1379360000</v>
      </c>
      <c r="F807" s="58">
        <v>0</v>
      </c>
      <c r="G807" s="58">
        <v>1379360000</v>
      </c>
      <c r="H807" s="58">
        <v>0</v>
      </c>
      <c r="I807" s="58">
        <v>0</v>
      </c>
      <c r="J807" s="58">
        <v>0</v>
      </c>
      <c r="K807" s="58">
        <v>0</v>
      </c>
      <c r="L807" s="58">
        <v>0</v>
      </c>
      <c r="M807" s="58">
        <v>0</v>
      </c>
      <c r="N807" s="58">
        <v>0</v>
      </c>
      <c r="O807" s="58">
        <v>0</v>
      </c>
      <c r="P807" s="58">
        <v>0</v>
      </c>
      <c r="Q807" s="58">
        <v>0</v>
      </c>
      <c r="R807" s="58">
        <v>0</v>
      </c>
      <c r="S807" s="58">
        <v>1379360000</v>
      </c>
      <c r="T807" s="57">
        <v>0</v>
      </c>
      <c r="U807" s="57">
        <v>0</v>
      </c>
    </row>
    <row r="808" spans="1:21" x14ac:dyDescent="0.2">
      <c r="A808" s="57" t="s">
        <v>579</v>
      </c>
      <c r="B808" s="57" t="str">
        <f t="shared" si="124"/>
        <v>GR:1</v>
      </c>
      <c r="C808" s="57" t="str">
        <f t="shared" si="125"/>
        <v>GR:1:3</v>
      </c>
      <c r="D808" s="57" t="s">
        <v>569</v>
      </c>
      <c r="E808" s="58">
        <v>402295000</v>
      </c>
      <c r="F808" s="58">
        <v>0</v>
      </c>
      <c r="G808" s="58">
        <v>402295000</v>
      </c>
      <c r="H808" s="58">
        <v>0</v>
      </c>
      <c r="I808" s="58">
        <v>0</v>
      </c>
      <c r="J808" s="58">
        <v>0</v>
      </c>
      <c r="K808" s="58">
        <v>0</v>
      </c>
      <c r="L808" s="58">
        <v>0</v>
      </c>
      <c r="M808" s="58">
        <v>0</v>
      </c>
      <c r="N808" s="58">
        <v>0</v>
      </c>
      <c r="O808" s="58">
        <v>0</v>
      </c>
      <c r="P808" s="58">
        <v>0</v>
      </c>
      <c r="Q808" s="58">
        <v>0</v>
      </c>
      <c r="R808" s="58">
        <v>0</v>
      </c>
      <c r="S808" s="58">
        <v>402295000</v>
      </c>
      <c r="T808" s="57">
        <v>0</v>
      </c>
      <c r="U808" s="57">
        <v>0</v>
      </c>
    </row>
    <row r="809" spans="1:21" x14ac:dyDescent="0.2">
      <c r="A809" s="57" t="s">
        <v>579</v>
      </c>
      <c r="B809" s="57" t="str">
        <f t="shared" si="124"/>
        <v>GR:1</v>
      </c>
      <c r="C809" s="57" t="str">
        <f t="shared" si="125"/>
        <v>GR:1:3</v>
      </c>
      <c r="D809" s="57" t="s">
        <v>570</v>
      </c>
      <c r="E809" s="58">
        <v>1203123000</v>
      </c>
      <c r="F809" s="58">
        <v>0</v>
      </c>
      <c r="G809" s="58">
        <v>1203123000</v>
      </c>
      <c r="H809" s="58">
        <v>0</v>
      </c>
      <c r="I809" s="58">
        <v>0</v>
      </c>
      <c r="J809" s="58">
        <v>0</v>
      </c>
      <c r="K809" s="58">
        <v>0</v>
      </c>
      <c r="L809" s="58">
        <v>0</v>
      </c>
      <c r="M809" s="58">
        <v>0</v>
      </c>
      <c r="N809" s="58">
        <v>0</v>
      </c>
      <c r="O809" s="58">
        <v>0</v>
      </c>
      <c r="P809" s="58">
        <v>0</v>
      </c>
      <c r="Q809" s="58">
        <v>0</v>
      </c>
      <c r="R809" s="58">
        <v>0</v>
      </c>
      <c r="S809" s="58">
        <v>1203123000</v>
      </c>
      <c r="T809" s="57">
        <v>0</v>
      </c>
      <c r="U809" s="57">
        <v>0</v>
      </c>
    </row>
    <row r="810" spans="1:21" x14ac:dyDescent="0.2">
      <c r="A810" s="57" t="s">
        <v>579</v>
      </c>
      <c r="B810" s="57" t="str">
        <f t="shared" si="124"/>
        <v>GR:1</v>
      </c>
      <c r="C810" s="57" t="str">
        <f t="shared" si="125"/>
        <v>GR:1:3</v>
      </c>
      <c r="D810" s="57" t="s">
        <v>571</v>
      </c>
      <c r="E810" s="58">
        <v>757174000</v>
      </c>
      <c r="F810" s="58">
        <v>0</v>
      </c>
      <c r="G810" s="58">
        <v>757174000</v>
      </c>
      <c r="H810" s="58">
        <v>0</v>
      </c>
      <c r="I810" s="58">
        <v>0</v>
      </c>
      <c r="J810" s="58">
        <v>0</v>
      </c>
      <c r="K810" s="58">
        <v>0</v>
      </c>
      <c r="L810" s="58">
        <v>0</v>
      </c>
      <c r="M810" s="58">
        <v>0</v>
      </c>
      <c r="N810" s="58">
        <v>0</v>
      </c>
      <c r="O810" s="58">
        <v>0</v>
      </c>
      <c r="P810" s="58">
        <v>0</v>
      </c>
      <c r="Q810" s="58">
        <v>0</v>
      </c>
      <c r="R810" s="58">
        <v>0</v>
      </c>
      <c r="S810" s="58">
        <v>757174000</v>
      </c>
      <c r="T810" s="57">
        <v>0</v>
      </c>
      <c r="U810" s="57">
        <v>0</v>
      </c>
    </row>
    <row r="811" spans="1:21" x14ac:dyDescent="0.2">
      <c r="A811" s="57" t="s">
        <v>579</v>
      </c>
      <c r="B811" s="57" t="str">
        <f t="shared" si="124"/>
        <v>GR:1</v>
      </c>
      <c r="C811" s="57" t="str">
        <f t="shared" si="125"/>
        <v>GR:1:3</v>
      </c>
      <c r="D811" s="57" t="s">
        <v>572</v>
      </c>
      <c r="E811" s="58">
        <v>1100000000</v>
      </c>
      <c r="F811" s="58">
        <v>0</v>
      </c>
      <c r="G811" s="58">
        <v>1100000000</v>
      </c>
      <c r="H811" s="58">
        <v>0</v>
      </c>
      <c r="I811" s="58">
        <v>0</v>
      </c>
      <c r="J811" s="58">
        <v>0</v>
      </c>
      <c r="K811" s="58">
        <v>0</v>
      </c>
      <c r="L811" s="58">
        <v>0</v>
      </c>
      <c r="M811" s="58">
        <v>0</v>
      </c>
      <c r="N811" s="58">
        <v>0</v>
      </c>
      <c r="O811" s="58">
        <v>0</v>
      </c>
      <c r="P811" s="58">
        <v>0</v>
      </c>
      <c r="Q811" s="58">
        <v>0</v>
      </c>
      <c r="R811" s="58">
        <v>0</v>
      </c>
      <c r="S811" s="58">
        <v>1100000000</v>
      </c>
      <c r="T811" s="57">
        <v>0</v>
      </c>
      <c r="U811" s="57">
        <v>0</v>
      </c>
    </row>
    <row r="812" spans="1:21" x14ac:dyDescent="0.2">
      <c r="A812" s="57" t="s">
        <v>579</v>
      </c>
      <c r="B812" s="57" t="str">
        <f t="shared" si="124"/>
        <v>GR:1</v>
      </c>
      <c r="C812" s="57" t="str">
        <f t="shared" si="125"/>
        <v>GR:1:3</v>
      </c>
      <c r="D812" s="57" t="s">
        <v>573</v>
      </c>
      <c r="E812" s="58">
        <v>100000000</v>
      </c>
      <c r="F812" s="58">
        <v>0</v>
      </c>
      <c r="G812" s="58">
        <v>100000000</v>
      </c>
      <c r="H812" s="58">
        <v>0</v>
      </c>
      <c r="I812" s="58">
        <v>0</v>
      </c>
      <c r="J812" s="58">
        <v>0</v>
      </c>
      <c r="K812" s="58">
        <v>0</v>
      </c>
      <c r="L812" s="58">
        <v>0</v>
      </c>
      <c r="M812" s="58">
        <v>0</v>
      </c>
      <c r="N812" s="58">
        <v>0</v>
      </c>
      <c r="O812" s="58">
        <v>0</v>
      </c>
      <c r="P812" s="58">
        <v>0</v>
      </c>
      <c r="Q812" s="58">
        <v>0</v>
      </c>
      <c r="R812" s="58">
        <v>0</v>
      </c>
      <c r="S812" s="58">
        <v>100000000</v>
      </c>
      <c r="T812" s="57">
        <v>0</v>
      </c>
      <c r="U812" s="57">
        <v>0</v>
      </c>
    </row>
    <row r="813" spans="1:21" x14ac:dyDescent="0.2">
      <c r="A813" s="57" t="s">
        <v>579</v>
      </c>
      <c r="B813" s="57" t="str">
        <f t="shared" si="124"/>
        <v>GR:1</v>
      </c>
      <c r="C813" s="57" t="str">
        <f t="shared" si="125"/>
        <v>GR:1:3</v>
      </c>
      <c r="D813" s="57" t="s">
        <v>574</v>
      </c>
      <c r="E813" s="58">
        <v>10000000</v>
      </c>
      <c r="F813" s="58">
        <v>0</v>
      </c>
      <c r="G813" s="58">
        <v>10000000</v>
      </c>
      <c r="H813" s="58">
        <v>0</v>
      </c>
      <c r="I813" s="58">
        <v>0</v>
      </c>
      <c r="J813" s="58">
        <v>0</v>
      </c>
      <c r="K813" s="58">
        <v>0</v>
      </c>
      <c r="L813" s="58">
        <v>0</v>
      </c>
      <c r="M813" s="58">
        <v>0</v>
      </c>
      <c r="N813" s="58">
        <v>0</v>
      </c>
      <c r="O813" s="58">
        <v>0</v>
      </c>
      <c r="P813" s="58">
        <v>0</v>
      </c>
      <c r="Q813" s="58">
        <v>0</v>
      </c>
      <c r="R813" s="58">
        <v>0</v>
      </c>
      <c r="S813" s="58">
        <v>10000000</v>
      </c>
      <c r="T813" s="57">
        <v>0</v>
      </c>
      <c r="U813" s="57">
        <v>0</v>
      </c>
    </row>
    <row r="814" spans="1:21" x14ac:dyDescent="0.2">
      <c r="A814" s="57" t="s">
        <v>579</v>
      </c>
      <c r="B814" s="57" t="str">
        <f t="shared" si="124"/>
        <v>GR:2</v>
      </c>
      <c r="C814" s="57" t="str">
        <f t="shared" si="125"/>
        <v>GR:2:4</v>
      </c>
      <c r="D814" s="57" t="s">
        <v>575</v>
      </c>
      <c r="E814" s="58">
        <v>5090765000</v>
      </c>
      <c r="F814" s="58">
        <v>0</v>
      </c>
      <c r="G814" s="58">
        <v>5090765000</v>
      </c>
      <c r="H814" s="58">
        <v>0</v>
      </c>
      <c r="I814" s="58">
        <v>833848000</v>
      </c>
      <c r="J814" s="58">
        <v>833848000</v>
      </c>
      <c r="K814" s="58">
        <v>259069000</v>
      </c>
      <c r="L814" s="58">
        <v>0</v>
      </c>
      <c r="M814" s="58">
        <v>259069000</v>
      </c>
      <c r="N814" s="58">
        <v>0</v>
      </c>
      <c r="O814" s="58">
        <v>574779000</v>
      </c>
      <c r="P814" s="58">
        <v>259069000</v>
      </c>
      <c r="Q814" s="58">
        <v>259069000</v>
      </c>
      <c r="R814" s="58">
        <v>0</v>
      </c>
      <c r="S814" s="58">
        <v>4256917000</v>
      </c>
      <c r="T814" s="57">
        <v>5.09</v>
      </c>
      <c r="U814" s="57">
        <v>0</v>
      </c>
    </row>
    <row r="815" spans="1:21" x14ac:dyDescent="0.2">
      <c r="A815" s="57" t="s">
        <v>579</v>
      </c>
      <c r="B815" s="57" t="str">
        <f t="shared" si="124"/>
        <v>GR:2</v>
      </c>
      <c r="C815" s="57" t="str">
        <f t="shared" si="125"/>
        <v>GR:2:4</v>
      </c>
      <c r="D815" s="57" t="s">
        <v>576</v>
      </c>
      <c r="E815" s="58">
        <v>5047826000</v>
      </c>
      <c r="F815" s="58">
        <v>0</v>
      </c>
      <c r="G815" s="58">
        <v>5047826000</v>
      </c>
      <c r="H815" s="58">
        <v>0</v>
      </c>
      <c r="I815" s="58">
        <v>2135632000</v>
      </c>
      <c r="J815" s="58">
        <v>2135632000</v>
      </c>
      <c r="K815" s="58">
        <v>2039219000</v>
      </c>
      <c r="L815" s="58">
        <v>0</v>
      </c>
      <c r="M815" s="58">
        <v>2039219000</v>
      </c>
      <c r="N815" s="58">
        <v>0</v>
      </c>
      <c r="O815" s="58">
        <v>96413000</v>
      </c>
      <c r="P815" s="58">
        <v>2039219000</v>
      </c>
      <c r="Q815" s="58">
        <v>2039219000</v>
      </c>
      <c r="R815" s="58">
        <v>0</v>
      </c>
      <c r="S815" s="58">
        <v>2912194000</v>
      </c>
      <c r="T815" s="57">
        <v>40.4</v>
      </c>
      <c r="U815" s="57">
        <v>0</v>
      </c>
    </row>
    <row r="816" spans="1:21" x14ac:dyDescent="0.2">
      <c r="A816" s="57" t="s">
        <v>579</v>
      </c>
      <c r="B816" s="57" t="str">
        <f t="shared" si="124"/>
        <v>GR:4</v>
      </c>
      <c r="C816" s="57" t="str">
        <f t="shared" si="125"/>
        <v>GR:4:2</v>
      </c>
      <c r="D816" s="57" t="s">
        <v>577</v>
      </c>
      <c r="E816" s="58">
        <v>105000000</v>
      </c>
      <c r="F816" s="58">
        <v>0</v>
      </c>
      <c r="G816" s="58">
        <v>105000000</v>
      </c>
      <c r="H816" s="58">
        <v>0</v>
      </c>
      <c r="I816" s="58">
        <v>0</v>
      </c>
      <c r="J816" s="58">
        <v>0</v>
      </c>
      <c r="K816" s="58">
        <v>0</v>
      </c>
      <c r="L816" s="58">
        <v>0</v>
      </c>
      <c r="M816" s="58">
        <v>0</v>
      </c>
      <c r="N816" s="58">
        <v>0</v>
      </c>
      <c r="O816" s="58">
        <v>0</v>
      </c>
      <c r="P816" s="58">
        <v>0</v>
      </c>
      <c r="Q816" s="58">
        <v>0</v>
      </c>
      <c r="R816" s="58">
        <v>0</v>
      </c>
      <c r="S816" s="58">
        <v>105000000</v>
      </c>
      <c r="T816" s="57">
        <v>0</v>
      </c>
      <c r="U816" s="57">
        <v>0</v>
      </c>
    </row>
    <row r="820" spans="1:21" x14ac:dyDescent="0.2">
      <c r="A820" s="57" t="s">
        <v>580</v>
      </c>
      <c r="E820" s="57" t="s">
        <v>87</v>
      </c>
      <c r="F820" s="57" t="s">
        <v>88</v>
      </c>
      <c r="G820" s="57" t="s">
        <v>89</v>
      </c>
      <c r="H820" s="57" t="s">
        <v>90</v>
      </c>
      <c r="I820" s="57" t="s">
        <v>91</v>
      </c>
      <c r="J820" s="57" t="s">
        <v>92</v>
      </c>
      <c r="K820" s="57" t="s">
        <v>93</v>
      </c>
      <c r="L820" s="57" t="s">
        <v>94</v>
      </c>
      <c r="M820" s="57" t="s">
        <v>95</v>
      </c>
      <c r="N820" s="57" t="s">
        <v>96</v>
      </c>
      <c r="O820" s="57" t="s">
        <v>97</v>
      </c>
      <c r="P820" s="57" t="s">
        <v>98</v>
      </c>
      <c r="Q820" s="57" t="s">
        <v>99</v>
      </c>
      <c r="R820" s="57" t="s">
        <v>100</v>
      </c>
      <c r="S820" s="57" t="s">
        <v>101</v>
      </c>
      <c r="T820" s="57" t="s">
        <v>102</v>
      </c>
      <c r="U820" s="57" t="s">
        <v>103</v>
      </c>
    </row>
    <row r="821" spans="1:21" x14ac:dyDescent="0.2">
      <c r="A821" s="57" t="s">
        <v>580</v>
      </c>
      <c r="B821" s="57" t="s">
        <v>583</v>
      </c>
      <c r="D821" s="57" t="s">
        <v>8</v>
      </c>
      <c r="E821" s="58">
        <f>SUMIFS(E$2:E$816,$A$2:$A$816,$A821,$B$2:$B$816,$B821)</f>
        <v>376668142125</v>
      </c>
      <c r="F821" s="58">
        <f t="shared" ref="F821:U821" si="126">SUMIFS(F$2:F$816,$A$2:$A$816,$A821,$B$2:$B$816,$B821)</f>
        <v>-1796000000</v>
      </c>
      <c r="G821" s="58">
        <f t="shared" si="126"/>
        <v>374872142125</v>
      </c>
      <c r="H821" s="58">
        <f t="shared" si="126"/>
        <v>0</v>
      </c>
      <c r="I821" s="58">
        <f t="shared" si="126"/>
        <v>114961511735</v>
      </c>
      <c r="J821" s="58">
        <f t="shared" si="126"/>
        <v>114961511735</v>
      </c>
      <c r="K821" s="58">
        <f t="shared" si="126"/>
        <v>96570688048</v>
      </c>
      <c r="L821" s="58">
        <f t="shared" si="126"/>
        <v>0</v>
      </c>
      <c r="M821" s="58">
        <f t="shared" si="126"/>
        <v>96570688048</v>
      </c>
      <c r="N821" s="58">
        <f t="shared" si="126"/>
        <v>15474741262</v>
      </c>
      <c r="O821" s="58">
        <f t="shared" si="126"/>
        <v>18390823687</v>
      </c>
      <c r="P821" s="58">
        <f t="shared" si="126"/>
        <v>81095946786</v>
      </c>
      <c r="Q821" s="58">
        <f t="shared" si="126"/>
        <v>79950123825</v>
      </c>
      <c r="R821" s="58">
        <f t="shared" si="126"/>
        <v>1145822961</v>
      </c>
      <c r="S821" s="58">
        <f t="shared" si="126"/>
        <v>259910630390</v>
      </c>
      <c r="T821" s="58">
        <f t="shared" si="126"/>
        <v>4637.3500000000013</v>
      </c>
      <c r="U821" s="58">
        <f t="shared" si="126"/>
        <v>0</v>
      </c>
    </row>
    <row r="822" spans="1:21" x14ac:dyDescent="0.2">
      <c r="A822" s="57" t="s">
        <v>580</v>
      </c>
      <c r="C822" s="57" t="s">
        <v>586</v>
      </c>
      <c r="D822" s="57" t="s">
        <v>9</v>
      </c>
      <c r="E822" s="58">
        <f>SUMIFS(E$2:E$816,$A$2:$A$816,$A822,$C$2:$C$816,$C822)</f>
        <v>180765406152</v>
      </c>
      <c r="F822" s="58">
        <f t="shared" ref="F822:U824" si="127">SUMIFS(F$2:F$816,$A$2:$A$816,$A822,$C$2:$C$816,$C822)</f>
        <v>-1674392000</v>
      </c>
      <c r="G822" s="58">
        <f t="shared" si="127"/>
        <v>179091014152</v>
      </c>
      <c r="H822" s="58">
        <f t="shared" si="127"/>
        <v>0</v>
      </c>
      <c r="I822" s="58">
        <f t="shared" si="127"/>
        <v>46684251716</v>
      </c>
      <c r="J822" s="58">
        <f t="shared" si="127"/>
        <v>46684251716</v>
      </c>
      <c r="K822" s="58">
        <f t="shared" si="127"/>
        <v>44817234452</v>
      </c>
      <c r="L822" s="58">
        <f t="shared" si="127"/>
        <v>0</v>
      </c>
      <c r="M822" s="58">
        <f t="shared" si="127"/>
        <v>44817234452</v>
      </c>
      <c r="N822" s="58">
        <f t="shared" si="127"/>
        <v>7263019037</v>
      </c>
      <c r="O822" s="58">
        <f t="shared" si="127"/>
        <v>1867017264</v>
      </c>
      <c r="P822" s="58">
        <f t="shared" si="127"/>
        <v>37554215415</v>
      </c>
      <c r="Q822" s="58">
        <f t="shared" si="127"/>
        <v>36581609130</v>
      </c>
      <c r="R822" s="58">
        <f t="shared" si="127"/>
        <v>972606285</v>
      </c>
      <c r="S822" s="58">
        <f t="shared" si="127"/>
        <v>132406762436</v>
      </c>
      <c r="T822" s="58">
        <f t="shared" si="127"/>
        <v>2246.14</v>
      </c>
      <c r="U822" s="58">
        <f t="shared" si="127"/>
        <v>0</v>
      </c>
    </row>
    <row r="823" spans="1:21" x14ac:dyDescent="0.2">
      <c r="A823" s="57" t="s">
        <v>580</v>
      </c>
      <c r="C823" s="57" t="s">
        <v>587</v>
      </c>
      <c r="D823" s="57" t="s">
        <v>10</v>
      </c>
      <c r="E823" s="58">
        <f>SUMIFS(E$2:E$816,$A$2:$A$816,$A823,$C$2:$C$816,$C823)</f>
        <v>30635681973</v>
      </c>
      <c r="F823" s="58">
        <f t="shared" si="127"/>
        <v>-121608000</v>
      </c>
      <c r="G823" s="58">
        <f t="shared" si="127"/>
        <v>30514073973</v>
      </c>
      <c r="H823" s="58">
        <f t="shared" si="127"/>
        <v>0</v>
      </c>
      <c r="I823" s="58">
        <f t="shared" si="127"/>
        <v>27406428111</v>
      </c>
      <c r="J823" s="58">
        <f t="shared" si="127"/>
        <v>27406428111</v>
      </c>
      <c r="K823" s="58">
        <f t="shared" si="127"/>
        <v>10890859919</v>
      </c>
      <c r="L823" s="58">
        <f t="shared" si="127"/>
        <v>0</v>
      </c>
      <c r="M823" s="58">
        <f t="shared" si="127"/>
        <v>10890859919</v>
      </c>
      <c r="N823" s="58">
        <f t="shared" si="127"/>
        <v>8040649380</v>
      </c>
      <c r="O823" s="58">
        <f t="shared" si="127"/>
        <v>16515568192</v>
      </c>
      <c r="P823" s="58">
        <f t="shared" si="127"/>
        <v>2850210539</v>
      </c>
      <c r="Q823" s="58">
        <f t="shared" si="127"/>
        <v>2679090336</v>
      </c>
      <c r="R823" s="58">
        <f t="shared" si="127"/>
        <v>171120203</v>
      </c>
      <c r="S823" s="58">
        <f t="shared" si="127"/>
        <v>3107645862</v>
      </c>
      <c r="T823" s="58">
        <f t="shared" si="127"/>
        <v>2212.1200000000003</v>
      </c>
      <c r="U823" s="58">
        <f t="shared" si="127"/>
        <v>0</v>
      </c>
    </row>
    <row r="824" spans="1:21" x14ac:dyDescent="0.2">
      <c r="A824" s="57" t="s">
        <v>580</v>
      </c>
      <c r="C824" s="57" t="s">
        <v>588</v>
      </c>
      <c r="D824" s="57" t="s">
        <v>11</v>
      </c>
      <c r="E824" s="58">
        <f>SUMIFS(E$2:E$816,$A$2:$A$816,$A824,$C$2:$C$816,$C824)</f>
        <v>165267054000</v>
      </c>
      <c r="F824" s="58">
        <f t="shared" si="127"/>
        <v>0</v>
      </c>
      <c r="G824" s="58">
        <f t="shared" si="127"/>
        <v>165267054000</v>
      </c>
      <c r="H824" s="58">
        <f t="shared" si="127"/>
        <v>0</v>
      </c>
      <c r="I824" s="58">
        <f t="shared" si="127"/>
        <v>40870831908</v>
      </c>
      <c r="J824" s="58">
        <f t="shared" si="127"/>
        <v>40870831908</v>
      </c>
      <c r="K824" s="58">
        <f t="shared" si="127"/>
        <v>40862593677</v>
      </c>
      <c r="L824" s="58">
        <f t="shared" si="127"/>
        <v>0</v>
      </c>
      <c r="M824" s="58">
        <f t="shared" si="127"/>
        <v>40862593677</v>
      </c>
      <c r="N824" s="58">
        <f t="shared" si="127"/>
        <v>171072845</v>
      </c>
      <c r="O824" s="58">
        <f t="shared" si="127"/>
        <v>8238231</v>
      </c>
      <c r="P824" s="58">
        <f t="shared" si="127"/>
        <v>40691520832</v>
      </c>
      <c r="Q824" s="58">
        <f t="shared" si="127"/>
        <v>40689424359</v>
      </c>
      <c r="R824" s="58">
        <f t="shared" si="127"/>
        <v>2096473</v>
      </c>
      <c r="S824" s="58">
        <f t="shared" si="127"/>
        <v>124396222092</v>
      </c>
      <c r="T824" s="58">
        <f t="shared" si="127"/>
        <v>179.09</v>
      </c>
      <c r="U824" s="58">
        <f t="shared" si="127"/>
        <v>0</v>
      </c>
    </row>
    <row r="825" spans="1:21" x14ac:dyDescent="0.2">
      <c r="A825" s="57" t="s">
        <v>580</v>
      </c>
      <c r="B825" s="57" t="s">
        <v>584</v>
      </c>
      <c r="D825" s="57" t="s">
        <v>12</v>
      </c>
      <c r="E825" s="58">
        <f>SUMIFS(E$2:E$816,$A$2:$A$816,$A825,$B$2:$B$816,$B825)</f>
        <v>140958507390</v>
      </c>
      <c r="F825" s="58">
        <f t="shared" ref="F825:U826" si="128">SUMIFS(F$2:F$816,$A$2:$A$816,$A825,$B$2:$B$816,$B825)</f>
        <v>0</v>
      </c>
      <c r="G825" s="58">
        <f t="shared" si="128"/>
        <v>140958507390</v>
      </c>
      <c r="H825" s="58">
        <f t="shared" si="128"/>
        <v>0</v>
      </c>
      <c r="I825" s="58">
        <f t="shared" si="128"/>
        <v>47033046663</v>
      </c>
      <c r="J825" s="58">
        <f t="shared" si="128"/>
        <v>47033046663</v>
      </c>
      <c r="K825" s="58">
        <f t="shared" si="128"/>
        <v>32559731352</v>
      </c>
      <c r="L825" s="58">
        <f t="shared" si="128"/>
        <v>0</v>
      </c>
      <c r="M825" s="58">
        <f t="shared" si="128"/>
        <v>32559731352</v>
      </c>
      <c r="N825" s="58">
        <f t="shared" si="128"/>
        <v>1</v>
      </c>
      <c r="O825" s="58">
        <f t="shared" si="128"/>
        <v>14473315311</v>
      </c>
      <c r="P825" s="58">
        <f t="shared" si="128"/>
        <v>32559731351</v>
      </c>
      <c r="Q825" s="58">
        <f t="shared" si="128"/>
        <v>32559731351</v>
      </c>
      <c r="R825" s="58">
        <f t="shared" si="128"/>
        <v>0</v>
      </c>
      <c r="S825" s="58">
        <f t="shared" si="128"/>
        <v>93925460727</v>
      </c>
      <c r="T825" s="58">
        <f t="shared" si="128"/>
        <v>79.53</v>
      </c>
      <c r="U825" s="58">
        <f t="shared" si="128"/>
        <v>0</v>
      </c>
    </row>
    <row r="826" spans="1:21" x14ac:dyDescent="0.2">
      <c r="A826" s="57" t="s">
        <v>580</v>
      </c>
      <c r="B826" s="57" t="s">
        <v>585</v>
      </c>
      <c r="D826" s="57" t="s">
        <v>13</v>
      </c>
      <c r="E826" s="58">
        <f>SUMIFS(E$2:E$816,$A$2:$A$816,$A826,$B$2:$B$816,$B826)</f>
        <v>1330540881811</v>
      </c>
      <c r="F826" s="58">
        <f t="shared" si="128"/>
        <v>132227509717</v>
      </c>
      <c r="G826" s="58">
        <f t="shared" si="128"/>
        <v>1462768391528</v>
      </c>
      <c r="H826" s="58">
        <f t="shared" si="128"/>
        <v>0</v>
      </c>
      <c r="I826" s="58">
        <f t="shared" si="128"/>
        <v>674442312715</v>
      </c>
      <c r="J826" s="58">
        <f t="shared" si="128"/>
        <v>674442312715</v>
      </c>
      <c r="K826" s="58">
        <f t="shared" si="128"/>
        <v>425453047564</v>
      </c>
      <c r="L826" s="58">
        <f t="shared" si="128"/>
        <v>0</v>
      </c>
      <c r="M826" s="58">
        <f t="shared" si="128"/>
        <v>425453047564</v>
      </c>
      <c r="N826" s="58">
        <f t="shared" si="128"/>
        <v>211387241076</v>
      </c>
      <c r="O826" s="58">
        <f t="shared" si="128"/>
        <v>248989265151</v>
      </c>
      <c r="P826" s="58">
        <f t="shared" si="128"/>
        <v>214065806488</v>
      </c>
      <c r="Q826" s="58">
        <f t="shared" si="128"/>
        <v>179657794892</v>
      </c>
      <c r="R826" s="58">
        <f t="shared" si="128"/>
        <v>34408011596</v>
      </c>
      <c r="S826" s="58">
        <f t="shared" si="128"/>
        <v>788326078813</v>
      </c>
      <c r="T826" s="58">
        <f t="shared" si="128"/>
        <v>10145.129999999994</v>
      </c>
      <c r="U826" s="58">
        <f t="shared" si="128"/>
        <v>0</v>
      </c>
    </row>
    <row r="827" spans="1:21" x14ac:dyDescent="0.2">
      <c r="D827" s="57" t="s">
        <v>14</v>
      </c>
      <c r="E827" s="58">
        <f>+E821+E825+E826</f>
        <v>1848167531326</v>
      </c>
      <c r="F827" s="58">
        <f t="shared" ref="F827:U827" si="129">+F821+F825+F826</f>
        <v>130431509717</v>
      </c>
      <c r="G827" s="58">
        <f t="shared" si="129"/>
        <v>1978599041043</v>
      </c>
      <c r="H827" s="58">
        <f t="shared" si="129"/>
        <v>0</v>
      </c>
      <c r="I827" s="58">
        <f t="shared" si="129"/>
        <v>836436871113</v>
      </c>
      <c r="J827" s="58">
        <f t="shared" si="129"/>
        <v>836436871113</v>
      </c>
      <c r="K827" s="58">
        <f t="shared" si="129"/>
        <v>554583466964</v>
      </c>
      <c r="L827" s="58">
        <f t="shared" si="129"/>
        <v>0</v>
      </c>
      <c r="M827" s="58">
        <f t="shared" si="129"/>
        <v>554583466964</v>
      </c>
      <c r="N827" s="58">
        <f t="shared" si="129"/>
        <v>226861982339</v>
      </c>
      <c r="O827" s="58">
        <f t="shared" si="129"/>
        <v>281853404149</v>
      </c>
      <c r="P827" s="58">
        <f t="shared" si="129"/>
        <v>327721484625</v>
      </c>
      <c r="Q827" s="58">
        <f t="shared" si="129"/>
        <v>292167650068</v>
      </c>
      <c r="R827" s="58">
        <f t="shared" si="129"/>
        <v>35553834557</v>
      </c>
      <c r="S827" s="58">
        <f t="shared" si="129"/>
        <v>1142162169930</v>
      </c>
      <c r="T827" s="58">
        <f t="shared" si="129"/>
        <v>14862.009999999995</v>
      </c>
      <c r="U827" s="58">
        <f t="shared" si="129"/>
        <v>0</v>
      </c>
    </row>
    <row r="830" spans="1:21" x14ac:dyDescent="0.2">
      <c r="A830" s="57" t="s">
        <v>579</v>
      </c>
    </row>
    <row r="831" spans="1:21" x14ac:dyDescent="0.2">
      <c r="A831" s="57" t="s">
        <v>579</v>
      </c>
      <c r="B831" s="57" t="s">
        <v>583</v>
      </c>
      <c r="D831" s="57" t="s">
        <v>8</v>
      </c>
      <c r="E831" s="58">
        <f>SUMIFS(E$2:E$816,$A$2:$A$816,$A831,$B$2:$B$816,$B831)</f>
        <v>176162613776</v>
      </c>
      <c r="F831" s="58">
        <f t="shared" ref="F831:U831" si="130">SUMIFS(F$2:F$816,$A$2:$A$816,$A831,$B$2:$B$816,$B831)</f>
        <v>0</v>
      </c>
      <c r="G831" s="58">
        <f t="shared" si="130"/>
        <v>176162613776</v>
      </c>
      <c r="H831" s="58">
        <f t="shared" si="130"/>
        <v>0</v>
      </c>
      <c r="I831" s="58">
        <f t="shared" si="130"/>
        <v>18768790102</v>
      </c>
      <c r="J831" s="58">
        <f t="shared" si="130"/>
        <v>18768790102</v>
      </c>
      <c r="K831" s="58">
        <f t="shared" si="130"/>
        <v>15000084823</v>
      </c>
      <c r="L831" s="58">
        <f t="shared" si="130"/>
        <v>0</v>
      </c>
      <c r="M831" s="58">
        <f t="shared" si="130"/>
        <v>15000084823</v>
      </c>
      <c r="N831" s="58">
        <f t="shared" si="130"/>
        <v>1034864666</v>
      </c>
      <c r="O831" s="58">
        <f t="shared" si="130"/>
        <v>3768705279</v>
      </c>
      <c r="P831" s="58">
        <f t="shared" si="130"/>
        <v>13965220157</v>
      </c>
      <c r="Q831" s="58">
        <f t="shared" si="130"/>
        <v>13215436703</v>
      </c>
      <c r="R831" s="58">
        <f t="shared" si="130"/>
        <v>749783454</v>
      </c>
      <c r="S831" s="58">
        <f t="shared" si="130"/>
        <v>157393823674</v>
      </c>
      <c r="T831" s="58">
        <f t="shared" si="130"/>
        <v>5816.2499999999991</v>
      </c>
      <c r="U831" s="58">
        <f t="shared" si="130"/>
        <v>0</v>
      </c>
    </row>
    <row r="832" spans="1:21" x14ac:dyDescent="0.2">
      <c r="A832" s="57" t="s">
        <v>579</v>
      </c>
      <c r="C832" s="57" t="s">
        <v>586</v>
      </c>
      <c r="D832" s="57" t="s">
        <v>9</v>
      </c>
      <c r="E832" s="58">
        <f t="shared" ref="E832:U834" si="131">SUMIFS(E$2:E$816,$A$2:$A$816,$A832,$C$2:$C$816,$C832)</f>
        <v>33250668348</v>
      </c>
      <c r="F832" s="58">
        <f t="shared" si="131"/>
        <v>0</v>
      </c>
      <c r="G832" s="58">
        <f t="shared" si="131"/>
        <v>33250668348</v>
      </c>
      <c r="H832" s="58">
        <f t="shared" si="131"/>
        <v>0</v>
      </c>
      <c r="I832" s="58">
        <f t="shared" si="131"/>
        <v>8277100727</v>
      </c>
      <c r="J832" s="58">
        <f t="shared" si="131"/>
        <v>8277100727</v>
      </c>
      <c r="K832" s="58">
        <f t="shared" si="131"/>
        <v>7404835223</v>
      </c>
      <c r="L832" s="58">
        <f t="shared" si="131"/>
        <v>0</v>
      </c>
      <c r="M832" s="58">
        <f t="shared" si="131"/>
        <v>7404835223</v>
      </c>
      <c r="N832" s="58">
        <f t="shared" si="131"/>
        <v>0</v>
      </c>
      <c r="O832" s="58">
        <f t="shared" si="131"/>
        <v>872265504</v>
      </c>
      <c r="P832" s="58">
        <f t="shared" si="131"/>
        <v>7404835223</v>
      </c>
      <c r="Q832" s="58">
        <f t="shared" si="131"/>
        <v>6995717301</v>
      </c>
      <c r="R832" s="58">
        <f t="shared" si="131"/>
        <v>409117922</v>
      </c>
      <c r="S832" s="58">
        <f t="shared" si="131"/>
        <v>24973567621</v>
      </c>
      <c r="T832" s="58">
        <f t="shared" si="131"/>
        <v>2850.0000000000009</v>
      </c>
      <c r="U832" s="58">
        <f t="shared" si="131"/>
        <v>0</v>
      </c>
    </row>
    <row r="833" spans="1:21" x14ac:dyDescent="0.2">
      <c r="A833" s="57" t="s">
        <v>579</v>
      </c>
      <c r="C833" s="57" t="s">
        <v>587</v>
      </c>
      <c r="D833" s="57" t="s">
        <v>10</v>
      </c>
      <c r="E833" s="58">
        <f t="shared" si="131"/>
        <v>10251844428</v>
      </c>
      <c r="F833" s="58">
        <f t="shared" si="131"/>
        <v>0</v>
      </c>
      <c r="G833" s="58">
        <f t="shared" si="131"/>
        <v>10251844428</v>
      </c>
      <c r="H833" s="58">
        <f t="shared" si="131"/>
        <v>0</v>
      </c>
      <c r="I833" s="58">
        <f t="shared" si="131"/>
        <v>2393284696</v>
      </c>
      <c r="J833" s="58">
        <f t="shared" si="131"/>
        <v>2393284696</v>
      </c>
      <c r="K833" s="58">
        <f t="shared" si="131"/>
        <v>2362645227</v>
      </c>
      <c r="L833" s="58">
        <f t="shared" si="131"/>
        <v>0</v>
      </c>
      <c r="M833" s="58">
        <f t="shared" si="131"/>
        <v>2362645227</v>
      </c>
      <c r="N833" s="58">
        <f t="shared" si="131"/>
        <v>0</v>
      </c>
      <c r="O833" s="58">
        <f t="shared" si="131"/>
        <v>30639469</v>
      </c>
      <c r="P833" s="58">
        <f t="shared" si="131"/>
        <v>2362645227</v>
      </c>
      <c r="Q833" s="58">
        <f t="shared" si="131"/>
        <v>2023979695</v>
      </c>
      <c r="R833" s="58">
        <f t="shared" si="131"/>
        <v>338665532</v>
      </c>
      <c r="S833" s="58">
        <f t="shared" si="131"/>
        <v>7858559732</v>
      </c>
      <c r="T833" s="58">
        <f t="shared" si="131"/>
        <v>2876.2499999999995</v>
      </c>
      <c r="U833" s="58">
        <f t="shared" si="131"/>
        <v>0</v>
      </c>
    </row>
    <row r="834" spans="1:21" x14ac:dyDescent="0.2">
      <c r="A834" s="57" t="s">
        <v>579</v>
      </c>
      <c r="C834" s="57" t="s">
        <v>588</v>
      </c>
      <c r="D834" s="57" t="s">
        <v>11</v>
      </c>
      <c r="E834" s="58">
        <f t="shared" si="131"/>
        <v>132660101000</v>
      </c>
      <c r="F834" s="58">
        <f t="shared" si="131"/>
        <v>0</v>
      </c>
      <c r="G834" s="58">
        <f t="shared" si="131"/>
        <v>132660101000</v>
      </c>
      <c r="H834" s="58">
        <f t="shared" si="131"/>
        <v>0</v>
      </c>
      <c r="I834" s="58">
        <f t="shared" si="131"/>
        <v>8098404679</v>
      </c>
      <c r="J834" s="58">
        <f t="shared" si="131"/>
        <v>8098404679</v>
      </c>
      <c r="K834" s="58">
        <f t="shared" si="131"/>
        <v>5232604373</v>
      </c>
      <c r="L834" s="58">
        <f t="shared" si="131"/>
        <v>0</v>
      </c>
      <c r="M834" s="58">
        <f t="shared" si="131"/>
        <v>5232604373</v>
      </c>
      <c r="N834" s="58">
        <f t="shared" si="131"/>
        <v>1034864666</v>
      </c>
      <c r="O834" s="58">
        <f t="shared" si="131"/>
        <v>2865800306</v>
      </c>
      <c r="P834" s="58">
        <f t="shared" si="131"/>
        <v>4197739707</v>
      </c>
      <c r="Q834" s="58">
        <f t="shared" si="131"/>
        <v>4195739707</v>
      </c>
      <c r="R834" s="58">
        <f t="shared" si="131"/>
        <v>2000000</v>
      </c>
      <c r="S834" s="58">
        <f t="shared" si="131"/>
        <v>124561696321</v>
      </c>
      <c r="T834" s="58">
        <f t="shared" si="131"/>
        <v>90.000000000000014</v>
      </c>
      <c r="U834" s="58">
        <f t="shared" si="131"/>
        <v>0</v>
      </c>
    </row>
    <row r="835" spans="1:21" x14ac:dyDescent="0.2">
      <c r="A835" s="57" t="s">
        <v>579</v>
      </c>
      <c r="B835" s="57" t="s">
        <v>584</v>
      </c>
      <c r="D835" s="57" t="s">
        <v>12</v>
      </c>
      <c r="E835" s="58">
        <f>SUMIFS(E$2:E$816,$A$2:$A$816,$A835,$B$2:$B$816,$B835)</f>
        <v>10138591000</v>
      </c>
      <c r="F835" s="58">
        <f t="shared" ref="F835:U836" si="132">SUMIFS(F$2:F$816,$A$2:$A$816,$A835,$B$2:$B$816,$B835)</f>
        <v>0</v>
      </c>
      <c r="G835" s="58">
        <f t="shared" si="132"/>
        <v>10138591000</v>
      </c>
      <c r="H835" s="58">
        <f t="shared" si="132"/>
        <v>0</v>
      </c>
      <c r="I835" s="58">
        <f t="shared" si="132"/>
        <v>2969480000</v>
      </c>
      <c r="J835" s="58">
        <f t="shared" si="132"/>
        <v>2969480000</v>
      </c>
      <c r="K835" s="58">
        <f t="shared" si="132"/>
        <v>2298288000</v>
      </c>
      <c r="L835" s="58">
        <f t="shared" si="132"/>
        <v>0</v>
      </c>
      <c r="M835" s="58">
        <f t="shared" si="132"/>
        <v>2298288000</v>
      </c>
      <c r="N835" s="58">
        <f t="shared" si="132"/>
        <v>0</v>
      </c>
      <c r="O835" s="58">
        <f t="shared" si="132"/>
        <v>671192000</v>
      </c>
      <c r="P835" s="58">
        <f t="shared" si="132"/>
        <v>2298288000</v>
      </c>
      <c r="Q835" s="58">
        <f t="shared" si="132"/>
        <v>2298288000</v>
      </c>
      <c r="R835" s="58">
        <f t="shared" si="132"/>
        <v>0</v>
      </c>
      <c r="S835" s="58">
        <f t="shared" si="132"/>
        <v>7169111000</v>
      </c>
      <c r="T835" s="58">
        <f t="shared" si="132"/>
        <v>45.489999999999995</v>
      </c>
      <c r="U835" s="58">
        <f t="shared" si="132"/>
        <v>0</v>
      </c>
    </row>
    <row r="836" spans="1:21" x14ac:dyDescent="0.2">
      <c r="A836" s="57" t="s">
        <v>579</v>
      </c>
      <c r="B836" s="57" t="s">
        <v>585</v>
      </c>
      <c r="D836" s="57" t="s">
        <v>13</v>
      </c>
      <c r="E836" s="58">
        <f>SUMIFS(E$2:E$816,$A$2:$A$816,$A836,$B$2:$B$816,$B836)</f>
        <v>208189002461</v>
      </c>
      <c r="F836" s="58">
        <f t="shared" si="132"/>
        <v>34733660049</v>
      </c>
      <c r="G836" s="58">
        <f t="shared" si="132"/>
        <v>242922662510</v>
      </c>
      <c r="H836" s="58">
        <f t="shared" si="132"/>
        <v>0</v>
      </c>
      <c r="I836" s="58">
        <f t="shared" si="132"/>
        <v>46008358567</v>
      </c>
      <c r="J836" s="58">
        <f t="shared" si="132"/>
        <v>46008358567</v>
      </c>
      <c r="K836" s="58">
        <f t="shared" si="132"/>
        <v>45597144886</v>
      </c>
      <c r="L836" s="58">
        <f t="shared" si="132"/>
        <v>0</v>
      </c>
      <c r="M836" s="58">
        <f t="shared" si="132"/>
        <v>45597144886</v>
      </c>
      <c r="N836" s="58">
        <f t="shared" si="132"/>
        <v>0</v>
      </c>
      <c r="O836" s="58">
        <f t="shared" si="132"/>
        <v>411213681</v>
      </c>
      <c r="P836" s="58">
        <f t="shared" si="132"/>
        <v>45597144886</v>
      </c>
      <c r="Q836" s="58">
        <f t="shared" si="132"/>
        <v>42392534703</v>
      </c>
      <c r="R836" s="58">
        <f t="shared" si="132"/>
        <v>3204610183</v>
      </c>
      <c r="S836" s="58">
        <f t="shared" si="132"/>
        <v>196914303943</v>
      </c>
      <c r="T836" s="58">
        <f t="shared" si="132"/>
        <v>1368.7200000000003</v>
      </c>
      <c r="U836" s="58">
        <f t="shared" si="132"/>
        <v>0</v>
      </c>
    </row>
    <row r="837" spans="1:21" x14ac:dyDescent="0.2">
      <c r="A837" s="57" t="s">
        <v>579</v>
      </c>
      <c r="D837" s="57" t="s">
        <v>14</v>
      </c>
      <c r="E837" s="58">
        <f>+E831+E835+E836</f>
        <v>394490207237</v>
      </c>
      <c r="F837" s="58">
        <f t="shared" ref="F837:U837" si="133">+F831+F835+F836</f>
        <v>34733660049</v>
      </c>
      <c r="G837" s="58">
        <f t="shared" si="133"/>
        <v>429223867286</v>
      </c>
      <c r="H837" s="58">
        <f t="shared" si="133"/>
        <v>0</v>
      </c>
      <c r="I837" s="58">
        <f t="shared" si="133"/>
        <v>67746628669</v>
      </c>
      <c r="J837" s="58">
        <f t="shared" si="133"/>
        <v>67746628669</v>
      </c>
      <c r="K837" s="58">
        <f t="shared" si="133"/>
        <v>62895517709</v>
      </c>
      <c r="L837" s="58">
        <f t="shared" si="133"/>
        <v>0</v>
      </c>
      <c r="M837" s="58">
        <f t="shared" si="133"/>
        <v>62895517709</v>
      </c>
      <c r="N837" s="58">
        <f t="shared" si="133"/>
        <v>1034864666</v>
      </c>
      <c r="O837" s="58">
        <f t="shared" si="133"/>
        <v>4851110960</v>
      </c>
      <c r="P837" s="58">
        <f t="shared" si="133"/>
        <v>61860653043</v>
      </c>
      <c r="Q837" s="58">
        <f t="shared" si="133"/>
        <v>57906259406</v>
      </c>
      <c r="R837" s="58">
        <f t="shared" si="133"/>
        <v>3954393637</v>
      </c>
      <c r="S837" s="58">
        <f t="shared" si="133"/>
        <v>361477238617</v>
      </c>
      <c r="T837" s="58">
        <f t="shared" si="133"/>
        <v>7230.4599999999991</v>
      </c>
      <c r="U837" s="58">
        <f t="shared" si="133"/>
        <v>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51"/>
  <sheetViews>
    <sheetView zoomScale="85" zoomScaleNormal="85" zoomScalePageLayoutView="85" workbookViewId="0">
      <selection activeCell="B3" sqref="B3"/>
    </sheetView>
  </sheetViews>
  <sheetFormatPr baseColWidth="10" defaultColWidth="10.85546875" defaultRowHeight="12.75" x14ac:dyDescent="0.2"/>
  <cols>
    <col min="1" max="1" width="32" style="1" bestFit="1" customWidth="1"/>
    <col min="2" max="2" width="21" style="1" customWidth="1"/>
    <col min="3" max="3" width="17.85546875" style="1" bestFit="1" customWidth="1"/>
    <col min="4" max="10" width="16.85546875" style="1" customWidth="1"/>
    <col min="11" max="16384" width="10.85546875" style="1"/>
  </cols>
  <sheetData>
    <row r="1" spans="1:10" ht="29.25" customHeight="1" thickTop="1" x14ac:dyDescent="0.25">
      <c r="A1" s="127" t="s">
        <v>82</v>
      </c>
      <c r="B1" s="128"/>
      <c r="C1" s="128"/>
      <c r="D1" s="128"/>
      <c r="E1" s="128"/>
      <c r="F1" s="128"/>
      <c r="G1" s="128"/>
      <c r="H1" s="128"/>
      <c r="I1" s="128"/>
      <c r="J1" s="129"/>
    </row>
    <row r="2" spans="1:10" ht="29.25" customHeight="1" x14ac:dyDescent="0.2">
      <c r="A2" s="30"/>
      <c r="B2" s="31"/>
      <c r="C2" s="31"/>
      <c r="D2" s="31"/>
      <c r="E2" s="31"/>
      <c r="F2" s="31"/>
      <c r="G2" s="31"/>
      <c r="H2" s="31"/>
      <c r="I2" s="31"/>
      <c r="J2" s="32"/>
    </row>
    <row r="3" spans="1:10" ht="29.25" customHeight="1" x14ac:dyDescent="0.2">
      <c r="A3" s="33" t="s">
        <v>0</v>
      </c>
      <c r="B3" s="8" t="s">
        <v>16</v>
      </c>
      <c r="C3" s="8" t="s">
        <v>17</v>
      </c>
      <c r="D3" s="8" t="s">
        <v>15</v>
      </c>
      <c r="E3" s="8" t="s">
        <v>17</v>
      </c>
      <c r="F3" s="8" t="s">
        <v>18</v>
      </c>
      <c r="G3" s="8" t="s">
        <v>15</v>
      </c>
      <c r="H3" s="8" t="s">
        <v>18</v>
      </c>
      <c r="I3" s="8" t="s">
        <v>19</v>
      </c>
      <c r="J3" s="34" t="s">
        <v>15</v>
      </c>
    </row>
    <row r="4" spans="1:10" ht="29.25" customHeight="1" x14ac:dyDescent="0.2">
      <c r="A4" s="35" t="s">
        <v>8</v>
      </c>
      <c r="B4" s="5" t="e">
        <f>SUM(B5:B7)</f>
        <v>#REF!</v>
      </c>
      <c r="C4" s="5" t="e">
        <f>SUM(C5:C7)</f>
        <v>#REF!</v>
      </c>
      <c r="D4" s="45">
        <f>IFERROR((C4-B4)/B4,0)</f>
        <v>0</v>
      </c>
      <c r="E4" s="5" t="e">
        <f>SUM(E5:E7)</f>
        <v>#REF!</v>
      </c>
      <c r="F4" s="5" t="e">
        <f>SUM(F5:F7)</f>
        <v>#REF!</v>
      </c>
      <c r="G4" s="45">
        <f>IFERROR((F4-E4)/E4,0)</f>
        <v>0</v>
      </c>
      <c r="H4" s="5" t="e">
        <f>SUM(H5:H7)</f>
        <v>#REF!</v>
      </c>
      <c r="I4" s="5" t="e">
        <f>SUM(I5:I7)</f>
        <v>#REF!</v>
      </c>
      <c r="J4" s="49">
        <f>IFERROR((I4-H4)/H4,0)</f>
        <v>0</v>
      </c>
    </row>
    <row r="5" spans="1:10" ht="29.25" customHeight="1" x14ac:dyDescent="0.2">
      <c r="A5" s="36" t="s">
        <v>9</v>
      </c>
      <c r="B5" s="7" t="e">
        <f>+#REF!+#REF!+#REF!+#REF!+#REF!+#REF!+#REF!+#REF!</f>
        <v>#REF!</v>
      </c>
      <c r="C5" s="7" t="e">
        <f>+#REF!+#REF!+#REF!+#REF!+#REF!+#REF!+#REF!+#REF!</f>
        <v>#REF!</v>
      </c>
      <c r="D5" s="45">
        <f t="shared" ref="D5:D10" si="0">IFERROR((C5-B5)/B5,0)</f>
        <v>0</v>
      </c>
      <c r="E5" s="7" t="e">
        <f>+C5</f>
        <v>#REF!</v>
      </c>
      <c r="F5" s="7" t="e">
        <f>+#REF!+#REF!+#REF!+#REF!+#REF!+#REF!+#REF!+#REF!</f>
        <v>#REF!</v>
      </c>
      <c r="G5" s="45">
        <f t="shared" ref="G5:G10" si="1">IFERROR((F5-E5)/E5,0)</f>
        <v>0</v>
      </c>
      <c r="H5" s="7" t="e">
        <f>+F5</f>
        <v>#REF!</v>
      </c>
      <c r="I5" s="7" t="e">
        <f>+#REF!+#REF!+#REF!+#REF!+#REF!+#REF!+#REF!+#REF!</f>
        <v>#REF!</v>
      </c>
      <c r="J5" s="49">
        <f t="shared" ref="J5:J10" si="2">IFERROR((I5-H5)/H5,0)</f>
        <v>0</v>
      </c>
    </row>
    <row r="6" spans="1:10" ht="29.25" customHeight="1" x14ac:dyDescent="0.2">
      <c r="A6" s="36" t="s">
        <v>10</v>
      </c>
      <c r="B6" s="7" t="e">
        <f>+#REF!+#REF!+#REF!+#REF!+#REF!+#REF!+#REF!+#REF!</f>
        <v>#REF!</v>
      </c>
      <c r="C6" s="7" t="e">
        <f>+#REF!+#REF!+#REF!+#REF!+#REF!+#REF!+#REF!+#REF!</f>
        <v>#REF!</v>
      </c>
      <c r="D6" s="45">
        <f t="shared" si="0"/>
        <v>0</v>
      </c>
      <c r="E6" s="7" t="e">
        <f>+C6</f>
        <v>#REF!</v>
      </c>
      <c r="F6" s="7" t="e">
        <f>+#REF!+#REF!+#REF!+#REF!+#REF!+#REF!+#REF!+#REF!</f>
        <v>#REF!</v>
      </c>
      <c r="G6" s="45">
        <f t="shared" si="1"/>
        <v>0</v>
      </c>
      <c r="H6" s="7" t="e">
        <f>+F6</f>
        <v>#REF!</v>
      </c>
      <c r="I6" s="7" t="e">
        <f>+#REF!+#REF!+#REF!+#REF!+#REF!+#REF!+#REF!+#REF!</f>
        <v>#REF!</v>
      </c>
      <c r="J6" s="49">
        <f t="shared" si="2"/>
        <v>0</v>
      </c>
    </row>
    <row r="7" spans="1:10" ht="29.25" customHeight="1" x14ac:dyDescent="0.2">
      <c r="A7" s="36" t="s">
        <v>11</v>
      </c>
      <c r="B7" s="7" t="e">
        <f>+#REF!+#REF!+#REF!+#REF!+#REF!+#REF!+#REF!</f>
        <v>#REF!</v>
      </c>
      <c r="C7" s="7" t="e">
        <f>+#REF!+#REF!+#REF!+#REF!+#REF!+#REF!+#REF!</f>
        <v>#REF!</v>
      </c>
      <c r="D7" s="45">
        <f t="shared" si="0"/>
        <v>0</v>
      </c>
      <c r="E7" s="7" t="e">
        <f>+C7</f>
        <v>#REF!</v>
      </c>
      <c r="F7" s="7" t="e">
        <f>+#REF!+#REF!+#REF!+#REF!+#REF!+#REF!+#REF!</f>
        <v>#REF!</v>
      </c>
      <c r="G7" s="45">
        <f t="shared" si="1"/>
        <v>0</v>
      </c>
      <c r="H7" s="7" t="e">
        <f>+F7</f>
        <v>#REF!</v>
      </c>
      <c r="I7" s="7" t="e">
        <f>+#REF!+#REF!+#REF!+#REF!+#REF!+#REF!+#REF!</f>
        <v>#REF!</v>
      </c>
      <c r="J7" s="49">
        <f t="shared" si="2"/>
        <v>0</v>
      </c>
    </row>
    <row r="8" spans="1:10" ht="29.25" customHeight="1" x14ac:dyDescent="0.2">
      <c r="A8" s="35" t="s">
        <v>12</v>
      </c>
      <c r="B8" s="5" t="e">
        <f>+#REF!</f>
        <v>#REF!</v>
      </c>
      <c r="C8" s="5" t="e">
        <f>+#REF!</f>
        <v>#REF!</v>
      </c>
      <c r="D8" s="45">
        <f t="shared" si="0"/>
        <v>0</v>
      </c>
      <c r="E8" s="5" t="e">
        <f>+C8</f>
        <v>#REF!</v>
      </c>
      <c r="F8" s="5" t="e">
        <f>+#REF!</f>
        <v>#REF!</v>
      </c>
      <c r="G8" s="45">
        <f t="shared" si="1"/>
        <v>0</v>
      </c>
      <c r="H8" s="5" t="e">
        <f>+F8</f>
        <v>#REF!</v>
      </c>
      <c r="I8" s="5" t="e">
        <f>+#REF!</f>
        <v>#REF!</v>
      </c>
      <c r="J8" s="49">
        <f t="shared" si="2"/>
        <v>0</v>
      </c>
    </row>
    <row r="9" spans="1:10" ht="29.25" customHeight="1" x14ac:dyDescent="0.2">
      <c r="A9" s="35" t="s">
        <v>13</v>
      </c>
      <c r="B9" s="5" t="e">
        <f>+#REF!+#REF!+#REF!+#REF!+#REF!+#REF!+#REF!+#REF!+#REF!+#REF!+#REF!+#REF!+#REF!+#REF!+#REF!+#REF!+#REF!+#REF!+#REF!+#REF!+#REF!+#REF!</f>
        <v>#REF!</v>
      </c>
      <c r="C9" s="5" t="e">
        <f>+#REF!+#REF!+#REF!+#REF!+#REF!+#REF!+#REF!+#REF!+#REF!+#REF!+#REF!+#REF!+#REF!+#REF!+#REF!+#REF!+#REF!+#REF!+#REF!+#REF!+#REF!+#REF!+#REF!</f>
        <v>#REF!</v>
      </c>
      <c r="D9" s="45">
        <f t="shared" si="0"/>
        <v>0</v>
      </c>
      <c r="E9" s="5" t="e">
        <f>+C9</f>
        <v>#REF!</v>
      </c>
      <c r="F9" s="5" t="e">
        <f>+#REF!+#REF!+#REF!+#REF!+#REF!+#REF!+#REF!+#REF!+#REF!+#REF!+#REF!+#REF!+#REF!+#REF!+#REF!+#REF!+#REF!+#REF!+#REF!+#REF!+#REF!+#REF!+#REF!+#REF!</f>
        <v>#REF!</v>
      </c>
      <c r="G9" s="45">
        <f t="shared" si="1"/>
        <v>0</v>
      </c>
      <c r="H9" s="5" t="e">
        <f>+F9</f>
        <v>#REF!</v>
      </c>
      <c r="I9" s="5" t="e">
        <f>+#REF!+#REF!+#REF!+#REF!+#REF!+#REF!+#REF!+#REF!+#REF!+#REF!+#REF!+#REF!+#REF!+#REF!+#REF!+#REF!+#REF!+#REF!+#REF!+#REF!+#REF!+#REF!+#REF!+#REF!</f>
        <v>#REF!</v>
      </c>
      <c r="J9" s="49">
        <f t="shared" si="2"/>
        <v>0</v>
      </c>
    </row>
    <row r="10" spans="1:10" ht="29.25" customHeight="1" thickBot="1" x14ac:dyDescent="0.25">
      <c r="A10" s="37" t="s">
        <v>14</v>
      </c>
      <c r="B10" s="38" t="e">
        <f>+B4+B8+B9</f>
        <v>#REF!</v>
      </c>
      <c r="C10" s="38" t="e">
        <f>+C4+C8+C9</f>
        <v>#REF!</v>
      </c>
      <c r="D10" s="46">
        <f t="shared" si="0"/>
        <v>0</v>
      </c>
      <c r="E10" s="38" t="e">
        <f>+E4+E8+E9</f>
        <v>#REF!</v>
      </c>
      <c r="F10" s="38" t="e">
        <f>+F4+F8+F9</f>
        <v>#REF!</v>
      </c>
      <c r="G10" s="46">
        <f t="shared" si="1"/>
        <v>0</v>
      </c>
      <c r="H10" s="38" t="e">
        <f>+H4+H8+H9</f>
        <v>#REF!</v>
      </c>
      <c r="I10" s="38" t="e">
        <f>+I4+I8+I9</f>
        <v>#REF!</v>
      </c>
      <c r="J10" s="50">
        <f t="shared" si="2"/>
        <v>0</v>
      </c>
    </row>
    <row r="11" spans="1:10" ht="13.5" thickTop="1" x14ac:dyDescent="0.2"/>
    <row r="12" spans="1:10" ht="13.5" thickBot="1" x14ac:dyDescent="0.25">
      <c r="C12" s="48"/>
      <c r="D12" s="51"/>
    </row>
    <row r="13" spans="1:10" ht="29.25" customHeight="1" thickTop="1" x14ac:dyDescent="0.25">
      <c r="A13" s="127" t="s">
        <v>83</v>
      </c>
      <c r="B13" s="128"/>
      <c r="C13" s="128"/>
      <c r="D13" s="128"/>
      <c r="E13" s="128"/>
      <c r="F13" s="128"/>
      <c r="G13" s="128"/>
      <c r="H13" s="128"/>
      <c r="I13" s="128"/>
      <c r="J13" s="129"/>
    </row>
    <row r="14" spans="1:10" ht="29.25" customHeight="1" x14ac:dyDescent="0.2">
      <c r="A14" s="30"/>
      <c r="B14" s="31"/>
      <c r="C14" s="31"/>
      <c r="D14" s="31"/>
      <c r="E14" s="31"/>
      <c r="F14" s="31"/>
      <c r="G14" s="31"/>
      <c r="H14" s="31"/>
      <c r="I14" s="31"/>
      <c r="J14" s="32"/>
    </row>
    <row r="15" spans="1:10" ht="29.25" customHeight="1" x14ac:dyDescent="0.2">
      <c r="A15" s="42" t="s">
        <v>0</v>
      </c>
      <c r="B15" s="8" t="s">
        <v>16</v>
      </c>
      <c r="C15" s="8" t="s">
        <v>17</v>
      </c>
      <c r="D15" s="8" t="s">
        <v>15</v>
      </c>
      <c r="E15" s="8" t="s">
        <v>17</v>
      </c>
      <c r="F15" s="8" t="s">
        <v>18</v>
      </c>
      <c r="G15" s="8" t="s">
        <v>15</v>
      </c>
      <c r="H15" s="8" t="s">
        <v>18</v>
      </c>
      <c r="I15" s="8" t="s">
        <v>19</v>
      </c>
      <c r="J15" s="34" t="s">
        <v>15</v>
      </c>
    </row>
    <row r="16" spans="1:10" ht="29.25" customHeight="1" x14ac:dyDescent="0.2">
      <c r="A16" s="35" t="s">
        <v>8</v>
      </c>
      <c r="B16" s="5" t="e">
        <f>SUM(B17:B19)</f>
        <v>#REF!</v>
      </c>
      <c r="C16" s="5" t="e">
        <f>SUM(C17:C19)</f>
        <v>#REF!</v>
      </c>
      <c r="D16" s="45">
        <f>IFERROR((C16-B16)/B16,0)</f>
        <v>0</v>
      </c>
      <c r="E16" s="5" t="e">
        <f>SUM(E17:E19)</f>
        <v>#REF!</v>
      </c>
      <c r="F16" s="5" t="e">
        <f>SUM(F17:F19)</f>
        <v>#REF!</v>
      </c>
      <c r="G16" s="45">
        <f>IFERROR((F16-E16)/E16,0)</f>
        <v>0</v>
      </c>
      <c r="H16" s="5" t="e">
        <f>SUM(H17:H19)</f>
        <v>#REF!</v>
      </c>
      <c r="I16" s="5" t="e">
        <f>SUM(I17:I19)</f>
        <v>#REF!</v>
      </c>
      <c r="J16" s="49">
        <f>IFERROR((I16-H16)/H16,0)</f>
        <v>0</v>
      </c>
    </row>
    <row r="17" spans="1:10" ht="29.25" customHeight="1" x14ac:dyDescent="0.2">
      <c r="A17" s="36" t="s">
        <v>9</v>
      </c>
      <c r="B17" s="7" t="e">
        <f>+#REF!+#REF!+#REF!+#REF!+#REF!+#REF!</f>
        <v>#REF!</v>
      </c>
      <c r="C17" s="7" t="e">
        <f>+#REF!+#REF!+#REF!+#REF!+#REF!+#REF!</f>
        <v>#REF!</v>
      </c>
      <c r="D17" s="45">
        <f t="shared" ref="D17:D22" si="3">IFERROR((C17-B17)/B17,0)</f>
        <v>0</v>
      </c>
      <c r="E17" s="7" t="e">
        <f>+C17</f>
        <v>#REF!</v>
      </c>
      <c r="F17" s="7" t="e">
        <f>+#REF!+#REF!+#REF!+#REF!+#REF!+#REF!</f>
        <v>#REF!</v>
      </c>
      <c r="G17" s="45">
        <f t="shared" ref="G17:G22" si="4">IFERROR((F17-E17)/E17,0)</f>
        <v>0</v>
      </c>
      <c r="H17" s="7" t="e">
        <f>+F17</f>
        <v>#REF!</v>
      </c>
      <c r="I17" s="7" t="e">
        <f>+#REF!+#REF!+#REF!+#REF!+#REF!+#REF!</f>
        <v>#REF!</v>
      </c>
      <c r="J17" s="49">
        <f t="shared" ref="J17:J22" si="5">IFERROR((I17-H17)/H17,0)</f>
        <v>0</v>
      </c>
    </row>
    <row r="18" spans="1:10" ht="29.25" customHeight="1" x14ac:dyDescent="0.2">
      <c r="A18" s="36" t="s">
        <v>10</v>
      </c>
      <c r="B18" s="7" t="e">
        <f>+#REF!+#REF!+#REF!+#REF!+#REF!+#REF!</f>
        <v>#REF!</v>
      </c>
      <c r="C18" s="7" t="e">
        <f>+#REF!+#REF!+#REF!+#REF!+#REF!+#REF!</f>
        <v>#REF!</v>
      </c>
      <c r="D18" s="45">
        <f t="shared" si="3"/>
        <v>0</v>
      </c>
      <c r="E18" s="7" t="e">
        <f>+C18</f>
        <v>#REF!</v>
      </c>
      <c r="F18" s="7" t="e">
        <f>+#REF!+#REF!+#REF!+#REF!+#REF!+#REF!</f>
        <v>#REF!</v>
      </c>
      <c r="G18" s="45">
        <f t="shared" si="4"/>
        <v>0</v>
      </c>
      <c r="H18" s="7" t="e">
        <f t="shared" ref="H18:H21" si="6">+F18</f>
        <v>#REF!</v>
      </c>
      <c r="I18" s="7" t="e">
        <f>+#REF!+#REF!+#REF!+#REF!+#REF!+#REF!</f>
        <v>#REF!</v>
      </c>
      <c r="J18" s="49">
        <f t="shared" si="5"/>
        <v>0</v>
      </c>
    </row>
    <row r="19" spans="1:10" ht="29.25" customHeight="1" x14ac:dyDescent="0.2">
      <c r="A19" s="36" t="s">
        <v>11</v>
      </c>
      <c r="B19" s="7" t="e">
        <f>+#REF!+#REF!+#REF!+#REF!+#REF!+#REF!</f>
        <v>#REF!</v>
      </c>
      <c r="C19" s="7" t="e">
        <f>+#REF!+#REF!+#REF!+#REF!+#REF!+#REF!</f>
        <v>#REF!</v>
      </c>
      <c r="D19" s="45">
        <f t="shared" si="3"/>
        <v>0</v>
      </c>
      <c r="E19" s="7" t="e">
        <f>+C19</f>
        <v>#REF!</v>
      </c>
      <c r="F19" s="7" t="e">
        <f>+#REF!+#REF!+#REF!+#REF!+#REF!+#REF!</f>
        <v>#REF!</v>
      </c>
      <c r="G19" s="45">
        <f t="shared" si="4"/>
        <v>0</v>
      </c>
      <c r="H19" s="7" t="e">
        <f t="shared" si="6"/>
        <v>#REF!</v>
      </c>
      <c r="I19" s="7" t="e">
        <f>+#REF!+#REF!+#REF!+#REF!+#REF!+#REF!</f>
        <v>#REF!</v>
      </c>
      <c r="J19" s="49">
        <f t="shared" si="5"/>
        <v>0</v>
      </c>
    </row>
    <row r="20" spans="1:10" ht="29.25" customHeight="1" x14ac:dyDescent="0.2">
      <c r="A20" s="35" t="s">
        <v>12</v>
      </c>
      <c r="B20" s="5" t="e">
        <f>+#REF!</f>
        <v>#REF!</v>
      </c>
      <c r="C20" s="5" t="e">
        <f>+#REF!</f>
        <v>#REF!</v>
      </c>
      <c r="D20" s="45">
        <f t="shared" si="3"/>
        <v>0</v>
      </c>
      <c r="E20" s="5" t="e">
        <f>+C20</f>
        <v>#REF!</v>
      </c>
      <c r="F20" s="5" t="e">
        <f>+#REF!</f>
        <v>#REF!</v>
      </c>
      <c r="G20" s="45">
        <f t="shared" si="4"/>
        <v>0</v>
      </c>
      <c r="H20" s="5" t="e">
        <f t="shared" si="6"/>
        <v>#REF!</v>
      </c>
      <c r="I20" s="5" t="e">
        <f>+#REF!</f>
        <v>#REF!</v>
      </c>
      <c r="J20" s="49">
        <f t="shared" si="5"/>
        <v>0</v>
      </c>
    </row>
    <row r="21" spans="1:10" ht="29.25" customHeight="1" x14ac:dyDescent="0.2">
      <c r="A21" s="35" t="s">
        <v>13</v>
      </c>
      <c r="B21" s="5" t="e">
        <f>+#REF!+#REF!+#REF!+#REF!+#REF!+#REF!+#REF!+#REF!+#REF!</f>
        <v>#REF!</v>
      </c>
      <c r="C21" s="5" t="e">
        <f>+#REF!+#REF!+#REF!+#REF!+#REF!+#REF!+#REF!+#REF!</f>
        <v>#REF!</v>
      </c>
      <c r="D21" s="45">
        <f t="shared" si="3"/>
        <v>0</v>
      </c>
      <c r="E21" s="5" t="e">
        <f>+C21</f>
        <v>#REF!</v>
      </c>
      <c r="F21" s="5" t="e">
        <f>+#REF!+#REF!+#REF!+#REF!+#REF!+#REF!+#REF!+#REF!</f>
        <v>#REF!</v>
      </c>
      <c r="G21" s="45">
        <f t="shared" si="4"/>
        <v>0</v>
      </c>
      <c r="H21" s="5" t="e">
        <f t="shared" si="6"/>
        <v>#REF!</v>
      </c>
      <c r="I21" s="5" t="e">
        <f>+#REF!+#REF!+#REF!+#REF!+#REF!+#REF!+#REF!+#REF!</f>
        <v>#REF!</v>
      </c>
      <c r="J21" s="49">
        <f t="shared" si="5"/>
        <v>0</v>
      </c>
    </row>
    <row r="22" spans="1:10" ht="29.25" customHeight="1" thickBot="1" x14ac:dyDescent="0.25">
      <c r="A22" s="37" t="s">
        <v>14</v>
      </c>
      <c r="B22" s="38" t="e">
        <f>+B16+B20+B21</f>
        <v>#REF!</v>
      </c>
      <c r="C22" s="38" t="e">
        <f>+C16+C20+C21</f>
        <v>#REF!</v>
      </c>
      <c r="D22" s="46">
        <f t="shared" si="3"/>
        <v>0</v>
      </c>
      <c r="E22" s="38" t="e">
        <f>+E16+E20+E21</f>
        <v>#REF!</v>
      </c>
      <c r="F22" s="38" t="e">
        <f>+F16+F20+F21</f>
        <v>#REF!</v>
      </c>
      <c r="G22" s="46">
        <f t="shared" si="4"/>
        <v>0</v>
      </c>
      <c r="H22" s="38" t="e">
        <f>+H16+H20+H21</f>
        <v>#REF!</v>
      </c>
      <c r="I22" s="38" t="e">
        <f>+I16+I20+I21</f>
        <v>#REF!</v>
      </c>
      <c r="J22" s="50">
        <f t="shared" si="5"/>
        <v>0</v>
      </c>
    </row>
    <row r="23" spans="1:10" ht="13.5" thickTop="1" x14ac:dyDescent="0.2">
      <c r="C23" s="47"/>
      <c r="F23" s="47"/>
      <c r="I23" s="47"/>
    </row>
    <row r="24" spans="1:10" x14ac:dyDescent="0.2">
      <c r="C24" s="47"/>
      <c r="D24" s="47"/>
      <c r="F24" s="47"/>
      <c r="G24" s="47"/>
      <c r="I24" s="47"/>
      <c r="J24" s="47"/>
    </row>
    <row r="25" spans="1:10" s="44" customFormat="1" ht="3.75" hidden="1" customHeight="1" x14ac:dyDescent="0.2"/>
    <row r="26" spans="1:10" ht="13.5" hidden="1" thickBot="1" x14ac:dyDescent="0.25"/>
    <row r="27" spans="1:10" ht="29.25" hidden="1" customHeight="1" thickTop="1" x14ac:dyDescent="0.25">
      <c r="A27" s="127"/>
      <c r="B27" s="128"/>
      <c r="C27" s="128"/>
      <c r="D27" s="128"/>
      <c r="E27" s="128"/>
      <c r="F27" s="128"/>
      <c r="G27" s="128"/>
      <c r="H27" s="128"/>
      <c r="I27" s="128"/>
      <c r="J27" s="129"/>
    </row>
    <row r="28" spans="1:10" ht="29.25" hidden="1" customHeight="1" x14ac:dyDescent="0.2">
      <c r="A28" s="30"/>
      <c r="B28" s="31"/>
      <c r="C28" s="31"/>
      <c r="D28" s="31"/>
      <c r="E28" s="31"/>
      <c r="F28" s="31"/>
      <c r="G28" s="31"/>
      <c r="H28" s="31"/>
      <c r="I28" s="31"/>
      <c r="J28" s="32"/>
    </row>
    <row r="29" spans="1:10" ht="29.25" hidden="1" customHeight="1" x14ac:dyDescent="0.2">
      <c r="A29" s="42"/>
      <c r="B29" s="8"/>
      <c r="C29" s="8"/>
      <c r="D29" s="8"/>
      <c r="E29" s="8"/>
      <c r="F29" s="8"/>
      <c r="G29" s="8"/>
      <c r="H29" s="8"/>
      <c r="I29" s="8"/>
      <c r="J29" s="34"/>
    </row>
    <row r="30" spans="1:10" ht="29.25" hidden="1" customHeight="1" x14ac:dyDescent="0.2">
      <c r="A30" s="35"/>
      <c r="B30" s="5"/>
      <c r="C30" s="5"/>
      <c r="D30" s="45"/>
      <c r="E30" s="5"/>
      <c r="F30" s="5"/>
      <c r="G30" s="45"/>
      <c r="H30" s="5"/>
      <c r="I30" s="5"/>
      <c r="J30" s="49"/>
    </row>
    <row r="31" spans="1:10" ht="29.25" hidden="1" customHeight="1" x14ac:dyDescent="0.2">
      <c r="A31" s="36"/>
      <c r="B31" s="7"/>
      <c r="C31" s="7"/>
      <c r="D31" s="45"/>
      <c r="E31" s="7"/>
      <c r="F31" s="7"/>
      <c r="G31" s="45"/>
      <c r="H31" s="7"/>
      <c r="I31" s="7"/>
      <c r="J31" s="49"/>
    </row>
    <row r="32" spans="1:10" ht="29.25" hidden="1" customHeight="1" x14ac:dyDescent="0.2">
      <c r="A32" s="36"/>
      <c r="B32" s="7"/>
      <c r="C32" s="7"/>
      <c r="D32" s="45"/>
      <c r="E32" s="7"/>
      <c r="F32" s="7"/>
      <c r="G32" s="45"/>
      <c r="H32" s="7"/>
      <c r="I32" s="7"/>
      <c r="J32" s="49"/>
    </row>
    <row r="33" spans="1:10" ht="29.25" hidden="1" customHeight="1" x14ac:dyDescent="0.2">
      <c r="A33" s="36"/>
      <c r="B33" s="7"/>
      <c r="C33" s="7"/>
      <c r="D33" s="45"/>
      <c r="E33" s="7"/>
      <c r="F33" s="7"/>
      <c r="G33" s="45"/>
      <c r="H33" s="7"/>
      <c r="I33" s="7"/>
      <c r="J33" s="49"/>
    </row>
    <row r="34" spans="1:10" ht="29.25" hidden="1" customHeight="1" x14ac:dyDescent="0.2">
      <c r="A34" s="35"/>
      <c r="B34" s="7"/>
      <c r="C34" s="7"/>
      <c r="D34" s="45"/>
      <c r="E34" s="7"/>
      <c r="F34" s="7"/>
      <c r="G34" s="45"/>
      <c r="H34" s="7"/>
      <c r="I34" s="7"/>
      <c r="J34" s="49"/>
    </row>
    <row r="35" spans="1:10" ht="29.25" hidden="1" customHeight="1" x14ac:dyDescent="0.2">
      <c r="A35" s="35"/>
      <c r="B35" s="7"/>
      <c r="C35" s="7"/>
      <c r="D35" s="45"/>
      <c r="E35" s="7"/>
      <c r="F35" s="7"/>
      <c r="G35" s="45"/>
      <c r="H35" s="7"/>
      <c r="I35" s="7"/>
      <c r="J35" s="49"/>
    </row>
    <row r="36" spans="1:10" ht="29.25" hidden="1" customHeight="1" thickBot="1" x14ac:dyDescent="0.25">
      <c r="A36" s="37"/>
      <c r="B36" s="38"/>
      <c r="C36" s="38"/>
      <c r="D36" s="46"/>
      <c r="E36" s="38"/>
      <c r="F36" s="38"/>
      <c r="G36" s="46"/>
      <c r="H36" s="38"/>
      <c r="I36" s="38"/>
      <c r="J36" s="50"/>
    </row>
    <row r="37" spans="1:10" ht="13.5" hidden="1" thickTop="1" x14ac:dyDescent="0.2"/>
    <row r="38" spans="1:10" hidden="1" x14ac:dyDescent="0.2"/>
    <row r="39" spans="1:10" hidden="1" x14ac:dyDescent="0.2">
      <c r="I39" s="47"/>
    </row>
    <row r="40" spans="1:10" ht="13.5" hidden="1" thickBot="1" x14ac:dyDescent="0.25"/>
    <row r="41" spans="1:10" ht="29.25" hidden="1" customHeight="1" thickTop="1" x14ac:dyDescent="0.25">
      <c r="A41" s="127"/>
      <c r="B41" s="128"/>
      <c r="C41" s="128"/>
      <c r="D41" s="128"/>
      <c r="E41" s="128"/>
      <c r="F41" s="128"/>
      <c r="G41" s="128"/>
      <c r="H41" s="128"/>
      <c r="I41" s="128"/>
      <c r="J41" s="129"/>
    </row>
    <row r="42" spans="1:10" ht="29.25" hidden="1" customHeight="1" x14ac:dyDescent="0.2">
      <c r="A42" s="30"/>
      <c r="B42" s="31"/>
      <c r="C42" s="31"/>
      <c r="D42" s="31"/>
      <c r="E42" s="31"/>
      <c r="F42" s="31"/>
      <c r="G42" s="31"/>
      <c r="H42" s="31"/>
      <c r="I42" s="31"/>
      <c r="J42" s="32"/>
    </row>
    <row r="43" spans="1:10" ht="29.25" hidden="1" customHeight="1" x14ac:dyDescent="0.2">
      <c r="A43" s="42"/>
      <c r="B43" s="8"/>
      <c r="C43" s="8"/>
      <c r="D43" s="8"/>
      <c r="E43" s="8"/>
      <c r="F43" s="8"/>
      <c r="G43" s="8"/>
      <c r="H43" s="8"/>
      <c r="I43" s="8"/>
      <c r="J43" s="34"/>
    </row>
    <row r="44" spans="1:10" ht="29.25" hidden="1" customHeight="1" x14ac:dyDescent="0.2">
      <c r="A44" s="35"/>
      <c r="B44" s="5"/>
      <c r="C44" s="5"/>
      <c r="D44" s="45"/>
      <c r="E44" s="5"/>
      <c r="F44" s="5"/>
      <c r="G44" s="45"/>
      <c r="H44" s="5"/>
      <c r="I44" s="5"/>
      <c r="J44" s="49"/>
    </row>
    <row r="45" spans="1:10" ht="29.25" hidden="1" customHeight="1" x14ac:dyDescent="0.2">
      <c r="A45" s="36"/>
      <c r="B45" s="7"/>
      <c r="C45" s="7"/>
      <c r="D45" s="45"/>
      <c r="E45" s="7"/>
      <c r="F45" s="7"/>
      <c r="G45" s="45"/>
      <c r="H45" s="7"/>
      <c r="I45" s="7"/>
      <c r="J45" s="49"/>
    </row>
    <row r="46" spans="1:10" ht="29.25" hidden="1" customHeight="1" x14ac:dyDescent="0.2">
      <c r="A46" s="36"/>
      <c r="B46" s="7"/>
      <c r="C46" s="7"/>
      <c r="D46" s="45"/>
      <c r="E46" s="7"/>
      <c r="F46" s="7"/>
      <c r="G46" s="45"/>
      <c r="H46" s="7"/>
      <c r="I46" s="7"/>
      <c r="J46" s="49"/>
    </row>
    <row r="47" spans="1:10" ht="29.25" hidden="1" customHeight="1" x14ac:dyDescent="0.2">
      <c r="A47" s="36"/>
      <c r="B47" s="7"/>
      <c r="C47" s="7"/>
      <c r="D47" s="45"/>
      <c r="E47" s="7"/>
      <c r="F47" s="7"/>
      <c r="G47" s="45"/>
      <c r="H47" s="7"/>
      <c r="I47" s="7"/>
      <c r="J47" s="49"/>
    </row>
    <row r="48" spans="1:10" ht="29.25" hidden="1" customHeight="1" x14ac:dyDescent="0.2">
      <c r="A48" s="35"/>
      <c r="B48" s="7"/>
      <c r="C48" s="7"/>
      <c r="D48" s="45"/>
      <c r="E48" s="7"/>
      <c r="F48" s="7"/>
      <c r="G48" s="45"/>
      <c r="H48" s="7"/>
      <c r="I48" s="7"/>
      <c r="J48" s="49"/>
    </row>
    <row r="49" spans="1:10" ht="29.25" hidden="1" customHeight="1" x14ac:dyDescent="0.2">
      <c r="A49" s="35"/>
      <c r="B49" s="7"/>
      <c r="C49" s="7"/>
      <c r="D49" s="45"/>
      <c r="E49" s="7"/>
      <c r="F49" s="7"/>
      <c r="G49" s="45"/>
      <c r="H49" s="7"/>
      <c r="I49" s="7"/>
      <c r="J49" s="49"/>
    </row>
    <row r="50" spans="1:10" ht="29.25" hidden="1" customHeight="1" thickBot="1" x14ac:dyDescent="0.25">
      <c r="A50" s="37"/>
      <c r="B50" s="38"/>
      <c r="C50" s="38"/>
      <c r="D50" s="46"/>
      <c r="E50" s="38"/>
      <c r="F50" s="38"/>
      <c r="G50" s="46"/>
      <c r="H50" s="38"/>
      <c r="I50" s="38"/>
      <c r="J50" s="50"/>
    </row>
    <row r="51" spans="1:10" ht="13.5" hidden="1" thickTop="1" x14ac:dyDescent="0.2"/>
  </sheetData>
  <mergeCells count="4">
    <mergeCell ref="A1:J1"/>
    <mergeCell ref="A13:J13"/>
    <mergeCell ref="A27:J27"/>
    <mergeCell ref="A41:J41"/>
  </mergeCells>
  <printOptions horizontalCentered="1"/>
  <pageMargins left="0.31496062992125984" right="0.31496062992125984" top="0.35433070866141736" bottom="0.35433070866141736" header="0.31496062992125984" footer="0.31496062992125984"/>
  <pageSetup paperSize="14" scale="83" orientation="landscape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X37"/>
  <sheetViews>
    <sheetView showGridLines="0" tabSelected="1" view="pageBreakPreview" zoomScale="69" zoomScaleNormal="37" zoomScaleSheetLayoutView="69" zoomScalePageLayoutView="70" workbookViewId="0">
      <selection activeCell="B1" sqref="B1:K3"/>
    </sheetView>
  </sheetViews>
  <sheetFormatPr baseColWidth="10" defaultColWidth="10.85546875" defaultRowHeight="15" x14ac:dyDescent="0.2"/>
  <cols>
    <col min="1" max="1" width="39.7109375" style="61" customWidth="1"/>
    <col min="2" max="3" width="20.42578125" style="61" customWidth="1"/>
    <col min="4" max="4" width="14.85546875" style="61" customWidth="1"/>
    <col min="5" max="6" width="20.42578125" style="61" customWidth="1"/>
    <col min="7" max="7" width="14.85546875" style="61" customWidth="1"/>
    <col min="8" max="9" width="20.42578125" style="61" customWidth="1"/>
    <col min="10" max="10" width="14.140625" style="61" customWidth="1"/>
    <col min="11" max="12" width="20.42578125" style="61" customWidth="1"/>
    <col min="13" max="13" width="18" style="61" customWidth="1"/>
    <col min="14" max="16384" width="10.85546875" style="61"/>
  </cols>
  <sheetData>
    <row r="1" spans="1:24" ht="32.25" customHeight="1" x14ac:dyDescent="0.2">
      <c r="A1" s="194"/>
      <c r="B1" s="195" t="s">
        <v>611</v>
      </c>
      <c r="C1" s="195"/>
      <c r="D1" s="195"/>
      <c r="E1" s="195"/>
      <c r="F1" s="195"/>
      <c r="G1" s="195"/>
      <c r="H1" s="195"/>
      <c r="I1" s="195"/>
      <c r="J1" s="195"/>
      <c r="K1" s="195"/>
      <c r="L1" s="196" t="s">
        <v>617</v>
      </c>
      <c r="M1" s="197"/>
    </row>
    <row r="2" spans="1:24" ht="32.25" customHeight="1" x14ac:dyDescent="0.2">
      <c r="A2" s="198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93" t="s">
        <v>618</v>
      </c>
      <c r="M2" s="199"/>
    </row>
    <row r="3" spans="1:24" ht="32.25" customHeight="1" x14ac:dyDescent="0.2">
      <c r="A3" s="198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93" t="s">
        <v>619</v>
      </c>
      <c r="M3" s="199"/>
    </row>
    <row r="4" spans="1:24" ht="13.5" customHeight="1" x14ac:dyDescent="0.2">
      <c r="A4" s="200"/>
      <c r="B4" s="79"/>
      <c r="C4" s="80"/>
      <c r="D4" s="80"/>
      <c r="E4" s="79"/>
      <c r="F4" s="80"/>
      <c r="G4" s="80"/>
      <c r="H4" s="80"/>
      <c r="I4" s="80"/>
      <c r="J4" s="80"/>
      <c r="K4" s="81"/>
      <c r="L4" s="81"/>
      <c r="M4" s="201"/>
    </row>
    <row r="5" spans="1:24" ht="27" customHeight="1" x14ac:dyDescent="0.2">
      <c r="A5" s="158" t="s">
        <v>595</v>
      </c>
      <c r="B5" s="60"/>
      <c r="C5" s="63" t="s">
        <v>596</v>
      </c>
      <c r="D5" s="62"/>
      <c r="E5" s="159"/>
      <c r="F5" s="64"/>
      <c r="G5" s="65" t="s">
        <v>597</v>
      </c>
      <c r="H5" s="68" t="s">
        <v>598</v>
      </c>
      <c r="I5" s="67" t="s">
        <v>599</v>
      </c>
      <c r="J5" s="68" t="s">
        <v>598</v>
      </c>
      <c r="K5" s="159"/>
      <c r="L5" s="84" t="s">
        <v>600</v>
      </c>
      <c r="M5" s="160" t="s">
        <v>615</v>
      </c>
      <c r="N5" s="60"/>
      <c r="O5" s="69"/>
      <c r="P5" s="60"/>
      <c r="Q5" s="69"/>
      <c r="R5" s="60"/>
      <c r="S5" s="60"/>
      <c r="T5" s="60"/>
      <c r="U5" s="60"/>
      <c r="V5" s="60"/>
      <c r="W5" s="60"/>
      <c r="X5" s="60"/>
    </row>
    <row r="6" spans="1:24" ht="27.75" customHeight="1" x14ac:dyDescent="0.2">
      <c r="A6" s="158" t="s">
        <v>602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202"/>
    </row>
    <row r="7" spans="1:24" ht="27" customHeight="1" thickBot="1" x14ac:dyDescent="0.25">
      <c r="A7" s="203"/>
      <c r="B7" s="82"/>
      <c r="C7" s="82"/>
      <c r="D7" s="83"/>
      <c r="E7" s="82"/>
      <c r="F7" s="82"/>
      <c r="G7" s="83"/>
      <c r="H7" s="82"/>
      <c r="I7" s="82"/>
      <c r="J7" s="83"/>
      <c r="K7" s="82"/>
      <c r="L7" s="82"/>
      <c r="M7" s="204"/>
    </row>
    <row r="8" spans="1:24" ht="31.5" customHeight="1" thickTop="1" x14ac:dyDescent="0.2">
      <c r="A8" s="205" t="s">
        <v>603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206"/>
    </row>
    <row r="9" spans="1:24" s="85" customFormat="1" ht="43.5" customHeight="1" x14ac:dyDescent="0.25">
      <c r="A9" s="207" t="s">
        <v>0</v>
      </c>
      <c r="B9" s="94" t="s">
        <v>590</v>
      </c>
      <c r="C9" s="94" t="s">
        <v>16</v>
      </c>
      <c r="D9" s="94" t="s">
        <v>591</v>
      </c>
      <c r="E9" s="94" t="s">
        <v>16</v>
      </c>
      <c r="F9" s="94" t="s">
        <v>17</v>
      </c>
      <c r="G9" s="94" t="s">
        <v>592</v>
      </c>
      <c r="H9" s="94" t="s">
        <v>17</v>
      </c>
      <c r="I9" s="94" t="s">
        <v>18</v>
      </c>
      <c r="J9" s="94" t="s">
        <v>593</v>
      </c>
      <c r="K9" s="94" t="s">
        <v>18</v>
      </c>
      <c r="L9" s="94" t="s">
        <v>19</v>
      </c>
      <c r="M9" s="208" t="s">
        <v>594</v>
      </c>
    </row>
    <row r="10" spans="1:24" s="85" customFormat="1" ht="27" customHeight="1" x14ac:dyDescent="0.25">
      <c r="A10" s="209" t="s">
        <v>8</v>
      </c>
      <c r="B10" s="86">
        <f>+'EJECUCION PRESUPUESTAL GASTOS '!B12</f>
        <v>0</v>
      </c>
      <c r="C10" s="86">
        <f>+'EJECUCION PRESUPUESTAL GASTOS '!F12</f>
        <v>0</v>
      </c>
      <c r="D10" s="87" t="e">
        <f>+(C10-B10)/B10</f>
        <v>#DIV/0!</v>
      </c>
      <c r="E10" s="86">
        <f>+'EJECUCION PRESUPUESTAL GASTOS '!F12</f>
        <v>0</v>
      </c>
      <c r="F10" s="86">
        <f>+'EJECUCION PRESUPUESTAL GASTOS '!J12</f>
        <v>0</v>
      </c>
      <c r="G10" s="87" t="e">
        <f>+(F10-E10)/E10</f>
        <v>#DIV/0!</v>
      </c>
      <c r="H10" s="86">
        <f>+'EJECUCION PRESUPUESTAL GASTOS '!J12</f>
        <v>0</v>
      </c>
      <c r="I10" s="86">
        <f>+'EJECUCION PRESUPUESTAL GASTOS '!N12</f>
        <v>0</v>
      </c>
      <c r="J10" s="87" t="e">
        <f>+(I10-H10)/H10</f>
        <v>#DIV/0!</v>
      </c>
      <c r="K10" s="86">
        <f>+'EJECUCION PRESUPUESTAL GASTOS '!N12</f>
        <v>0</v>
      </c>
      <c r="L10" s="86">
        <f>+'EJECUCION PRESUPUESTAL GASTOS '!R12</f>
        <v>0</v>
      </c>
      <c r="M10" s="210" t="e">
        <f>+(L10-K10)/K10</f>
        <v>#DIV/0!</v>
      </c>
    </row>
    <row r="11" spans="1:24" s="85" customFormat="1" ht="27" customHeight="1" x14ac:dyDescent="0.25">
      <c r="A11" s="211" t="s">
        <v>9</v>
      </c>
      <c r="B11" s="86">
        <f>+'EJECUCION PRESUPUESTAL GASTOS '!B13</f>
        <v>0</v>
      </c>
      <c r="C11" s="86">
        <f>+'EJECUCION PRESUPUESTAL GASTOS '!F13</f>
        <v>0</v>
      </c>
      <c r="D11" s="87" t="e">
        <f t="shared" ref="D11:D15" si="0">+(C11-B11)/B11</f>
        <v>#DIV/0!</v>
      </c>
      <c r="E11" s="86">
        <f>+'EJECUCION PRESUPUESTAL GASTOS '!F13</f>
        <v>0</v>
      </c>
      <c r="F11" s="86">
        <f>+'EJECUCION PRESUPUESTAL GASTOS '!J13</f>
        <v>0</v>
      </c>
      <c r="G11" s="87" t="e">
        <f t="shared" ref="G11:G15" si="1">+(F11-E11)/E11</f>
        <v>#DIV/0!</v>
      </c>
      <c r="H11" s="86">
        <f>+'EJECUCION PRESUPUESTAL GASTOS '!J13</f>
        <v>0</v>
      </c>
      <c r="I11" s="86">
        <f>+'EJECUCION PRESUPUESTAL GASTOS '!N13</f>
        <v>0</v>
      </c>
      <c r="J11" s="87" t="e">
        <f t="shared" ref="J11:J15" si="2">+(I11-H11)/H11</f>
        <v>#DIV/0!</v>
      </c>
      <c r="K11" s="86">
        <f>+'EJECUCION PRESUPUESTAL GASTOS '!N13</f>
        <v>0</v>
      </c>
      <c r="L11" s="86">
        <f>+'EJECUCION PRESUPUESTAL GASTOS '!R13</f>
        <v>0</v>
      </c>
      <c r="M11" s="210" t="e">
        <f t="shared" ref="M11:M15" si="3">+(L11-K11)/K11</f>
        <v>#DIV/0!</v>
      </c>
    </row>
    <row r="12" spans="1:24" s="85" customFormat="1" ht="27" customHeight="1" x14ac:dyDescent="0.25">
      <c r="A12" s="211" t="s">
        <v>10</v>
      </c>
      <c r="B12" s="86">
        <f>+'EJECUCION PRESUPUESTAL GASTOS '!B14</f>
        <v>0</v>
      </c>
      <c r="C12" s="86">
        <f>+'EJECUCION PRESUPUESTAL GASTOS '!F14</f>
        <v>0</v>
      </c>
      <c r="D12" s="87" t="e">
        <f t="shared" si="0"/>
        <v>#DIV/0!</v>
      </c>
      <c r="E12" s="86">
        <f>+'EJECUCION PRESUPUESTAL GASTOS '!F14</f>
        <v>0</v>
      </c>
      <c r="F12" s="86">
        <f>+'EJECUCION PRESUPUESTAL GASTOS '!J14</f>
        <v>0</v>
      </c>
      <c r="G12" s="87" t="e">
        <f t="shared" si="1"/>
        <v>#DIV/0!</v>
      </c>
      <c r="H12" s="86">
        <f>+'EJECUCION PRESUPUESTAL GASTOS '!J14</f>
        <v>0</v>
      </c>
      <c r="I12" s="86">
        <f>+'EJECUCION PRESUPUESTAL GASTOS '!N14</f>
        <v>0</v>
      </c>
      <c r="J12" s="87" t="e">
        <f t="shared" si="2"/>
        <v>#DIV/0!</v>
      </c>
      <c r="K12" s="86">
        <f>+'EJECUCION PRESUPUESTAL GASTOS '!N14</f>
        <v>0</v>
      </c>
      <c r="L12" s="86">
        <f>+'EJECUCION PRESUPUESTAL GASTOS '!R14</f>
        <v>0</v>
      </c>
      <c r="M12" s="210" t="e">
        <f t="shared" si="3"/>
        <v>#DIV/0!</v>
      </c>
    </row>
    <row r="13" spans="1:24" s="85" customFormat="1" ht="27" customHeight="1" x14ac:dyDescent="0.25">
      <c r="A13" s="211" t="s">
        <v>11</v>
      </c>
      <c r="B13" s="86">
        <f>+'EJECUCION PRESUPUESTAL GASTOS '!B15</f>
        <v>0</v>
      </c>
      <c r="C13" s="86">
        <f>+'EJECUCION PRESUPUESTAL GASTOS '!F15</f>
        <v>0</v>
      </c>
      <c r="D13" s="87" t="e">
        <f t="shared" si="0"/>
        <v>#DIV/0!</v>
      </c>
      <c r="E13" s="86">
        <f>+'EJECUCION PRESUPUESTAL GASTOS '!F15</f>
        <v>0</v>
      </c>
      <c r="F13" s="86">
        <f>+'EJECUCION PRESUPUESTAL GASTOS '!J15</f>
        <v>0</v>
      </c>
      <c r="G13" s="87" t="e">
        <f t="shared" si="1"/>
        <v>#DIV/0!</v>
      </c>
      <c r="H13" s="86">
        <f>+'EJECUCION PRESUPUESTAL GASTOS '!J15</f>
        <v>0</v>
      </c>
      <c r="I13" s="86">
        <f>+'EJECUCION PRESUPUESTAL GASTOS '!N15</f>
        <v>0</v>
      </c>
      <c r="J13" s="87" t="e">
        <f t="shared" si="2"/>
        <v>#DIV/0!</v>
      </c>
      <c r="K13" s="86">
        <f>+'EJECUCION PRESUPUESTAL GASTOS '!N15</f>
        <v>0</v>
      </c>
      <c r="L13" s="86">
        <f>+'EJECUCION PRESUPUESTAL GASTOS '!R15</f>
        <v>0</v>
      </c>
      <c r="M13" s="210" t="e">
        <f t="shared" si="3"/>
        <v>#DIV/0!</v>
      </c>
    </row>
    <row r="14" spans="1:24" s="85" customFormat="1" ht="27" customHeight="1" x14ac:dyDescent="0.25">
      <c r="A14" s="209" t="s">
        <v>12</v>
      </c>
      <c r="B14" s="86">
        <f>+'EJECUCION PRESUPUESTAL GASTOS '!B16</f>
        <v>0</v>
      </c>
      <c r="C14" s="86">
        <f>+'EJECUCION PRESUPUESTAL GASTOS '!F16</f>
        <v>0</v>
      </c>
      <c r="D14" s="87" t="e">
        <f t="shared" si="0"/>
        <v>#DIV/0!</v>
      </c>
      <c r="E14" s="86">
        <f>+'EJECUCION PRESUPUESTAL GASTOS '!F16</f>
        <v>0</v>
      </c>
      <c r="F14" s="86">
        <f>+'EJECUCION PRESUPUESTAL GASTOS '!J16</f>
        <v>0</v>
      </c>
      <c r="G14" s="87" t="e">
        <f t="shared" si="1"/>
        <v>#DIV/0!</v>
      </c>
      <c r="H14" s="86">
        <f>+'EJECUCION PRESUPUESTAL GASTOS '!J16</f>
        <v>0</v>
      </c>
      <c r="I14" s="86">
        <f>+'EJECUCION PRESUPUESTAL GASTOS '!N16</f>
        <v>0</v>
      </c>
      <c r="J14" s="87" t="e">
        <f t="shared" si="2"/>
        <v>#DIV/0!</v>
      </c>
      <c r="K14" s="86">
        <f>+'EJECUCION PRESUPUESTAL GASTOS '!N16</f>
        <v>0</v>
      </c>
      <c r="L14" s="86">
        <f>+'EJECUCION PRESUPUESTAL GASTOS '!R16</f>
        <v>0</v>
      </c>
      <c r="M14" s="210" t="e">
        <f t="shared" si="3"/>
        <v>#DIV/0!</v>
      </c>
    </row>
    <row r="15" spans="1:24" s="85" customFormat="1" ht="27" customHeight="1" x14ac:dyDescent="0.25">
      <c r="A15" s="209" t="s">
        <v>13</v>
      </c>
      <c r="B15" s="86">
        <f>+'EJECUCION PRESUPUESTAL GASTOS '!B17</f>
        <v>0</v>
      </c>
      <c r="C15" s="86">
        <f>+'EJECUCION PRESUPUESTAL GASTOS '!F17</f>
        <v>0</v>
      </c>
      <c r="D15" s="87" t="e">
        <f t="shared" si="0"/>
        <v>#DIV/0!</v>
      </c>
      <c r="E15" s="86">
        <f>+'EJECUCION PRESUPUESTAL GASTOS '!F17</f>
        <v>0</v>
      </c>
      <c r="F15" s="86">
        <f>+'EJECUCION PRESUPUESTAL GASTOS '!J17</f>
        <v>0</v>
      </c>
      <c r="G15" s="87" t="e">
        <f t="shared" si="1"/>
        <v>#DIV/0!</v>
      </c>
      <c r="H15" s="86">
        <f>+'EJECUCION PRESUPUESTAL GASTOS '!J17</f>
        <v>0</v>
      </c>
      <c r="I15" s="86">
        <f>+'EJECUCION PRESUPUESTAL GASTOS '!N17</f>
        <v>0</v>
      </c>
      <c r="J15" s="87" t="e">
        <f t="shared" si="2"/>
        <v>#DIV/0!</v>
      </c>
      <c r="K15" s="86">
        <f>+'EJECUCION PRESUPUESTAL GASTOS '!N17</f>
        <v>0</v>
      </c>
      <c r="L15" s="86">
        <f>+'EJECUCION PRESUPUESTAL GASTOS '!R17</f>
        <v>0</v>
      </c>
      <c r="M15" s="210" t="e">
        <f t="shared" si="3"/>
        <v>#DIV/0!</v>
      </c>
    </row>
    <row r="16" spans="1:24" s="85" customFormat="1" ht="27" customHeight="1" thickBot="1" x14ac:dyDescent="0.3">
      <c r="A16" s="212" t="s">
        <v>14</v>
      </c>
      <c r="B16" s="88">
        <f>+B10+B14+B15</f>
        <v>0</v>
      </c>
      <c r="C16" s="88">
        <f>+C10+C14+C15</f>
        <v>0</v>
      </c>
      <c r="D16" s="89" t="e">
        <f t="shared" ref="D16" si="4">+(C16-B16)/B16</f>
        <v>#DIV/0!</v>
      </c>
      <c r="E16" s="88">
        <f>+E10+E14+E15</f>
        <v>0</v>
      </c>
      <c r="F16" s="88">
        <f>+F10+F14+F15</f>
        <v>0</v>
      </c>
      <c r="G16" s="89" t="e">
        <f t="shared" ref="G16" si="5">+(F16-E16)/E16</f>
        <v>#DIV/0!</v>
      </c>
      <c r="H16" s="88">
        <f>+H10+H14+H15</f>
        <v>0</v>
      </c>
      <c r="I16" s="88">
        <f>+I10+I14+I15</f>
        <v>0</v>
      </c>
      <c r="J16" s="89" t="e">
        <f t="shared" ref="J16" si="6">+(I16-H16)/H16</f>
        <v>#DIV/0!</v>
      </c>
      <c r="K16" s="88">
        <f>+K10+K14+K15</f>
        <v>0</v>
      </c>
      <c r="L16" s="88">
        <f>+L10+L14+L15</f>
        <v>0</v>
      </c>
      <c r="M16" s="213" t="e">
        <f>+(L16-K16)/K16</f>
        <v>#DIV/0!</v>
      </c>
    </row>
    <row r="17" spans="1:13" ht="27" customHeight="1" thickTop="1" x14ac:dyDescent="0.2">
      <c r="A17" s="203"/>
      <c r="B17" s="82"/>
      <c r="C17" s="82"/>
      <c r="D17" s="83"/>
      <c r="E17" s="82"/>
      <c r="F17" s="82"/>
      <c r="G17" s="83"/>
      <c r="H17" s="82"/>
      <c r="I17" s="82"/>
      <c r="J17" s="83"/>
      <c r="K17" s="82"/>
      <c r="L17" s="82"/>
      <c r="M17" s="204"/>
    </row>
    <row r="18" spans="1:13" ht="27" customHeight="1" x14ac:dyDescent="0.2">
      <c r="A18" s="203"/>
      <c r="B18" s="82"/>
      <c r="C18" s="82"/>
      <c r="D18" s="83"/>
      <c r="E18" s="82"/>
      <c r="F18" s="82"/>
      <c r="G18" s="83"/>
      <c r="H18" s="82"/>
      <c r="I18" s="82"/>
      <c r="J18" s="83"/>
      <c r="K18" s="82"/>
      <c r="L18" s="82"/>
      <c r="M18" s="204"/>
    </row>
    <row r="19" spans="1:13" ht="27" customHeight="1" x14ac:dyDescent="0.2">
      <c r="A19" s="203"/>
      <c r="B19" s="82"/>
      <c r="C19" s="82"/>
      <c r="D19" s="83"/>
      <c r="E19" s="82"/>
      <c r="F19" s="82"/>
      <c r="G19" s="83"/>
      <c r="H19" s="82"/>
      <c r="I19" s="82"/>
      <c r="J19" s="83"/>
      <c r="K19" s="82"/>
      <c r="L19" s="82"/>
      <c r="M19" s="204"/>
    </row>
    <row r="20" spans="1:13" ht="27" customHeight="1" x14ac:dyDescent="0.2">
      <c r="A20" s="203"/>
      <c r="B20" s="82"/>
      <c r="C20" s="82"/>
      <c r="D20" s="83"/>
      <c r="E20" s="82"/>
      <c r="F20" s="82"/>
      <c r="G20" s="83"/>
      <c r="H20" s="82"/>
      <c r="I20" s="82"/>
      <c r="J20" s="83"/>
      <c r="K20" s="82"/>
      <c r="L20" s="82"/>
      <c r="M20" s="204"/>
    </row>
    <row r="21" spans="1:13" ht="27" customHeight="1" x14ac:dyDescent="0.2">
      <c r="A21" s="203"/>
      <c r="B21" s="82"/>
      <c r="C21" s="82"/>
      <c r="D21" s="83"/>
      <c r="E21" s="82"/>
      <c r="F21" s="82"/>
      <c r="G21" s="83"/>
      <c r="H21" s="82"/>
      <c r="I21" s="82"/>
      <c r="J21" s="83"/>
      <c r="K21" s="82"/>
      <c r="L21" s="82"/>
      <c r="M21" s="204"/>
    </row>
    <row r="22" spans="1:13" ht="27" customHeight="1" x14ac:dyDescent="0.2">
      <c r="A22" s="203"/>
      <c r="B22" s="82"/>
      <c r="C22" s="82"/>
      <c r="D22" s="83"/>
      <c r="E22" s="82"/>
      <c r="F22" s="82"/>
      <c r="G22" s="83"/>
      <c r="H22" s="82"/>
      <c r="I22" s="82"/>
      <c r="J22" s="83"/>
      <c r="K22" s="82"/>
      <c r="L22" s="82"/>
      <c r="M22" s="204"/>
    </row>
    <row r="23" spans="1:13" ht="27" customHeight="1" x14ac:dyDescent="0.2">
      <c r="A23" s="203"/>
      <c r="B23" s="82"/>
      <c r="C23" s="82"/>
      <c r="D23" s="83"/>
      <c r="E23" s="82"/>
      <c r="F23" s="82"/>
      <c r="G23" s="83"/>
      <c r="H23" s="82"/>
      <c r="I23" s="82"/>
      <c r="J23" s="83"/>
      <c r="K23" s="82"/>
      <c r="L23" s="82"/>
      <c r="M23" s="204"/>
    </row>
    <row r="24" spans="1:13" ht="27" customHeight="1" x14ac:dyDescent="0.2">
      <c r="A24" s="203"/>
      <c r="B24" s="82"/>
      <c r="C24" s="82"/>
      <c r="D24" s="83"/>
      <c r="E24" s="82"/>
      <c r="F24" s="82"/>
      <c r="G24" s="83"/>
      <c r="H24" s="82"/>
      <c r="I24" s="82"/>
      <c r="J24" s="83"/>
      <c r="K24" s="82"/>
      <c r="L24" s="82"/>
      <c r="M24" s="204"/>
    </row>
    <row r="25" spans="1:13" ht="27" customHeight="1" x14ac:dyDescent="0.2">
      <c r="A25" s="203"/>
      <c r="B25" s="82"/>
      <c r="C25" s="82"/>
      <c r="D25" s="83"/>
      <c r="E25" s="82"/>
      <c r="F25" s="82"/>
      <c r="G25" s="83"/>
      <c r="H25" s="82"/>
      <c r="I25" s="82"/>
      <c r="J25" s="83"/>
      <c r="K25" s="82"/>
      <c r="L25" s="82"/>
      <c r="M25" s="204"/>
    </row>
    <row r="26" spans="1:13" ht="27" customHeight="1" x14ac:dyDescent="0.2">
      <c r="A26" s="203"/>
      <c r="B26" s="82"/>
      <c r="C26" s="82"/>
      <c r="D26" s="83"/>
      <c r="E26" s="82"/>
      <c r="F26" s="82"/>
      <c r="G26" s="83"/>
      <c r="H26" s="82"/>
      <c r="I26" s="82"/>
      <c r="J26" s="83"/>
      <c r="K26" s="82"/>
      <c r="L26" s="82"/>
      <c r="M26" s="204"/>
    </row>
    <row r="27" spans="1:13" ht="27" customHeight="1" x14ac:dyDescent="0.2">
      <c r="A27" s="203"/>
      <c r="B27" s="82"/>
      <c r="C27" s="82"/>
      <c r="D27" s="83"/>
      <c r="E27" s="82"/>
      <c r="F27" s="82"/>
      <c r="G27" s="83"/>
      <c r="H27" s="82"/>
      <c r="I27" s="82"/>
      <c r="J27" s="83"/>
      <c r="K27" s="82"/>
      <c r="L27" s="82"/>
      <c r="M27" s="204"/>
    </row>
    <row r="28" spans="1:13" ht="27" customHeight="1" x14ac:dyDescent="0.2">
      <c r="A28" s="203"/>
      <c r="B28" s="82"/>
      <c r="C28" s="82"/>
      <c r="D28" s="83"/>
      <c r="E28" s="82"/>
      <c r="F28" s="82"/>
      <c r="G28" s="83"/>
      <c r="H28" s="82"/>
      <c r="I28" s="82"/>
      <c r="J28" s="83"/>
      <c r="K28" s="82"/>
      <c r="L28" s="82"/>
      <c r="M28" s="204"/>
    </row>
    <row r="29" spans="1:13" ht="27" customHeight="1" x14ac:dyDescent="0.2">
      <c r="A29" s="203"/>
      <c r="B29" s="82"/>
      <c r="C29" s="82"/>
      <c r="D29" s="83"/>
      <c r="E29" s="82"/>
      <c r="F29" s="82"/>
      <c r="G29" s="83"/>
      <c r="H29" s="82"/>
      <c r="I29" s="82"/>
      <c r="J29" s="83"/>
      <c r="K29" s="82"/>
      <c r="L29" s="82"/>
      <c r="M29" s="204"/>
    </row>
    <row r="30" spans="1:13" ht="27" customHeight="1" x14ac:dyDescent="0.2">
      <c r="A30" s="203"/>
      <c r="B30" s="82"/>
      <c r="C30" s="82"/>
      <c r="D30" s="83"/>
      <c r="E30" s="82"/>
      <c r="F30" s="82"/>
      <c r="G30" s="83"/>
      <c r="H30" s="82"/>
      <c r="I30" s="82"/>
      <c r="J30" s="83"/>
      <c r="K30" s="82"/>
      <c r="L30" s="82"/>
      <c r="M30" s="204"/>
    </row>
    <row r="31" spans="1:13" ht="27" customHeight="1" x14ac:dyDescent="0.2">
      <c r="A31" s="203"/>
      <c r="B31" s="82"/>
      <c r="C31" s="82"/>
      <c r="D31" s="83"/>
      <c r="E31" s="82"/>
      <c r="F31" s="82"/>
      <c r="G31" s="83"/>
      <c r="H31" s="82"/>
      <c r="I31" s="82"/>
      <c r="J31" s="83"/>
      <c r="K31" s="82"/>
      <c r="L31" s="82"/>
      <c r="M31" s="204"/>
    </row>
    <row r="32" spans="1:13" x14ac:dyDescent="0.2">
      <c r="A32" s="214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215"/>
    </row>
    <row r="33" spans="1:13" x14ac:dyDescent="0.2">
      <c r="A33" s="214"/>
      <c r="B33" s="159" t="s">
        <v>605</v>
      </c>
      <c r="C33" s="159"/>
      <c r="D33" s="159"/>
      <c r="E33" s="159"/>
      <c r="F33" s="159" t="s">
        <v>606</v>
      </c>
      <c r="G33" s="159"/>
      <c r="H33" s="159"/>
      <c r="I33" s="159"/>
      <c r="J33" s="159"/>
      <c r="K33" s="159"/>
      <c r="L33" s="159"/>
      <c r="M33" s="215"/>
    </row>
    <row r="34" spans="1:13" ht="50.25" customHeight="1" x14ac:dyDescent="0.2">
      <c r="A34" s="214"/>
      <c r="B34" s="95" t="s">
        <v>607</v>
      </c>
      <c r="C34" s="106"/>
      <c r="D34" s="106"/>
      <c r="E34" s="159"/>
      <c r="F34" s="95" t="s">
        <v>607</v>
      </c>
      <c r="G34" s="107"/>
      <c r="H34" s="107"/>
      <c r="I34" s="159"/>
      <c r="J34" s="159"/>
      <c r="K34" s="159"/>
      <c r="L34" s="159"/>
      <c r="M34" s="215"/>
    </row>
    <row r="35" spans="1:13" ht="23.25" customHeight="1" x14ac:dyDescent="0.2">
      <c r="A35" s="214"/>
      <c r="B35" s="95" t="s">
        <v>608</v>
      </c>
      <c r="C35" s="107"/>
      <c r="D35" s="107"/>
      <c r="E35" s="59"/>
      <c r="F35" s="95" t="s">
        <v>608</v>
      </c>
      <c r="G35" s="123"/>
      <c r="H35" s="123"/>
      <c r="I35" s="159"/>
      <c r="J35" s="159"/>
      <c r="K35" s="159"/>
      <c r="L35" s="159"/>
      <c r="M35" s="215"/>
    </row>
    <row r="36" spans="1:13" ht="23.25" customHeight="1" x14ac:dyDescent="0.2">
      <c r="A36" s="214"/>
      <c r="B36" s="95" t="s">
        <v>609</v>
      </c>
      <c r="C36" s="107"/>
      <c r="D36" s="107"/>
      <c r="E36" s="59"/>
      <c r="F36" s="95" t="s">
        <v>609</v>
      </c>
      <c r="G36" s="123"/>
      <c r="H36" s="123"/>
      <c r="I36" s="159"/>
      <c r="J36" s="159"/>
      <c r="K36" s="159"/>
      <c r="L36" s="159"/>
      <c r="M36" s="215"/>
    </row>
    <row r="37" spans="1:13" ht="15.75" thickBot="1" x14ac:dyDescent="0.25">
      <c r="A37" s="216"/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8"/>
    </row>
  </sheetData>
  <mergeCells count="12">
    <mergeCell ref="A1:A3"/>
    <mergeCell ref="B1:K3"/>
    <mergeCell ref="C34:D34"/>
    <mergeCell ref="G34:H34"/>
    <mergeCell ref="L1:M1"/>
    <mergeCell ref="L2:M2"/>
    <mergeCell ref="L3:M3"/>
    <mergeCell ref="C35:D35"/>
    <mergeCell ref="G35:H35"/>
    <mergeCell ref="C36:D36"/>
    <mergeCell ref="G36:H36"/>
    <mergeCell ref="A8:M8"/>
  </mergeCells>
  <printOptions horizontalCentered="1"/>
  <pageMargins left="0.11811023622047245" right="0.11811023622047245" top="0.15748031496062992" bottom="0.15748031496062992" header="0.11811023622047245" footer="0.11811023622047245"/>
  <pageSetup paperSize="14" scale="6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XFB94"/>
  <sheetViews>
    <sheetView topLeftCell="N88" zoomScale="60" zoomScaleNormal="60" zoomScalePageLayoutView="60" workbookViewId="0">
      <selection activeCell="O95" sqref="N95:W95"/>
    </sheetView>
  </sheetViews>
  <sheetFormatPr baseColWidth="10" defaultColWidth="11.85546875" defaultRowHeight="40.5" customHeight="1" x14ac:dyDescent="0.2"/>
  <cols>
    <col min="1" max="1" width="53.7109375" style="19" customWidth="1"/>
    <col min="2" max="2" width="17.7109375" style="2" customWidth="1"/>
    <col min="3" max="3" width="15.42578125" style="2" customWidth="1"/>
    <col min="4" max="4" width="21.85546875" style="2" hidden="1" customWidth="1"/>
    <col min="5" max="10" width="23.42578125" style="2" hidden="1" customWidth="1"/>
    <col min="11" max="11" width="24.7109375" style="20" hidden="1" customWidth="1"/>
    <col min="12" max="13" width="24.7109375" style="21" hidden="1" customWidth="1"/>
    <col min="14" max="14" width="24.7109375" style="20" bestFit="1" customWidth="1"/>
    <col min="15" max="15" width="24.140625" style="20" bestFit="1" customWidth="1"/>
    <col min="16" max="16" width="24.7109375" style="20" bestFit="1" customWidth="1"/>
    <col min="17" max="17" width="23.7109375" style="20" bestFit="1" customWidth="1"/>
    <col min="18" max="19" width="25.140625" style="20" bestFit="1" customWidth="1"/>
    <col min="20" max="20" width="23.7109375" style="20" bestFit="1" customWidth="1"/>
    <col min="21" max="21" width="24.7109375" style="20" bestFit="1" customWidth="1"/>
    <col min="22" max="22" width="24.140625" style="20" bestFit="1" customWidth="1"/>
    <col min="23" max="23" width="24.7109375" style="20" bestFit="1" customWidth="1"/>
    <col min="24" max="24" width="22.42578125" style="2" customWidth="1"/>
    <col min="25" max="25" width="21.7109375" style="2" customWidth="1"/>
    <col min="26" max="26" width="5.85546875" style="2" customWidth="1"/>
    <col min="27" max="27" width="9.85546875" style="2" bestFit="1" customWidth="1"/>
    <col min="28" max="28" width="8.42578125" style="2" bestFit="1" customWidth="1"/>
    <col min="29" max="16384" width="11.85546875" style="10"/>
  </cols>
  <sheetData>
    <row r="1" spans="1:16382" ht="27.75" thickTop="1" thickBot="1" x14ac:dyDescent="0.25">
      <c r="A1" s="132" t="s">
        <v>81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4"/>
    </row>
    <row r="2" spans="1:16382" ht="21" thickTop="1" x14ac:dyDescent="0.2">
      <c r="A2" s="135" t="s">
        <v>20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7"/>
    </row>
    <row r="3" spans="1:16382" ht="40.5" customHeight="1" x14ac:dyDescent="0.25">
      <c r="A3" s="138" t="s">
        <v>21</v>
      </c>
      <c r="B3" s="139" t="s">
        <v>22</v>
      </c>
      <c r="C3" s="139" t="s">
        <v>23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39" t="s">
        <v>24</v>
      </c>
      <c r="Y3" s="139" t="s">
        <v>25</v>
      </c>
      <c r="Z3" s="141" t="s">
        <v>26</v>
      </c>
      <c r="AA3" s="142" t="s">
        <v>27</v>
      </c>
      <c r="AB3" s="143"/>
    </row>
    <row r="4" spans="1:16382" s="13" customFormat="1" ht="40.5" customHeight="1" x14ac:dyDescent="0.25">
      <c r="A4" s="138"/>
      <c r="B4" s="139"/>
      <c r="C4" s="139"/>
      <c r="D4" s="11">
        <v>2010</v>
      </c>
      <c r="E4" s="11">
        <v>2011</v>
      </c>
      <c r="F4" s="11">
        <v>2012</v>
      </c>
      <c r="G4" s="11">
        <v>2013</v>
      </c>
      <c r="H4" s="11">
        <v>2014</v>
      </c>
      <c r="I4" s="11">
        <v>2015</v>
      </c>
      <c r="J4" s="11">
        <v>2016</v>
      </c>
      <c r="K4" s="11">
        <v>2017</v>
      </c>
      <c r="L4" s="12">
        <v>2018</v>
      </c>
      <c r="M4" s="12">
        <v>2019</v>
      </c>
      <c r="N4" s="12">
        <v>2020</v>
      </c>
      <c r="O4" s="12">
        <v>2021</v>
      </c>
      <c r="P4" s="12">
        <v>2022</v>
      </c>
      <c r="Q4" s="12">
        <v>2023</v>
      </c>
      <c r="R4" s="12">
        <v>2024</v>
      </c>
      <c r="S4" s="12">
        <v>2025</v>
      </c>
      <c r="T4" s="12">
        <v>2026</v>
      </c>
      <c r="U4" s="12">
        <v>2027</v>
      </c>
      <c r="V4" s="12">
        <v>2028</v>
      </c>
      <c r="W4" s="12">
        <v>2029</v>
      </c>
      <c r="X4" s="139"/>
      <c r="Y4" s="139"/>
      <c r="Z4" s="141"/>
      <c r="AA4" s="3" t="s">
        <v>28</v>
      </c>
      <c r="AB4" s="22" t="s">
        <v>29</v>
      </c>
    </row>
    <row r="5" spans="1:16382" ht="40.5" customHeight="1" x14ac:dyDescent="0.2">
      <c r="A5" s="23" t="s">
        <v>36</v>
      </c>
      <c r="B5" s="14" t="s">
        <v>37</v>
      </c>
      <c r="C5" s="14" t="s">
        <v>38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1950000000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6">
        <f t="shared" ref="X5:X33" si="0">SUM(D5:W5)</f>
        <v>1950000000</v>
      </c>
      <c r="Y5" s="14" t="s">
        <v>33</v>
      </c>
      <c r="Z5" s="14">
        <v>1</v>
      </c>
      <c r="AA5" s="14">
        <v>2017</v>
      </c>
      <c r="AB5" s="24">
        <v>2017</v>
      </c>
    </row>
    <row r="6" spans="1:16382" ht="40.5" customHeight="1" x14ac:dyDescent="0.2">
      <c r="A6" s="23" t="s">
        <v>36</v>
      </c>
      <c r="B6" s="14" t="s">
        <v>37</v>
      </c>
      <c r="C6" s="14" t="s">
        <v>38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2586939022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6">
        <f t="shared" si="0"/>
        <v>2586939022</v>
      </c>
      <c r="Y6" s="14" t="s">
        <v>39</v>
      </c>
      <c r="Z6" s="14">
        <v>1</v>
      </c>
      <c r="AA6" s="14">
        <v>2017</v>
      </c>
      <c r="AB6" s="24">
        <v>2017</v>
      </c>
    </row>
    <row r="7" spans="1:16382" ht="40.5" customHeight="1" x14ac:dyDescent="0.2">
      <c r="A7" s="23" t="s">
        <v>36</v>
      </c>
      <c r="B7" s="14" t="s">
        <v>64</v>
      </c>
      <c r="C7" s="14" t="s">
        <v>38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2836103335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6">
        <f t="shared" si="0"/>
        <v>2836103335</v>
      </c>
      <c r="Y7" s="14" t="s">
        <v>39</v>
      </c>
      <c r="Z7" s="14">
        <v>1</v>
      </c>
      <c r="AA7" s="14">
        <v>2018</v>
      </c>
      <c r="AB7" s="24">
        <v>2018</v>
      </c>
    </row>
    <row r="8" spans="1:16382" ht="40.5" customHeight="1" x14ac:dyDescent="0.2">
      <c r="A8" s="23" t="s">
        <v>36</v>
      </c>
      <c r="B8" s="14" t="s">
        <v>66</v>
      </c>
      <c r="C8" s="14" t="s">
        <v>38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2008305210</v>
      </c>
      <c r="M8" s="15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f t="shared" si="0"/>
        <v>2008305210</v>
      </c>
      <c r="Y8" s="14" t="s">
        <v>33</v>
      </c>
      <c r="Z8" s="14">
        <v>1</v>
      </c>
      <c r="AA8" s="14">
        <v>2018</v>
      </c>
      <c r="AB8" s="24">
        <v>2018</v>
      </c>
    </row>
    <row r="9" spans="1:16382" ht="40.5" customHeight="1" x14ac:dyDescent="0.2">
      <c r="A9" s="23" t="s">
        <v>36</v>
      </c>
      <c r="B9" s="14" t="s">
        <v>66</v>
      </c>
      <c r="C9" s="14" t="s">
        <v>38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3020195517</v>
      </c>
      <c r="M9" s="15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f t="shared" si="0"/>
        <v>3020195517</v>
      </c>
      <c r="Y9" s="14" t="s">
        <v>39</v>
      </c>
      <c r="Z9" s="14">
        <v>1</v>
      </c>
      <c r="AA9" s="14">
        <v>2018</v>
      </c>
      <c r="AB9" s="24">
        <v>2018</v>
      </c>
    </row>
    <row r="10" spans="1:16382" ht="40.5" customHeight="1" x14ac:dyDescent="0.2">
      <c r="A10" s="23" t="s">
        <v>36</v>
      </c>
      <c r="B10" s="14" t="s">
        <v>73</v>
      </c>
      <c r="C10" s="14" t="s">
        <v>38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272000000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6">
        <f t="shared" si="0"/>
        <v>272000000</v>
      </c>
      <c r="Y10" s="14" t="s">
        <v>39</v>
      </c>
      <c r="Z10" s="14">
        <v>1</v>
      </c>
      <c r="AA10" s="14">
        <v>2018</v>
      </c>
      <c r="AB10" s="24">
        <v>2018</v>
      </c>
    </row>
    <row r="11" spans="1:16382" ht="40.5" customHeight="1" x14ac:dyDescent="0.2">
      <c r="A11" s="23" t="s">
        <v>36</v>
      </c>
      <c r="B11" s="14" t="s">
        <v>74</v>
      </c>
      <c r="C11" s="14" t="s">
        <v>38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300000000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f t="shared" si="0"/>
        <v>300000000</v>
      </c>
      <c r="Y11" s="14" t="s">
        <v>33</v>
      </c>
      <c r="Z11" s="14">
        <v>1</v>
      </c>
      <c r="AA11" s="14">
        <v>2018</v>
      </c>
      <c r="AB11" s="24">
        <v>2018</v>
      </c>
    </row>
    <row r="12" spans="1:16382" ht="40.5" customHeight="1" x14ac:dyDescent="0.2">
      <c r="A12" s="23" t="s">
        <v>36</v>
      </c>
      <c r="B12" s="14" t="s">
        <v>74</v>
      </c>
      <c r="C12" s="14" t="s">
        <v>38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1500000000</v>
      </c>
      <c r="N12" s="15">
        <v>0</v>
      </c>
      <c r="O12" s="15">
        <v>0</v>
      </c>
      <c r="P12" s="15">
        <v>0</v>
      </c>
      <c r="Q12" s="15"/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6">
        <f t="shared" si="0"/>
        <v>1500000000</v>
      </c>
      <c r="Y12" s="14" t="s">
        <v>39</v>
      </c>
      <c r="Z12" s="14">
        <v>1</v>
      </c>
      <c r="AA12" s="14">
        <v>2019</v>
      </c>
      <c r="AB12" s="24">
        <v>2019</v>
      </c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  <c r="IW12" s="17"/>
      <c r="IX12" s="17"/>
      <c r="IY12" s="17"/>
      <c r="IZ12" s="17"/>
      <c r="JA12" s="17"/>
      <c r="JB12" s="17"/>
      <c r="JC12" s="17"/>
      <c r="JD12" s="17"/>
      <c r="JE12" s="17"/>
      <c r="JF12" s="17"/>
      <c r="JG12" s="17"/>
      <c r="JH12" s="17"/>
      <c r="JI12" s="17"/>
      <c r="JJ12" s="17"/>
      <c r="JK12" s="17"/>
      <c r="JL12" s="17"/>
      <c r="JM12" s="17"/>
      <c r="JN12" s="17"/>
      <c r="JO12" s="17"/>
      <c r="JP12" s="17"/>
      <c r="JQ12" s="17"/>
      <c r="JR12" s="17"/>
      <c r="JS12" s="17"/>
      <c r="JT12" s="17"/>
      <c r="JU12" s="17"/>
      <c r="JV12" s="17"/>
      <c r="JW12" s="17"/>
      <c r="JX12" s="17"/>
      <c r="JY12" s="17"/>
      <c r="JZ12" s="17"/>
      <c r="KA12" s="17"/>
      <c r="KB12" s="17"/>
      <c r="KC12" s="17"/>
      <c r="KD12" s="17"/>
      <c r="KE12" s="17"/>
      <c r="KF12" s="17"/>
      <c r="KG12" s="17"/>
      <c r="KH12" s="17"/>
      <c r="KI12" s="17"/>
      <c r="KJ12" s="17"/>
      <c r="KK12" s="17"/>
      <c r="KL12" s="17"/>
      <c r="KM12" s="17"/>
      <c r="KN12" s="17"/>
      <c r="KO12" s="17"/>
      <c r="KP12" s="17"/>
      <c r="KQ12" s="17"/>
      <c r="KR12" s="17"/>
      <c r="KS12" s="17"/>
      <c r="KT12" s="17"/>
      <c r="KU12" s="17"/>
      <c r="KV12" s="17"/>
      <c r="KW12" s="17"/>
      <c r="KX12" s="17"/>
      <c r="KY12" s="17"/>
      <c r="KZ12" s="17"/>
      <c r="LA12" s="17"/>
      <c r="LB12" s="17"/>
      <c r="LC12" s="17"/>
      <c r="LD12" s="17"/>
      <c r="LE12" s="17"/>
      <c r="LF12" s="17"/>
      <c r="LG12" s="17"/>
      <c r="LH12" s="17"/>
      <c r="LI12" s="17"/>
      <c r="LJ12" s="17"/>
      <c r="LK12" s="17"/>
      <c r="LL12" s="17"/>
      <c r="LM12" s="17"/>
      <c r="LN12" s="17"/>
      <c r="LO12" s="17"/>
      <c r="LP12" s="17"/>
      <c r="LQ12" s="17"/>
      <c r="LR12" s="17"/>
      <c r="LS12" s="17"/>
      <c r="LT12" s="17"/>
      <c r="LU12" s="17"/>
      <c r="LV12" s="17"/>
      <c r="LW12" s="17"/>
      <c r="LX12" s="17"/>
      <c r="LY12" s="17"/>
      <c r="LZ12" s="17"/>
      <c r="MA12" s="17"/>
      <c r="MB12" s="17"/>
      <c r="MC12" s="17"/>
      <c r="MD12" s="17"/>
      <c r="ME12" s="17"/>
      <c r="MF12" s="17"/>
      <c r="MG12" s="17"/>
      <c r="MH12" s="17"/>
      <c r="MI12" s="17"/>
      <c r="MJ12" s="17"/>
      <c r="MK12" s="17"/>
      <c r="ML12" s="17"/>
      <c r="MM12" s="17"/>
      <c r="MN12" s="17"/>
      <c r="MO12" s="17"/>
      <c r="MP12" s="17"/>
      <c r="MQ12" s="17"/>
      <c r="MR12" s="17"/>
      <c r="MS12" s="17"/>
      <c r="MT12" s="17"/>
      <c r="MU12" s="17"/>
      <c r="MV12" s="17"/>
      <c r="MW12" s="17"/>
      <c r="MX12" s="17"/>
      <c r="MY12" s="17"/>
      <c r="MZ12" s="17"/>
      <c r="NA12" s="17"/>
      <c r="NB12" s="17"/>
      <c r="NC12" s="17"/>
      <c r="ND12" s="17"/>
      <c r="NE12" s="17"/>
      <c r="NF12" s="17"/>
      <c r="NG12" s="17"/>
      <c r="NH12" s="17"/>
      <c r="NI12" s="17"/>
      <c r="NJ12" s="17"/>
      <c r="NK12" s="17"/>
      <c r="NL12" s="17"/>
      <c r="NM12" s="17"/>
      <c r="NN12" s="17"/>
      <c r="NO12" s="17"/>
      <c r="NP12" s="17"/>
      <c r="NQ12" s="17"/>
      <c r="NR12" s="17"/>
      <c r="NS12" s="17"/>
      <c r="NT12" s="17"/>
      <c r="NU12" s="17"/>
      <c r="NV12" s="17"/>
      <c r="NW12" s="17"/>
      <c r="NX12" s="17"/>
      <c r="NY12" s="17"/>
      <c r="NZ12" s="17"/>
      <c r="OA12" s="17"/>
      <c r="OB12" s="17"/>
      <c r="OC12" s="17"/>
      <c r="OD12" s="17"/>
      <c r="OE12" s="17"/>
      <c r="OF12" s="17"/>
      <c r="OG12" s="17"/>
      <c r="OH12" s="17"/>
      <c r="OI12" s="17"/>
      <c r="OJ12" s="17"/>
      <c r="OK12" s="17"/>
      <c r="OL12" s="17"/>
      <c r="OM12" s="17"/>
      <c r="ON12" s="17"/>
      <c r="OO12" s="17"/>
      <c r="OP12" s="17"/>
      <c r="OQ12" s="17"/>
      <c r="OR12" s="17"/>
      <c r="OS12" s="17"/>
      <c r="OT12" s="17"/>
      <c r="OU12" s="17"/>
      <c r="OV12" s="17"/>
      <c r="OW12" s="17"/>
      <c r="OX12" s="17"/>
      <c r="OY12" s="17"/>
      <c r="OZ12" s="17"/>
      <c r="PA12" s="17"/>
      <c r="PB12" s="17"/>
      <c r="PC12" s="17"/>
      <c r="PD12" s="17"/>
      <c r="PE12" s="17"/>
      <c r="PF12" s="17"/>
      <c r="PG12" s="17"/>
      <c r="PH12" s="17"/>
      <c r="PI12" s="17"/>
      <c r="PJ12" s="17"/>
      <c r="PK12" s="17"/>
      <c r="PL12" s="17"/>
      <c r="PM12" s="17"/>
      <c r="PN12" s="17"/>
      <c r="PO12" s="17"/>
      <c r="PP12" s="17"/>
      <c r="PQ12" s="17"/>
      <c r="PR12" s="17"/>
      <c r="PS12" s="17"/>
      <c r="PT12" s="17"/>
      <c r="PU12" s="17"/>
      <c r="PV12" s="17"/>
      <c r="PW12" s="17"/>
      <c r="PX12" s="17"/>
      <c r="PY12" s="17"/>
      <c r="PZ12" s="17"/>
      <c r="QA12" s="17"/>
      <c r="QB12" s="17"/>
      <c r="QC12" s="17"/>
      <c r="QD12" s="17"/>
      <c r="QE12" s="17"/>
      <c r="QF12" s="17"/>
      <c r="QG12" s="17"/>
      <c r="QH12" s="17"/>
      <c r="QI12" s="17"/>
      <c r="QJ12" s="17"/>
      <c r="QK12" s="17"/>
      <c r="QL12" s="17"/>
      <c r="QM12" s="17"/>
      <c r="QN12" s="17"/>
      <c r="QO12" s="17"/>
      <c r="QP12" s="17"/>
      <c r="QQ12" s="17"/>
      <c r="QR12" s="17"/>
      <c r="QS12" s="17"/>
      <c r="QT12" s="17"/>
      <c r="QU12" s="17"/>
      <c r="QV12" s="17"/>
      <c r="QW12" s="17"/>
      <c r="QX12" s="17"/>
      <c r="QY12" s="17"/>
      <c r="QZ12" s="17"/>
      <c r="RA12" s="17"/>
      <c r="RB12" s="17"/>
      <c r="RC12" s="17"/>
      <c r="RD12" s="17"/>
      <c r="RE12" s="17"/>
      <c r="RF12" s="17"/>
      <c r="RG12" s="17"/>
      <c r="RH12" s="17"/>
      <c r="RI12" s="17"/>
      <c r="RJ12" s="17"/>
      <c r="RK12" s="17"/>
      <c r="RL12" s="17"/>
      <c r="RM12" s="17"/>
      <c r="RN12" s="17"/>
      <c r="RO12" s="17"/>
      <c r="RP12" s="17"/>
      <c r="RQ12" s="17"/>
      <c r="RR12" s="17"/>
      <c r="RS12" s="17"/>
      <c r="RT12" s="17"/>
      <c r="RU12" s="17"/>
      <c r="RV12" s="17"/>
      <c r="RW12" s="17"/>
      <c r="RX12" s="17"/>
      <c r="RY12" s="17"/>
      <c r="RZ12" s="17"/>
      <c r="SA12" s="17"/>
      <c r="SB12" s="17"/>
      <c r="SC12" s="17"/>
      <c r="SD12" s="17"/>
      <c r="SE12" s="17"/>
      <c r="SF12" s="17"/>
      <c r="SG12" s="17"/>
      <c r="SH12" s="17"/>
      <c r="SI12" s="17"/>
      <c r="SJ12" s="17"/>
      <c r="SK12" s="17"/>
      <c r="SL12" s="17"/>
      <c r="SM12" s="17"/>
      <c r="SN12" s="17"/>
      <c r="SO12" s="17"/>
      <c r="SP12" s="17"/>
      <c r="SQ12" s="17"/>
      <c r="SR12" s="17"/>
      <c r="SS12" s="17"/>
      <c r="ST12" s="17"/>
      <c r="SU12" s="17"/>
      <c r="SV12" s="17"/>
      <c r="SW12" s="17"/>
      <c r="SX12" s="17"/>
      <c r="SY12" s="17"/>
      <c r="SZ12" s="17"/>
      <c r="TA12" s="17"/>
      <c r="TB12" s="17"/>
      <c r="TC12" s="17"/>
      <c r="TD12" s="17"/>
      <c r="TE12" s="17"/>
      <c r="TF12" s="17"/>
      <c r="TG12" s="17"/>
      <c r="TH12" s="17"/>
      <c r="TI12" s="17"/>
      <c r="TJ12" s="17"/>
      <c r="TK12" s="17"/>
      <c r="TL12" s="17"/>
      <c r="TM12" s="17"/>
      <c r="TN12" s="17"/>
      <c r="TO12" s="17"/>
      <c r="TP12" s="17"/>
      <c r="TQ12" s="17"/>
      <c r="TR12" s="17"/>
      <c r="TS12" s="17"/>
      <c r="TT12" s="17"/>
      <c r="TU12" s="17"/>
      <c r="TV12" s="17"/>
      <c r="TW12" s="17"/>
      <c r="TX12" s="17"/>
      <c r="TY12" s="17"/>
      <c r="TZ12" s="17"/>
      <c r="UA12" s="17"/>
      <c r="UB12" s="17"/>
      <c r="UC12" s="17"/>
      <c r="UD12" s="17"/>
      <c r="UE12" s="17"/>
      <c r="UF12" s="17"/>
      <c r="UG12" s="17"/>
      <c r="UH12" s="17"/>
      <c r="UI12" s="17"/>
      <c r="UJ12" s="17"/>
      <c r="UK12" s="17"/>
      <c r="UL12" s="17"/>
      <c r="UM12" s="17"/>
      <c r="UN12" s="17"/>
      <c r="UO12" s="17"/>
      <c r="UP12" s="17"/>
      <c r="UQ12" s="17"/>
      <c r="UR12" s="17"/>
      <c r="US12" s="17"/>
      <c r="UT12" s="17"/>
      <c r="UU12" s="17"/>
      <c r="UV12" s="17"/>
      <c r="UW12" s="17"/>
      <c r="UX12" s="17"/>
      <c r="UY12" s="17"/>
      <c r="UZ12" s="17"/>
      <c r="VA12" s="17"/>
      <c r="VB12" s="17"/>
      <c r="VC12" s="17"/>
      <c r="VD12" s="17"/>
      <c r="VE12" s="17"/>
      <c r="VF12" s="17"/>
      <c r="VG12" s="17"/>
      <c r="VH12" s="17"/>
      <c r="VI12" s="17"/>
      <c r="VJ12" s="17"/>
      <c r="VK12" s="17"/>
      <c r="VL12" s="17"/>
      <c r="VM12" s="17"/>
      <c r="VN12" s="17"/>
      <c r="VO12" s="17"/>
      <c r="VP12" s="17"/>
      <c r="VQ12" s="17"/>
      <c r="VR12" s="17"/>
      <c r="VS12" s="17"/>
      <c r="VT12" s="17"/>
      <c r="VU12" s="17"/>
      <c r="VV12" s="17"/>
      <c r="VW12" s="17"/>
      <c r="VX12" s="17"/>
      <c r="VY12" s="17"/>
      <c r="VZ12" s="17"/>
      <c r="WA12" s="17"/>
      <c r="WB12" s="17"/>
      <c r="WC12" s="17"/>
      <c r="WD12" s="17"/>
      <c r="WE12" s="17"/>
      <c r="WF12" s="17"/>
      <c r="WG12" s="17"/>
      <c r="WH12" s="17"/>
      <c r="WI12" s="17"/>
      <c r="WJ12" s="17"/>
      <c r="WK12" s="17"/>
      <c r="WL12" s="17"/>
      <c r="WM12" s="17"/>
      <c r="WN12" s="17"/>
      <c r="WO12" s="17"/>
      <c r="WP12" s="17"/>
      <c r="WQ12" s="17"/>
      <c r="WR12" s="17"/>
      <c r="WS12" s="17"/>
      <c r="WT12" s="17"/>
      <c r="WU12" s="17"/>
      <c r="WV12" s="17"/>
      <c r="WW12" s="17"/>
      <c r="WX12" s="17"/>
      <c r="WY12" s="17"/>
      <c r="WZ12" s="17"/>
      <c r="XA12" s="17"/>
      <c r="XB12" s="17"/>
      <c r="XC12" s="17"/>
      <c r="XD12" s="17"/>
      <c r="XE12" s="17"/>
      <c r="XF12" s="17"/>
      <c r="XG12" s="17"/>
      <c r="XH12" s="17"/>
      <c r="XI12" s="17"/>
      <c r="XJ12" s="17"/>
      <c r="XK12" s="17"/>
      <c r="XL12" s="17"/>
      <c r="XM12" s="17"/>
      <c r="XN12" s="17"/>
      <c r="XO12" s="17"/>
      <c r="XP12" s="17"/>
      <c r="XQ12" s="17"/>
      <c r="XR12" s="17"/>
      <c r="XS12" s="17"/>
      <c r="XT12" s="17"/>
      <c r="XU12" s="17"/>
      <c r="XV12" s="17"/>
      <c r="XW12" s="17"/>
      <c r="XX12" s="17"/>
      <c r="XY12" s="17"/>
      <c r="XZ12" s="17"/>
      <c r="YA12" s="17"/>
      <c r="YB12" s="17"/>
      <c r="YC12" s="17"/>
      <c r="YD12" s="17"/>
      <c r="YE12" s="17"/>
      <c r="YF12" s="17"/>
      <c r="YG12" s="17"/>
      <c r="YH12" s="17"/>
      <c r="YI12" s="17"/>
      <c r="YJ12" s="17"/>
      <c r="YK12" s="17"/>
      <c r="YL12" s="17"/>
      <c r="YM12" s="17"/>
      <c r="YN12" s="17"/>
      <c r="YO12" s="17"/>
      <c r="YP12" s="17"/>
      <c r="YQ12" s="17"/>
      <c r="YR12" s="17"/>
      <c r="YS12" s="17"/>
      <c r="YT12" s="17"/>
      <c r="YU12" s="17"/>
      <c r="YV12" s="17"/>
      <c r="YW12" s="17"/>
      <c r="YX12" s="17"/>
      <c r="YY12" s="17"/>
      <c r="YZ12" s="17"/>
      <c r="ZA12" s="17"/>
      <c r="ZB12" s="17"/>
      <c r="ZC12" s="17"/>
      <c r="ZD12" s="17"/>
      <c r="ZE12" s="17"/>
      <c r="ZF12" s="17"/>
      <c r="ZG12" s="17"/>
      <c r="ZH12" s="17"/>
      <c r="ZI12" s="17"/>
      <c r="ZJ12" s="17"/>
      <c r="ZK12" s="17"/>
      <c r="ZL12" s="17"/>
      <c r="ZM12" s="17"/>
      <c r="ZN12" s="17"/>
      <c r="ZO12" s="17"/>
      <c r="ZP12" s="17"/>
      <c r="ZQ12" s="17"/>
      <c r="ZR12" s="17"/>
      <c r="ZS12" s="17"/>
      <c r="ZT12" s="17"/>
      <c r="ZU12" s="17"/>
      <c r="ZV12" s="17"/>
      <c r="ZW12" s="17"/>
      <c r="ZX12" s="17"/>
      <c r="ZY12" s="17"/>
      <c r="ZZ12" s="17"/>
      <c r="AAA12" s="17"/>
      <c r="AAB12" s="17"/>
      <c r="AAC12" s="17"/>
      <c r="AAD12" s="17"/>
      <c r="AAE12" s="17"/>
      <c r="AAF12" s="17"/>
      <c r="AAG12" s="17"/>
      <c r="AAH12" s="17"/>
      <c r="AAI12" s="17"/>
      <c r="AAJ12" s="17"/>
      <c r="AAK12" s="17"/>
      <c r="AAL12" s="17"/>
      <c r="AAM12" s="17"/>
      <c r="AAN12" s="17"/>
      <c r="AAO12" s="17"/>
      <c r="AAP12" s="17"/>
      <c r="AAQ12" s="17"/>
      <c r="AAR12" s="17"/>
      <c r="AAS12" s="17"/>
      <c r="AAT12" s="17"/>
      <c r="AAU12" s="17"/>
      <c r="AAV12" s="17"/>
      <c r="AAW12" s="17"/>
      <c r="AAX12" s="17"/>
      <c r="AAY12" s="17"/>
      <c r="AAZ12" s="17"/>
      <c r="ABA12" s="17"/>
      <c r="ABB12" s="17"/>
      <c r="ABC12" s="17"/>
      <c r="ABD12" s="17"/>
      <c r="ABE12" s="17"/>
      <c r="ABF12" s="17"/>
      <c r="ABG12" s="17"/>
      <c r="ABH12" s="17"/>
      <c r="ABI12" s="17"/>
      <c r="ABJ12" s="17"/>
      <c r="ABK12" s="17"/>
      <c r="ABL12" s="17"/>
      <c r="ABM12" s="17"/>
      <c r="ABN12" s="17"/>
      <c r="ABO12" s="17"/>
      <c r="ABP12" s="17"/>
      <c r="ABQ12" s="17"/>
      <c r="ABR12" s="17"/>
      <c r="ABS12" s="17"/>
      <c r="ABT12" s="17"/>
      <c r="ABU12" s="17"/>
      <c r="ABV12" s="17"/>
      <c r="ABW12" s="17"/>
      <c r="ABX12" s="17"/>
      <c r="ABY12" s="17"/>
      <c r="ABZ12" s="17"/>
      <c r="ACA12" s="17"/>
      <c r="ACB12" s="17"/>
      <c r="ACC12" s="17"/>
      <c r="ACD12" s="17"/>
      <c r="ACE12" s="17"/>
      <c r="ACF12" s="17"/>
      <c r="ACG12" s="17"/>
      <c r="ACH12" s="17"/>
      <c r="ACI12" s="17"/>
      <c r="ACJ12" s="17"/>
      <c r="ACK12" s="17"/>
      <c r="ACL12" s="17"/>
      <c r="ACM12" s="17"/>
      <c r="ACN12" s="17"/>
      <c r="ACO12" s="17"/>
      <c r="ACP12" s="17"/>
      <c r="ACQ12" s="17"/>
      <c r="ACR12" s="17"/>
      <c r="ACS12" s="17"/>
      <c r="ACT12" s="17"/>
      <c r="ACU12" s="17"/>
      <c r="ACV12" s="17"/>
      <c r="ACW12" s="17"/>
      <c r="ACX12" s="17"/>
      <c r="ACY12" s="17"/>
      <c r="ACZ12" s="17"/>
      <c r="ADA12" s="17"/>
      <c r="ADB12" s="17"/>
      <c r="ADC12" s="17"/>
      <c r="ADD12" s="17"/>
      <c r="ADE12" s="17"/>
      <c r="ADF12" s="17"/>
      <c r="ADG12" s="17"/>
      <c r="ADH12" s="17"/>
      <c r="ADI12" s="17"/>
      <c r="ADJ12" s="17"/>
      <c r="ADK12" s="17"/>
      <c r="ADL12" s="17"/>
      <c r="ADM12" s="17"/>
      <c r="ADN12" s="17"/>
      <c r="ADO12" s="17"/>
      <c r="ADP12" s="17"/>
      <c r="ADQ12" s="17"/>
      <c r="ADR12" s="17"/>
      <c r="ADS12" s="17"/>
      <c r="ADT12" s="17"/>
      <c r="ADU12" s="17"/>
      <c r="ADV12" s="17"/>
      <c r="ADW12" s="17"/>
      <c r="ADX12" s="17"/>
      <c r="ADY12" s="17"/>
      <c r="ADZ12" s="17"/>
      <c r="AEA12" s="17"/>
      <c r="AEB12" s="17"/>
      <c r="AEC12" s="17"/>
      <c r="AED12" s="17"/>
      <c r="AEE12" s="17"/>
      <c r="AEF12" s="17"/>
      <c r="AEG12" s="17"/>
      <c r="AEH12" s="17"/>
      <c r="AEI12" s="17"/>
      <c r="AEJ12" s="17"/>
      <c r="AEK12" s="17"/>
      <c r="AEL12" s="17"/>
      <c r="AEM12" s="17"/>
      <c r="AEN12" s="17"/>
      <c r="AEO12" s="17"/>
      <c r="AEP12" s="17"/>
      <c r="AEQ12" s="17"/>
      <c r="AER12" s="17"/>
      <c r="AES12" s="17"/>
      <c r="AET12" s="17"/>
      <c r="AEU12" s="17"/>
      <c r="AEV12" s="17"/>
      <c r="AEW12" s="17"/>
      <c r="AEX12" s="17"/>
      <c r="AEY12" s="17"/>
      <c r="AEZ12" s="17"/>
      <c r="AFA12" s="17"/>
      <c r="AFB12" s="17"/>
      <c r="AFC12" s="17"/>
      <c r="AFD12" s="17"/>
      <c r="AFE12" s="17"/>
      <c r="AFF12" s="17"/>
      <c r="AFG12" s="17"/>
      <c r="AFH12" s="17"/>
      <c r="AFI12" s="17"/>
      <c r="AFJ12" s="17"/>
      <c r="AFK12" s="17"/>
      <c r="AFL12" s="17"/>
      <c r="AFM12" s="17"/>
      <c r="AFN12" s="17"/>
      <c r="AFO12" s="17"/>
      <c r="AFP12" s="17"/>
      <c r="AFQ12" s="17"/>
      <c r="AFR12" s="17"/>
      <c r="AFS12" s="17"/>
      <c r="AFT12" s="17"/>
      <c r="AFU12" s="17"/>
      <c r="AFV12" s="17"/>
      <c r="AFW12" s="17"/>
      <c r="AFX12" s="17"/>
      <c r="AFY12" s="17"/>
      <c r="AFZ12" s="17"/>
      <c r="AGA12" s="17"/>
      <c r="AGB12" s="17"/>
      <c r="AGC12" s="17"/>
      <c r="AGD12" s="17"/>
      <c r="AGE12" s="17"/>
      <c r="AGF12" s="17"/>
      <c r="AGG12" s="17"/>
      <c r="AGH12" s="17"/>
      <c r="AGI12" s="17"/>
      <c r="AGJ12" s="17"/>
      <c r="AGK12" s="17"/>
      <c r="AGL12" s="17"/>
      <c r="AGM12" s="17"/>
      <c r="AGN12" s="17"/>
      <c r="AGO12" s="17"/>
      <c r="AGP12" s="17"/>
      <c r="AGQ12" s="17"/>
      <c r="AGR12" s="17"/>
      <c r="AGS12" s="17"/>
      <c r="AGT12" s="17"/>
      <c r="AGU12" s="17"/>
      <c r="AGV12" s="17"/>
      <c r="AGW12" s="17"/>
      <c r="AGX12" s="17"/>
      <c r="AGY12" s="17"/>
      <c r="AGZ12" s="17"/>
      <c r="AHA12" s="17"/>
      <c r="AHB12" s="17"/>
      <c r="AHC12" s="17"/>
      <c r="AHD12" s="17"/>
      <c r="AHE12" s="17"/>
      <c r="AHF12" s="17"/>
      <c r="AHG12" s="17"/>
      <c r="AHH12" s="17"/>
      <c r="AHI12" s="17"/>
      <c r="AHJ12" s="17"/>
      <c r="AHK12" s="17"/>
      <c r="AHL12" s="17"/>
      <c r="AHM12" s="17"/>
      <c r="AHN12" s="17"/>
      <c r="AHO12" s="17"/>
      <c r="AHP12" s="17"/>
      <c r="AHQ12" s="17"/>
      <c r="AHR12" s="17"/>
      <c r="AHS12" s="17"/>
      <c r="AHT12" s="17"/>
      <c r="AHU12" s="17"/>
      <c r="AHV12" s="17"/>
      <c r="AHW12" s="17"/>
      <c r="AHX12" s="17"/>
      <c r="AHY12" s="17"/>
      <c r="AHZ12" s="17"/>
      <c r="AIA12" s="17"/>
      <c r="AIB12" s="17"/>
      <c r="AIC12" s="17"/>
      <c r="AID12" s="17"/>
      <c r="AIE12" s="17"/>
      <c r="AIF12" s="17"/>
      <c r="AIG12" s="17"/>
      <c r="AIH12" s="17"/>
      <c r="AII12" s="17"/>
      <c r="AIJ12" s="17"/>
      <c r="AIK12" s="17"/>
      <c r="AIL12" s="17"/>
      <c r="AIM12" s="17"/>
      <c r="AIN12" s="17"/>
      <c r="AIO12" s="17"/>
      <c r="AIP12" s="17"/>
      <c r="AIQ12" s="17"/>
      <c r="AIR12" s="17"/>
      <c r="AIS12" s="17"/>
      <c r="AIT12" s="17"/>
      <c r="AIU12" s="17"/>
      <c r="AIV12" s="17"/>
      <c r="AIW12" s="17"/>
      <c r="AIX12" s="17"/>
      <c r="AIY12" s="17"/>
      <c r="AIZ12" s="17"/>
      <c r="AJA12" s="17"/>
      <c r="AJB12" s="17"/>
      <c r="AJC12" s="17"/>
      <c r="AJD12" s="17"/>
      <c r="AJE12" s="17"/>
      <c r="AJF12" s="17"/>
      <c r="AJG12" s="17"/>
      <c r="AJH12" s="17"/>
      <c r="AJI12" s="17"/>
      <c r="AJJ12" s="17"/>
      <c r="AJK12" s="17"/>
      <c r="AJL12" s="17"/>
      <c r="AJM12" s="17"/>
      <c r="AJN12" s="17"/>
      <c r="AJO12" s="17"/>
      <c r="AJP12" s="17"/>
      <c r="AJQ12" s="17"/>
      <c r="AJR12" s="17"/>
      <c r="AJS12" s="17"/>
      <c r="AJT12" s="17"/>
      <c r="AJU12" s="17"/>
      <c r="AJV12" s="17"/>
      <c r="AJW12" s="17"/>
      <c r="AJX12" s="17"/>
      <c r="AJY12" s="17"/>
      <c r="AJZ12" s="17"/>
      <c r="AKA12" s="17"/>
      <c r="AKB12" s="17"/>
      <c r="AKC12" s="17"/>
      <c r="AKD12" s="17"/>
      <c r="AKE12" s="17"/>
      <c r="AKF12" s="17"/>
      <c r="AKG12" s="17"/>
      <c r="AKH12" s="17"/>
      <c r="AKI12" s="17"/>
      <c r="AKJ12" s="17"/>
      <c r="AKK12" s="17"/>
      <c r="AKL12" s="17"/>
      <c r="AKM12" s="17"/>
      <c r="AKN12" s="17"/>
      <c r="AKO12" s="17"/>
      <c r="AKP12" s="17"/>
      <c r="AKQ12" s="17"/>
      <c r="AKR12" s="17"/>
      <c r="AKS12" s="17"/>
      <c r="AKT12" s="17"/>
      <c r="AKU12" s="17"/>
      <c r="AKV12" s="17"/>
      <c r="AKW12" s="17"/>
      <c r="AKX12" s="17"/>
      <c r="AKY12" s="17"/>
      <c r="AKZ12" s="17"/>
      <c r="ALA12" s="17"/>
      <c r="ALB12" s="17"/>
      <c r="ALC12" s="17"/>
      <c r="ALD12" s="17"/>
      <c r="ALE12" s="17"/>
      <c r="ALF12" s="17"/>
      <c r="ALG12" s="17"/>
      <c r="ALH12" s="17"/>
      <c r="ALI12" s="17"/>
      <c r="ALJ12" s="17"/>
      <c r="ALK12" s="17"/>
      <c r="ALL12" s="17"/>
      <c r="ALM12" s="17"/>
      <c r="ALN12" s="17"/>
      <c r="ALO12" s="17"/>
      <c r="ALP12" s="17"/>
      <c r="ALQ12" s="17"/>
      <c r="ALR12" s="17"/>
      <c r="ALS12" s="17"/>
      <c r="ALT12" s="17"/>
      <c r="ALU12" s="17"/>
      <c r="ALV12" s="17"/>
      <c r="ALW12" s="17"/>
      <c r="ALX12" s="17"/>
      <c r="ALY12" s="17"/>
      <c r="ALZ12" s="17"/>
      <c r="AMA12" s="17"/>
      <c r="AMB12" s="17"/>
      <c r="AMC12" s="17"/>
      <c r="AMD12" s="17"/>
      <c r="AME12" s="17"/>
      <c r="AMF12" s="17"/>
      <c r="AMG12" s="17"/>
      <c r="AMH12" s="17"/>
      <c r="AMI12" s="17"/>
      <c r="AMJ12" s="17"/>
      <c r="AMK12" s="17"/>
      <c r="AML12" s="17"/>
      <c r="AMM12" s="17"/>
      <c r="AMN12" s="17"/>
      <c r="AMO12" s="17"/>
      <c r="AMP12" s="17"/>
      <c r="AMQ12" s="17"/>
      <c r="AMR12" s="17"/>
      <c r="AMS12" s="17"/>
      <c r="AMT12" s="17"/>
      <c r="AMU12" s="17"/>
      <c r="AMV12" s="17"/>
      <c r="AMW12" s="17"/>
      <c r="AMX12" s="17"/>
      <c r="AMY12" s="17"/>
      <c r="AMZ12" s="17"/>
      <c r="ANA12" s="17"/>
      <c r="ANB12" s="17"/>
      <c r="ANC12" s="17"/>
      <c r="AND12" s="17"/>
      <c r="ANE12" s="17"/>
      <c r="ANF12" s="17"/>
      <c r="ANG12" s="17"/>
      <c r="ANH12" s="17"/>
      <c r="ANI12" s="17"/>
      <c r="ANJ12" s="17"/>
      <c r="ANK12" s="17"/>
      <c r="ANL12" s="17"/>
      <c r="ANM12" s="17"/>
      <c r="ANN12" s="17"/>
      <c r="ANO12" s="17"/>
      <c r="ANP12" s="17"/>
      <c r="ANQ12" s="17"/>
      <c r="ANR12" s="17"/>
      <c r="ANS12" s="17"/>
      <c r="ANT12" s="17"/>
      <c r="ANU12" s="17"/>
      <c r="ANV12" s="17"/>
      <c r="ANW12" s="17"/>
      <c r="ANX12" s="17"/>
      <c r="ANY12" s="17"/>
      <c r="ANZ12" s="17"/>
      <c r="AOA12" s="17"/>
      <c r="AOB12" s="17"/>
      <c r="AOC12" s="17"/>
      <c r="AOD12" s="17"/>
      <c r="AOE12" s="17"/>
      <c r="AOF12" s="17"/>
      <c r="AOG12" s="17"/>
      <c r="AOH12" s="17"/>
      <c r="AOI12" s="17"/>
      <c r="AOJ12" s="17"/>
      <c r="AOK12" s="17"/>
      <c r="AOL12" s="17"/>
      <c r="AOM12" s="17"/>
      <c r="AON12" s="17"/>
      <c r="AOO12" s="17"/>
      <c r="AOP12" s="17"/>
      <c r="AOQ12" s="17"/>
      <c r="AOR12" s="17"/>
      <c r="AOS12" s="17"/>
      <c r="AOT12" s="17"/>
      <c r="AOU12" s="17"/>
      <c r="AOV12" s="17"/>
      <c r="AOW12" s="17"/>
      <c r="AOX12" s="17"/>
      <c r="AOY12" s="17"/>
      <c r="AOZ12" s="17"/>
      <c r="APA12" s="17"/>
      <c r="APB12" s="17"/>
      <c r="APC12" s="17"/>
      <c r="APD12" s="17"/>
      <c r="APE12" s="17"/>
      <c r="APF12" s="17"/>
      <c r="APG12" s="17"/>
      <c r="APH12" s="17"/>
      <c r="API12" s="17"/>
      <c r="APJ12" s="17"/>
      <c r="APK12" s="17"/>
      <c r="APL12" s="17"/>
      <c r="APM12" s="17"/>
      <c r="APN12" s="17"/>
      <c r="APO12" s="17"/>
      <c r="APP12" s="17"/>
      <c r="APQ12" s="17"/>
      <c r="APR12" s="17"/>
      <c r="APS12" s="17"/>
      <c r="APT12" s="17"/>
      <c r="APU12" s="17"/>
      <c r="APV12" s="17"/>
      <c r="APW12" s="17"/>
      <c r="APX12" s="17"/>
      <c r="APY12" s="17"/>
      <c r="APZ12" s="17"/>
      <c r="AQA12" s="17"/>
      <c r="AQB12" s="17"/>
      <c r="AQC12" s="17"/>
      <c r="AQD12" s="17"/>
      <c r="AQE12" s="17"/>
      <c r="AQF12" s="17"/>
      <c r="AQG12" s="17"/>
      <c r="AQH12" s="17"/>
      <c r="AQI12" s="17"/>
      <c r="AQJ12" s="17"/>
      <c r="AQK12" s="17"/>
      <c r="AQL12" s="17"/>
      <c r="AQM12" s="17"/>
      <c r="AQN12" s="17"/>
      <c r="AQO12" s="17"/>
      <c r="AQP12" s="17"/>
      <c r="AQQ12" s="17"/>
      <c r="AQR12" s="17"/>
      <c r="AQS12" s="17"/>
      <c r="AQT12" s="17"/>
      <c r="AQU12" s="17"/>
      <c r="AQV12" s="17"/>
      <c r="AQW12" s="17"/>
      <c r="AQX12" s="17"/>
      <c r="AQY12" s="17"/>
      <c r="AQZ12" s="17"/>
      <c r="ARA12" s="17"/>
      <c r="ARB12" s="17"/>
      <c r="ARC12" s="17"/>
      <c r="ARD12" s="17"/>
      <c r="ARE12" s="17"/>
      <c r="ARF12" s="17"/>
      <c r="ARG12" s="17"/>
      <c r="ARH12" s="17"/>
      <c r="ARI12" s="17"/>
      <c r="ARJ12" s="17"/>
      <c r="ARK12" s="17"/>
      <c r="ARL12" s="17"/>
      <c r="ARM12" s="17"/>
      <c r="ARN12" s="17"/>
      <c r="ARO12" s="17"/>
      <c r="ARP12" s="17"/>
      <c r="ARQ12" s="17"/>
      <c r="ARR12" s="17"/>
      <c r="ARS12" s="17"/>
      <c r="ART12" s="17"/>
      <c r="ARU12" s="17"/>
      <c r="ARV12" s="17"/>
      <c r="ARW12" s="17"/>
      <c r="ARX12" s="17"/>
      <c r="ARY12" s="17"/>
      <c r="ARZ12" s="17"/>
      <c r="ASA12" s="17"/>
      <c r="ASB12" s="17"/>
      <c r="ASC12" s="17"/>
      <c r="ASD12" s="17"/>
      <c r="ASE12" s="17"/>
      <c r="ASF12" s="17"/>
      <c r="ASG12" s="17"/>
      <c r="ASH12" s="17"/>
      <c r="ASI12" s="17"/>
      <c r="ASJ12" s="17"/>
      <c r="ASK12" s="17"/>
      <c r="ASL12" s="17"/>
      <c r="ASM12" s="17"/>
      <c r="ASN12" s="17"/>
      <c r="ASO12" s="17"/>
      <c r="ASP12" s="17"/>
      <c r="ASQ12" s="17"/>
      <c r="ASR12" s="17"/>
      <c r="ASS12" s="17"/>
      <c r="AST12" s="17"/>
      <c r="ASU12" s="17"/>
      <c r="ASV12" s="17"/>
      <c r="ASW12" s="17"/>
      <c r="ASX12" s="17"/>
      <c r="ASY12" s="17"/>
      <c r="ASZ12" s="17"/>
      <c r="ATA12" s="17"/>
      <c r="ATB12" s="17"/>
      <c r="ATC12" s="17"/>
      <c r="ATD12" s="17"/>
      <c r="ATE12" s="17"/>
      <c r="ATF12" s="17"/>
      <c r="ATG12" s="17"/>
      <c r="ATH12" s="17"/>
      <c r="ATI12" s="17"/>
      <c r="ATJ12" s="17"/>
      <c r="ATK12" s="17"/>
      <c r="ATL12" s="17"/>
      <c r="ATM12" s="17"/>
      <c r="ATN12" s="17"/>
      <c r="ATO12" s="17"/>
      <c r="ATP12" s="17"/>
      <c r="ATQ12" s="17"/>
      <c r="ATR12" s="17"/>
      <c r="ATS12" s="17"/>
      <c r="ATT12" s="17"/>
      <c r="ATU12" s="17"/>
      <c r="ATV12" s="17"/>
      <c r="ATW12" s="17"/>
      <c r="ATX12" s="17"/>
      <c r="ATY12" s="17"/>
      <c r="ATZ12" s="17"/>
      <c r="AUA12" s="17"/>
      <c r="AUB12" s="17"/>
      <c r="AUC12" s="17"/>
      <c r="AUD12" s="17"/>
      <c r="AUE12" s="17"/>
      <c r="AUF12" s="17"/>
      <c r="AUG12" s="17"/>
      <c r="AUH12" s="17"/>
      <c r="AUI12" s="17"/>
      <c r="AUJ12" s="17"/>
      <c r="AUK12" s="17"/>
      <c r="AUL12" s="17"/>
      <c r="AUM12" s="17"/>
      <c r="AUN12" s="17"/>
      <c r="AUO12" s="17"/>
      <c r="AUP12" s="17"/>
      <c r="AUQ12" s="17"/>
      <c r="AUR12" s="17"/>
      <c r="AUS12" s="17"/>
      <c r="AUT12" s="17"/>
      <c r="AUU12" s="17"/>
      <c r="AUV12" s="17"/>
      <c r="AUW12" s="17"/>
      <c r="AUX12" s="17"/>
      <c r="AUY12" s="17"/>
      <c r="AUZ12" s="17"/>
      <c r="AVA12" s="17"/>
      <c r="AVB12" s="17"/>
      <c r="AVC12" s="17"/>
      <c r="AVD12" s="17"/>
      <c r="AVE12" s="17"/>
      <c r="AVF12" s="17"/>
      <c r="AVG12" s="17"/>
      <c r="AVH12" s="17"/>
      <c r="AVI12" s="17"/>
      <c r="AVJ12" s="17"/>
      <c r="AVK12" s="17"/>
      <c r="AVL12" s="17"/>
      <c r="AVM12" s="17"/>
      <c r="AVN12" s="17"/>
      <c r="AVO12" s="17"/>
      <c r="AVP12" s="17"/>
      <c r="AVQ12" s="17"/>
      <c r="AVR12" s="17"/>
      <c r="AVS12" s="17"/>
      <c r="AVT12" s="17"/>
      <c r="AVU12" s="17"/>
      <c r="AVV12" s="17"/>
      <c r="AVW12" s="17"/>
      <c r="AVX12" s="17"/>
      <c r="AVY12" s="17"/>
      <c r="AVZ12" s="17"/>
      <c r="AWA12" s="17"/>
      <c r="AWB12" s="17"/>
      <c r="AWC12" s="17"/>
      <c r="AWD12" s="17"/>
      <c r="AWE12" s="17"/>
      <c r="AWF12" s="17"/>
      <c r="AWG12" s="17"/>
      <c r="AWH12" s="17"/>
      <c r="AWI12" s="17"/>
      <c r="AWJ12" s="17"/>
      <c r="AWK12" s="17"/>
      <c r="AWL12" s="17"/>
      <c r="AWM12" s="17"/>
      <c r="AWN12" s="17"/>
      <c r="AWO12" s="17"/>
      <c r="AWP12" s="17"/>
      <c r="AWQ12" s="17"/>
      <c r="AWR12" s="17"/>
      <c r="AWS12" s="17"/>
      <c r="AWT12" s="17"/>
      <c r="AWU12" s="17"/>
      <c r="AWV12" s="17"/>
      <c r="AWW12" s="17"/>
      <c r="AWX12" s="17"/>
      <c r="AWY12" s="17"/>
      <c r="AWZ12" s="17"/>
      <c r="AXA12" s="17"/>
      <c r="AXB12" s="17"/>
      <c r="AXC12" s="17"/>
      <c r="AXD12" s="17"/>
      <c r="AXE12" s="17"/>
      <c r="AXF12" s="17"/>
      <c r="AXG12" s="17"/>
      <c r="AXH12" s="17"/>
      <c r="AXI12" s="17"/>
      <c r="AXJ12" s="17"/>
      <c r="AXK12" s="17"/>
      <c r="AXL12" s="17"/>
      <c r="AXM12" s="17"/>
      <c r="AXN12" s="17"/>
      <c r="AXO12" s="17"/>
      <c r="AXP12" s="17"/>
      <c r="AXQ12" s="17"/>
      <c r="AXR12" s="17"/>
      <c r="AXS12" s="17"/>
      <c r="AXT12" s="17"/>
      <c r="AXU12" s="17"/>
      <c r="AXV12" s="17"/>
      <c r="AXW12" s="17"/>
      <c r="AXX12" s="17"/>
      <c r="AXY12" s="17"/>
      <c r="AXZ12" s="17"/>
      <c r="AYA12" s="17"/>
      <c r="AYB12" s="17"/>
      <c r="AYC12" s="17"/>
      <c r="AYD12" s="17"/>
      <c r="AYE12" s="17"/>
      <c r="AYF12" s="17"/>
      <c r="AYG12" s="17"/>
      <c r="AYH12" s="17"/>
      <c r="AYI12" s="17"/>
      <c r="AYJ12" s="17"/>
      <c r="AYK12" s="17"/>
      <c r="AYL12" s="17"/>
      <c r="AYM12" s="17"/>
      <c r="AYN12" s="17"/>
      <c r="AYO12" s="17"/>
      <c r="AYP12" s="17"/>
      <c r="AYQ12" s="17"/>
      <c r="AYR12" s="17"/>
      <c r="AYS12" s="17"/>
      <c r="AYT12" s="17"/>
      <c r="AYU12" s="17"/>
      <c r="AYV12" s="17"/>
      <c r="AYW12" s="17"/>
      <c r="AYX12" s="17"/>
      <c r="AYY12" s="17"/>
      <c r="AYZ12" s="17"/>
      <c r="AZA12" s="17"/>
      <c r="AZB12" s="17"/>
      <c r="AZC12" s="17"/>
      <c r="AZD12" s="17"/>
      <c r="AZE12" s="17"/>
      <c r="AZF12" s="17"/>
      <c r="AZG12" s="17"/>
      <c r="AZH12" s="17"/>
      <c r="AZI12" s="17"/>
      <c r="AZJ12" s="17"/>
      <c r="AZK12" s="17"/>
      <c r="AZL12" s="17"/>
      <c r="AZM12" s="17"/>
      <c r="AZN12" s="17"/>
      <c r="AZO12" s="17"/>
      <c r="AZP12" s="17"/>
      <c r="AZQ12" s="17"/>
      <c r="AZR12" s="17"/>
      <c r="AZS12" s="17"/>
      <c r="AZT12" s="17"/>
      <c r="AZU12" s="17"/>
      <c r="AZV12" s="17"/>
      <c r="AZW12" s="17"/>
      <c r="AZX12" s="17"/>
      <c r="AZY12" s="17"/>
      <c r="AZZ12" s="17"/>
      <c r="BAA12" s="17"/>
      <c r="BAB12" s="17"/>
      <c r="BAC12" s="17"/>
      <c r="BAD12" s="17"/>
      <c r="BAE12" s="17"/>
      <c r="BAF12" s="17"/>
      <c r="BAG12" s="17"/>
      <c r="BAH12" s="17"/>
      <c r="BAI12" s="17"/>
      <c r="BAJ12" s="17"/>
      <c r="BAK12" s="17"/>
      <c r="BAL12" s="17"/>
      <c r="BAM12" s="17"/>
      <c r="BAN12" s="17"/>
      <c r="BAO12" s="17"/>
      <c r="BAP12" s="17"/>
      <c r="BAQ12" s="17"/>
      <c r="BAR12" s="17"/>
      <c r="BAS12" s="17"/>
      <c r="BAT12" s="17"/>
      <c r="BAU12" s="17"/>
      <c r="BAV12" s="17"/>
      <c r="BAW12" s="17"/>
      <c r="BAX12" s="17"/>
      <c r="BAY12" s="17"/>
      <c r="BAZ12" s="17"/>
      <c r="BBA12" s="17"/>
      <c r="BBB12" s="17"/>
      <c r="BBC12" s="17"/>
      <c r="BBD12" s="17"/>
      <c r="BBE12" s="17"/>
      <c r="BBF12" s="17"/>
      <c r="BBG12" s="17"/>
      <c r="BBH12" s="17"/>
      <c r="BBI12" s="17"/>
      <c r="BBJ12" s="17"/>
      <c r="BBK12" s="17"/>
      <c r="BBL12" s="17"/>
      <c r="BBM12" s="17"/>
      <c r="BBN12" s="17"/>
      <c r="BBO12" s="17"/>
      <c r="BBP12" s="17"/>
      <c r="BBQ12" s="17"/>
      <c r="BBR12" s="17"/>
      <c r="BBS12" s="17"/>
      <c r="BBT12" s="17"/>
      <c r="BBU12" s="17"/>
      <c r="BBV12" s="17"/>
      <c r="BBW12" s="17"/>
      <c r="BBX12" s="17"/>
      <c r="BBY12" s="17"/>
      <c r="BBZ12" s="17"/>
      <c r="BCA12" s="17"/>
      <c r="BCB12" s="17"/>
      <c r="BCC12" s="17"/>
      <c r="BCD12" s="17"/>
      <c r="BCE12" s="17"/>
      <c r="BCF12" s="17"/>
      <c r="BCG12" s="17"/>
      <c r="BCH12" s="17"/>
      <c r="BCI12" s="17"/>
      <c r="BCJ12" s="17"/>
      <c r="BCK12" s="17"/>
      <c r="BCL12" s="17"/>
      <c r="BCM12" s="17"/>
      <c r="BCN12" s="17"/>
      <c r="BCO12" s="17"/>
      <c r="BCP12" s="17"/>
      <c r="BCQ12" s="17"/>
      <c r="BCR12" s="17"/>
      <c r="BCS12" s="17"/>
      <c r="BCT12" s="17"/>
      <c r="BCU12" s="17"/>
      <c r="BCV12" s="17"/>
      <c r="BCW12" s="17"/>
      <c r="BCX12" s="17"/>
      <c r="BCY12" s="17"/>
      <c r="BCZ12" s="17"/>
      <c r="BDA12" s="17"/>
      <c r="BDB12" s="17"/>
      <c r="BDC12" s="17"/>
      <c r="BDD12" s="17"/>
      <c r="BDE12" s="17"/>
      <c r="BDF12" s="17"/>
      <c r="BDG12" s="17"/>
      <c r="BDH12" s="17"/>
      <c r="BDI12" s="17"/>
      <c r="BDJ12" s="17"/>
      <c r="BDK12" s="17"/>
      <c r="BDL12" s="17"/>
      <c r="BDM12" s="17"/>
      <c r="BDN12" s="17"/>
      <c r="BDO12" s="17"/>
      <c r="BDP12" s="17"/>
      <c r="BDQ12" s="17"/>
      <c r="BDR12" s="17"/>
      <c r="BDS12" s="17"/>
      <c r="BDT12" s="17"/>
      <c r="BDU12" s="17"/>
      <c r="BDV12" s="17"/>
      <c r="BDW12" s="17"/>
      <c r="BDX12" s="17"/>
      <c r="BDY12" s="17"/>
      <c r="BDZ12" s="17"/>
      <c r="BEA12" s="17"/>
      <c r="BEB12" s="17"/>
      <c r="BEC12" s="17"/>
      <c r="BED12" s="17"/>
      <c r="BEE12" s="17"/>
      <c r="BEF12" s="17"/>
      <c r="BEG12" s="17"/>
      <c r="BEH12" s="17"/>
      <c r="BEI12" s="17"/>
      <c r="BEJ12" s="17"/>
      <c r="BEK12" s="17"/>
      <c r="BEL12" s="17"/>
      <c r="BEM12" s="17"/>
      <c r="BEN12" s="17"/>
      <c r="BEO12" s="17"/>
      <c r="BEP12" s="17"/>
      <c r="BEQ12" s="17"/>
      <c r="BER12" s="17"/>
      <c r="BES12" s="17"/>
      <c r="BET12" s="17"/>
      <c r="BEU12" s="17"/>
      <c r="BEV12" s="17"/>
      <c r="BEW12" s="17"/>
      <c r="BEX12" s="17"/>
      <c r="BEY12" s="17"/>
      <c r="BEZ12" s="17"/>
      <c r="BFA12" s="17"/>
      <c r="BFB12" s="17"/>
      <c r="BFC12" s="17"/>
      <c r="BFD12" s="17"/>
      <c r="BFE12" s="17"/>
      <c r="BFF12" s="17"/>
      <c r="BFG12" s="17"/>
      <c r="BFH12" s="17"/>
      <c r="BFI12" s="17"/>
      <c r="BFJ12" s="17"/>
      <c r="BFK12" s="17"/>
      <c r="BFL12" s="17"/>
      <c r="BFM12" s="17"/>
      <c r="BFN12" s="17"/>
      <c r="BFO12" s="17"/>
      <c r="BFP12" s="17"/>
      <c r="BFQ12" s="17"/>
      <c r="BFR12" s="17"/>
      <c r="BFS12" s="17"/>
      <c r="BFT12" s="17"/>
      <c r="BFU12" s="17"/>
      <c r="BFV12" s="17"/>
      <c r="BFW12" s="17"/>
      <c r="BFX12" s="17"/>
      <c r="BFY12" s="17"/>
      <c r="BFZ12" s="17"/>
      <c r="BGA12" s="17"/>
      <c r="BGB12" s="17"/>
      <c r="BGC12" s="17"/>
      <c r="BGD12" s="17"/>
      <c r="BGE12" s="17"/>
      <c r="BGF12" s="17"/>
      <c r="BGG12" s="17"/>
      <c r="BGH12" s="17"/>
      <c r="BGI12" s="17"/>
      <c r="BGJ12" s="17"/>
      <c r="BGK12" s="17"/>
      <c r="BGL12" s="17"/>
      <c r="BGM12" s="17"/>
      <c r="BGN12" s="17"/>
      <c r="BGO12" s="17"/>
      <c r="BGP12" s="17"/>
      <c r="BGQ12" s="17"/>
      <c r="BGR12" s="17"/>
      <c r="BGS12" s="17"/>
      <c r="BGT12" s="17"/>
      <c r="BGU12" s="17"/>
      <c r="BGV12" s="17"/>
      <c r="BGW12" s="17"/>
      <c r="BGX12" s="17"/>
      <c r="BGY12" s="17"/>
      <c r="BGZ12" s="17"/>
      <c r="BHA12" s="17"/>
      <c r="BHB12" s="17"/>
      <c r="BHC12" s="17"/>
      <c r="BHD12" s="17"/>
      <c r="BHE12" s="17"/>
      <c r="BHF12" s="17"/>
      <c r="BHG12" s="17"/>
      <c r="BHH12" s="17"/>
      <c r="BHI12" s="17"/>
      <c r="BHJ12" s="17"/>
      <c r="BHK12" s="17"/>
      <c r="BHL12" s="17"/>
      <c r="BHM12" s="17"/>
      <c r="BHN12" s="17"/>
      <c r="BHO12" s="17"/>
      <c r="BHP12" s="17"/>
      <c r="BHQ12" s="17"/>
      <c r="BHR12" s="17"/>
      <c r="BHS12" s="17"/>
      <c r="BHT12" s="17"/>
      <c r="BHU12" s="17"/>
      <c r="BHV12" s="17"/>
      <c r="BHW12" s="17"/>
      <c r="BHX12" s="17"/>
      <c r="BHY12" s="17"/>
      <c r="BHZ12" s="17"/>
      <c r="BIA12" s="17"/>
      <c r="BIB12" s="17"/>
      <c r="BIC12" s="17"/>
      <c r="BID12" s="17"/>
      <c r="BIE12" s="17"/>
      <c r="BIF12" s="17"/>
      <c r="BIG12" s="17"/>
      <c r="BIH12" s="17"/>
      <c r="BII12" s="17"/>
      <c r="BIJ12" s="17"/>
      <c r="BIK12" s="17"/>
      <c r="BIL12" s="17"/>
      <c r="BIM12" s="17"/>
      <c r="BIN12" s="17"/>
      <c r="BIO12" s="17"/>
      <c r="BIP12" s="17"/>
      <c r="BIQ12" s="17"/>
      <c r="BIR12" s="17"/>
      <c r="BIS12" s="17"/>
      <c r="BIT12" s="17"/>
      <c r="BIU12" s="17"/>
      <c r="BIV12" s="17"/>
      <c r="BIW12" s="17"/>
      <c r="BIX12" s="17"/>
      <c r="BIY12" s="17"/>
      <c r="BIZ12" s="17"/>
      <c r="BJA12" s="17"/>
      <c r="BJB12" s="17"/>
      <c r="BJC12" s="17"/>
      <c r="BJD12" s="17"/>
      <c r="BJE12" s="17"/>
      <c r="BJF12" s="17"/>
      <c r="BJG12" s="17"/>
      <c r="BJH12" s="17"/>
      <c r="BJI12" s="17"/>
      <c r="BJJ12" s="17"/>
      <c r="BJK12" s="17"/>
      <c r="BJL12" s="17"/>
      <c r="BJM12" s="17"/>
      <c r="BJN12" s="17"/>
      <c r="BJO12" s="17"/>
      <c r="BJP12" s="17"/>
      <c r="BJQ12" s="17"/>
      <c r="BJR12" s="17"/>
      <c r="BJS12" s="17"/>
      <c r="BJT12" s="17"/>
      <c r="BJU12" s="17"/>
      <c r="BJV12" s="17"/>
      <c r="BJW12" s="17"/>
      <c r="BJX12" s="17"/>
      <c r="BJY12" s="17"/>
      <c r="BJZ12" s="17"/>
      <c r="BKA12" s="17"/>
      <c r="BKB12" s="17"/>
      <c r="BKC12" s="17"/>
      <c r="BKD12" s="17"/>
      <c r="BKE12" s="17"/>
      <c r="BKF12" s="17"/>
      <c r="BKG12" s="17"/>
      <c r="BKH12" s="17"/>
      <c r="BKI12" s="17"/>
      <c r="BKJ12" s="17"/>
      <c r="BKK12" s="17"/>
      <c r="BKL12" s="17"/>
      <c r="BKM12" s="17"/>
      <c r="BKN12" s="17"/>
      <c r="BKO12" s="17"/>
      <c r="BKP12" s="17"/>
      <c r="BKQ12" s="17"/>
      <c r="BKR12" s="17"/>
      <c r="BKS12" s="17"/>
      <c r="BKT12" s="17"/>
      <c r="BKU12" s="17"/>
      <c r="BKV12" s="17"/>
      <c r="BKW12" s="17"/>
      <c r="BKX12" s="17"/>
      <c r="BKY12" s="17"/>
      <c r="BKZ12" s="17"/>
      <c r="BLA12" s="17"/>
      <c r="BLB12" s="17"/>
      <c r="BLC12" s="17"/>
      <c r="BLD12" s="17"/>
      <c r="BLE12" s="17"/>
      <c r="BLF12" s="17"/>
      <c r="BLG12" s="17"/>
      <c r="BLH12" s="17"/>
      <c r="BLI12" s="17"/>
      <c r="BLJ12" s="17"/>
      <c r="BLK12" s="17"/>
      <c r="BLL12" s="17"/>
      <c r="BLM12" s="17"/>
      <c r="BLN12" s="17"/>
      <c r="BLO12" s="17"/>
      <c r="BLP12" s="17"/>
      <c r="BLQ12" s="17"/>
      <c r="BLR12" s="17"/>
      <c r="BLS12" s="17"/>
      <c r="BLT12" s="17"/>
      <c r="BLU12" s="17"/>
      <c r="BLV12" s="17"/>
      <c r="BLW12" s="17"/>
      <c r="BLX12" s="17"/>
      <c r="BLY12" s="17"/>
      <c r="BLZ12" s="17"/>
      <c r="BMA12" s="17"/>
      <c r="BMB12" s="17"/>
      <c r="BMC12" s="17"/>
      <c r="BMD12" s="17"/>
      <c r="BME12" s="17"/>
      <c r="BMF12" s="17"/>
      <c r="BMG12" s="17"/>
      <c r="BMH12" s="17"/>
      <c r="BMI12" s="17"/>
      <c r="BMJ12" s="17"/>
      <c r="BMK12" s="17"/>
      <c r="BML12" s="17"/>
      <c r="BMM12" s="17"/>
      <c r="BMN12" s="17"/>
      <c r="BMO12" s="17"/>
      <c r="BMP12" s="17"/>
      <c r="BMQ12" s="17"/>
      <c r="BMR12" s="17"/>
      <c r="BMS12" s="17"/>
      <c r="BMT12" s="17"/>
      <c r="BMU12" s="17"/>
      <c r="BMV12" s="17"/>
      <c r="BMW12" s="17"/>
      <c r="BMX12" s="17"/>
      <c r="BMY12" s="17"/>
      <c r="BMZ12" s="17"/>
      <c r="BNA12" s="17"/>
      <c r="BNB12" s="17"/>
      <c r="BNC12" s="17"/>
      <c r="BND12" s="17"/>
      <c r="BNE12" s="17"/>
      <c r="BNF12" s="17"/>
      <c r="BNG12" s="17"/>
      <c r="BNH12" s="17"/>
      <c r="BNI12" s="17"/>
      <c r="BNJ12" s="17"/>
      <c r="BNK12" s="17"/>
      <c r="BNL12" s="17"/>
      <c r="BNM12" s="17"/>
      <c r="BNN12" s="17"/>
      <c r="BNO12" s="17"/>
      <c r="BNP12" s="17"/>
      <c r="BNQ12" s="17"/>
      <c r="BNR12" s="17"/>
      <c r="BNS12" s="17"/>
      <c r="BNT12" s="17"/>
      <c r="BNU12" s="17"/>
      <c r="BNV12" s="17"/>
      <c r="BNW12" s="17"/>
      <c r="BNX12" s="17"/>
      <c r="BNY12" s="17"/>
      <c r="BNZ12" s="17"/>
      <c r="BOA12" s="17"/>
      <c r="BOB12" s="17"/>
      <c r="BOC12" s="17"/>
      <c r="BOD12" s="17"/>
      <c r="BOE12" s="17"/>
      <c r="BOF12" s="17"/>
      <c r="BOG12" s="17"/>
      <c r="BOH12" s="17"/>
      <c r="BOI12" s="17"/>
      <c r="BOJ12" s="17"/>
      <c r="BOK12" s="17"/>
      <c r="BOL12" s="17"/>
      <c r="BOM12" s="17"/>
      <c r="BON12" s="17"/>
      <c r="BOO12" s="17"/>
      <c r="BOP12" s="17"/>
      <c r="BOQ12" s="17"/>
      <c r="BOR12" s="17"/>
      <c r="BOS12" s="17"/>
      <c r="BOT12" s="17"/>
      <c r="BOU12" s="17"/>
      <c r="BOV12" s="17"/>
      <c r="BOW12" s="17"/>
      <c r="BOX12" s="17"/>
      <c r="BOY12" s="17"/>
      <c r="BOZ12" s="17"/>
      <c r="BPA12" s="17"/>
      <c r="BPB12" s="17"/>
      <c r="BPC12" s="17"/>
      <c r="BPD12" s="17"/>
      <c r="BPE12" s="17"/>
      <c r="BPF12" s="17"/>
      <c r="BPG12" s="17"/>
      <c r="BPH12" s="17"/>
      <c r="BPI12" s="17"/>
      <c r="BPJ12" s="17"/>
      <c r="BPK12" s="17"/>
      <c r="BPL12" s="17"/>
      <c r="BPM12" s="17"/>
      <c r="BPN12" s="17"/>
      <c r="BPO12" s="17"/>
      <c r="BPP12" s="17"/>
      <c r="BPQ12" s="17"/>
      <c r="BPR12" s="17"/>
      <c r="BPS12" s="17"/>
      <c r="BPT12" s="17"/>
      <c r="BPU12" s="17"/>
      <c r="BPV12" s="17"/>
      <c r="BPW12" s="17"/>
      <c r="BPX12" s="17"/>
      <c r="BPY12" s="17"/>
      <c r="BPZ12" s="17"/>
      <c r="BQA12" s="17"/>
      <c r="BQB12" s="17"/>
      <c r="BQC12" s="17"/>
      <c r="BQD12" s="17"/>
      <c r="BQE12" s="17"/>
      <c r="BQF12" s="17"/>
      <c r="BQG12" s="17"/>
      <c r="BQH12" s="17"/>
      <c r="BQI12" s="17"/>
      <c r="BQJ12" s="17"/>
      <c r="BQK12" s="17"/>
      <c r="BQL12" s="17"/>
      <c r="BQM12" s="17"/>
      <c r="BQN12" s="17"/>
      <c r="BQO12" s="17"/>
      <c r="BQP12" s="17"/>
      <c r="BQQ12" s="17"/>
      <c r="BQR12" s="17"/>
      <c r="BQS12" s="17"/>
      <c r="BQT12" s="17"/>
      <c r="BQU12" s="17"/>
      <c r="BQV12" s="17"/>
      <c r="BQW12" s="17"/>
      <c r="BQX12" s="17"/>
      <c r="BQY12" s="17"/>
      <c r="BQZ12" s="17"/>
      <c r="BRA12" s="17"/>
      <c r="BRB12" s="17"/>
      <c r="BRC12" s="17"/>
      <c r="BRD12" s="17"/>
      <c r="BRE12" s="17"/>
      <c r="BRF12" s="17"/>
      <c r="BRG12" s="17"/>
      <c r="BRH12" s="17"/>
      <c r="BRI12" s="17"/>
      <c r="BRJ12" s="17"/>
      <c r="BRK12" s="17"/>
      <c r="BRL12" s="17"/>
      <c r="BRM12" s="17"/>
      <c r="BRN12" s="17"/>
      <c r="BRO12" s="17"/>
      <c r="BRP12" s="17"/>
      <c r="BRQ12" s="17"/>
      <c r="BRR12" s="17"/>
      <c r="BRS12" s="17"/>
      <c r="BRT12" s="17"/>
      <c r="BRU12" s="17"/>
      <c r="BRV12" s="17"/>
      <c r="BRW12" s="17"/>
      <c r="BRX12" s="17"/>
      <c r="BRY12" s="17"/>
      <c r="BRZ12" s="17"/>
      <c r="BSA12" s="17"/>
      <c r="BSB12" s="17"/>
      <c r="BSC12" s="17"/>
      <c r="BSD12" s="17"/>
      <c r="BSE12" s="17"/>
      <c r="BSF12" s="17"/>
      <c r="BSG12" s="17"/>
      <c r="BSH12" s="17"/>
      <c r="BSI12" s="17"/>
      <c r="BSJ12" s="17"/>
      <c r="BSK12" s="17"/>
      <c r="BSL12" s="17"/>
      <c r="BSM12" s="17"/>
      <c r="BSN12" s="17"/>
      <c r="BSO12" s="17"/>
      <c r="BSP12" s="17"/>
      <c r="BSQ12" s="17"/>
      <c r="BSR12" s="17"/>
      <c r="BSS12" s="17"/>
      <c r="BST12" s="17"/>
      <c r="BSU12" s="17"/>
      <c r="BSV12" s="17"/>
      <c r="BSW12" s="17"/>
      <c r="BSX12" s="17"/>
      <c r="BSY12" s="17"/>
      <c r="BSZ12" s="17"/>
      <c r="BTA12" s="17"/>
      <c r="BTB12" s="17"/>
      <c r="BTC12" s="17"/>
      <c r="BTD12" s="17"/>
      <c r="BTE12" s="17"/>
      <c r="BTF12" s="17"/>
      <c r="BTG12" s="17"/>
      <c r="BTH12" s="17"/>
      <c r="BTI12" s="17"/>
      <c r="BTJ12" s="17"/>
      <c r="BTK12" s="17"/>
      <c r="BTL12" s="17"/>
      <c r="BTM12" s="17"/>
      <c r="BTN12" s="17"/>
      <c r="BTO12" s="17"/>
      <c r="BTP12" s="17"/>
      <c r="BTQ12" s="17"/>
      <c r="BTR12" s="17"/>
      <c r="BTS12" s="17"/>
      <c r="BTT12" s="17"/>
      <c r="BTU12" s="17"/>
      <c r="BTV12" s="17"/>
      <c r="BTW12" s="17"/>
      <c r="BTX12" s="17"/>
      <c r="BTY12" s="17"/>
      <c r="BTZ12" s="17"/>
      <c r="BUA12" s="17"/>
      <c r="BUB12" s="17"/>
      <c r="BUC12" s="17"/>
      <c r="BUD12" s="17"/>
      <c r="BUE12" s="17"/>
      <c r="BUF12" s="17"/>
      <c r="BUG12" s="17"/>
      <c r="BUH12" s="17"/>
      <c r="BUI12" s="17"/>
      <c r="BUJ12" s="17"/>
      <c r="BUK12" s="17"/>
      <c r="BUL12" s="17"/>
      <c r="BUM12" s="17"/>
      <c r="BUN12" s="17"/>
      <c r="BUO12" s="17"/>
      <c r="BUP12" s="17"/>
      <c r="BUQ12" s="17"/>
      <c r="BUR12" s="17"/>
      <c r="BUS12" s="17"/>
      <c r="BUT12" s="17"/>
      <c r="BUU12" s="17"/>
      <c r="BUV12" s="17"/>
      <c r="BUW12" s="17"/>
      <c r="BUX12" s="17"/>
      <c r="BUY12" s="17"/>
      <c r="BUZ12" s="17"/>
      <c r="BVA12" s="17"/>
      <c r="BVB12" s="17"/>
      <c r="BVC12" s="17"/>
      <c r="BVD12" s="17"/>
      <c r="BVE12" s="17"/>
      <c r="BVF12" s="17"/>
      <c r="BVG12" s="17"/>
      <c r="BVH12" s="17"/>
      <c r="BVI12" s="17"/>
      <c r="BVJ12" s="17"/>
      <c r="BVK12" s="17"/>
      <c r="BVL12" s="17"/>
      <c r="BVM12" s="17"/>
      <c r="BVN12" s="17"/>
      <c r="BVO12" s="17"/>
      <c r="BVP12" s="17"/>
      <c r="BVQ12" s="17"/>
      <c r="BVR12" s="17"/>
      <c r="BVS12" s="17"/>
      <c r="BVT12" s="17"/>
      <c r="BVU12" s="17"/>
      <c r="BVV12" s="17"/>
      <c r="BVW12" s="17"/>
      <c r="BVX12" s="17"/>
      <c r="BVY12" s="17"/>
      <c r="BVZ12" s="17"/>
      <c r="BWA12" s="17"/>
      <c r="BWB12" s="17"/>
      <c r="BWC12" s="17"/>
      <c r="BWD12" s="17"/>
      <c r="BWE12" s="17"/>
      <c r="BWF12" s="17"/>
      <c r="BWG12" s="17"/>
      <c r="BWH12" s="17"/>
      <c r="BWI12" s="17"/>
      <c r="BWJ12" s="17"/>
      <c r="BWK12" s="17"/>
      <c r="BWL12" s="17"/>
      <c r="BWM12" s="17"/>
      <c r="BWN12" s="17"/>
      <c r="BWO12" s="17"/>
      <c r="BWP12" s="17"/>
      <c r="BWQ12" s="17"/>
      <c r="BWR12" s="17"/>
      <c r="BWS12" s="17"/>
      <c r="BWT12" s="17"/>
      <c r="BWU12" s="17"/>
      <c r="BWV12" s="17"/>
      <c r="BWW12" s="17"/>
      <c r="BWX12" s="17"/>
      <c r="BWY12" s="17"/>
      <c r="BWZ12" s="17"/>
      <c r="BXA12" s="17"/>
      <c r="BXB12" s="17"/>
      <c r="BXC12" s="17"/>
      <c r="BXD12" s="17"/>
      <c r="BXE12" s="17"/>
      <c r="BXF12" s="17"/>
      <c r="BXG12" s="17"/>
      <c r="BXH12" s="17"/>
      <c r="BXI12" s="17"/>
      <c r="BXJ12" s="17"/>
      <c r="BXK12" s="17"/>
      <c r="BXL12" s="17"/>
      <c r="BXM12" s="17"/>
      <c r="BXN12" s="17"/>
      <c r="BXO12" s="17"/>
      <c r="BXP12" s="17"/>
      <c r="BXQ12" s="17"/>
      <c r="BXR12" s="17"/>
      <c r="BXS12" s="17"/>
      <c r="BXT12" s="17"/>
      <c r="BXU12" s="17"/>
      <c r="BXV12" s="17"/>
      <c r="BXW12" s="17"/>
      <c r="BXX12" s="17"/>
      <c r="BXY12" s="17"/>
      <c r="BXZ12" s="17"/>
      <c r="BYA12" s="17"/>
      <c r="BYB12" s="17"/>
      <c r="BYC12" s="17"/>
      <c r="BYD12" s="17"/>
      <c r="BYE12" s="17"/>
      <c r="BYF12" s="17"/>
      <c r="BYG12" s="17"/>
      <c r="BYH12" s="17"/>
      <c r="BYI12" s="17"/>
      <c r="BYJ12" s="17"/>
      <c r="BYK12" s="17"/>
      <c r="BYL12" s="17"/>
      <c r="BYM12" s="17"/>
      <c r="BYN12" s="17"/>
      <c r="BYO12" s="17"/>
      <c r="BYP12" s="17"/>
      <c r="BYQ12" s="17"/>
      <c r="BYR12" s="17"/>
      <c r="BYS12" s="17"/>
      <c r="BYT12" s="17"/>
      <c r="BYU12" s="17"/>
      <c r="BYV12" s="17"/>
      <c r="BYW12" s="17"/>
      <c r="BYX12" s="17"/>
      <c r="BYY12" s="17"/>
      <c r="BYZ12" s="17"/>
      <c r="BZA12" s="17"/>
      <c r="BZB12" s="17"/>
      <c r="BZC12" s="17"/>
      <c r="BZD12" s="17"/>
      <c r="BZE12" s="17"/>
      <c r="BZF12" s="17"/>
      <c r="BZG12" s="17"/>
      <c r="BZH12" s="17"/>
      <c r="BZI12" s="17"/>
      <c r="BZJ12" s="17"/>
      <c r="BZK12" s="17"/>
      <c r="BZL12" s="17"/>
      <c r="BZM12" s="17"/>
      <c r="BZN12" s="17"/>
      <c r="BZO12" s="17"/>
      <c r="BZP12" s="17"/>
      <c r="BZQ12" s="17"/>
      <c r="BZR12" s="17"/>
      <c r="BZS12" s="17"/>
      <c r="BZT12" s="17"/>
      <c r="BZU12" s="17"/>
      <c r="BZV12" s="17"/>
      <c r="BZW12" s="17"/>
      <c r="BZX12" s="17"/>
      <c r="BZY12" s="17"/>
      <c r="BZZ12" s="17"/>
      <c r="CAA12" s="17"/>
      <c r="CAB12" s="17"/>
      <c r="CAC12" s="17"/>
      <c r="CAD12" s="17"/>
      <c r="CAE12" s="17"/>
      <c r="CAF12" s="17"/>
      <c r="CAG12" s="17"/>
      <c r="CAH12" s="17"/>
      <c r="CAI12" s="17"/>
      <c r="CAJ12" s="17"/>
      <c r="CAK12" s="17"/>
      <c r="CAL12" s="17"/>
      <c r="CAM12" s="17"/>
      <c r="CAN12" s="17"/>
      <c r="CAO12" s="17"/>
      <c r="CAP12" s="17"/>
      <c r="CAQ12" s="17"/>
      <c r="CAR12" s="17"/>
      <c r="CAS12" s="17"/>
      <c r="CAT12" s="17"/>
      <c r="CAU12" s="17"/>
      <c r="CAV12" s="17"/>
      <c r="CAW12" s="17"/>
      <c r="CAX12" s="17"/>
      <c r="CAY12" s="17"/>
      <c r="CAZ12" s="17"/>
      <c r="CBA12" s="17"/>
      <c r="CBB12" s="17"/>
      <c r="CBC12" s="17"/>
      <c r="CBD12" s="17"/>
      <c r="CBE12" s="17"/>
      <c r="CBF12" s="17"/>
      <c r="CBG12" s="17"/>
      <c r="CBH12" s="17"/>
      <c r="CBI12" s="17"/>
      <c r="CBJ12" s="17"/>
      <c r="CBK12" s="17"/>
      <c r="CBL12" s="17"/>
      <c r="CBM12" s="17"/>
      <c r="CBN12" s="17"/>
      <c r="CBO12" s="17"/>
      <c r="CBP12" s="17"/>
      <c r="CBQ12" s="17"/>
      <c r="CBR12" s="17"/>
      <c r="CBS12" s="17"/>
      <c r="CBT12" s="17"/>
      <c r="CBU12" s="17"/>
      <c r="CBV12" s="17"/>
      <c r="CBW12" s="17"/>
      <c r="CBX12" s="17"/>
      <c r="CBY12" s="17"/>
      <c r="CBZ12" s="17"/>
      <c r="CCA12" s="17"/>
      <c r="CCB12" s="17"/>
      <c r="CCC12" s="17"/>
      <c r="CCD12" s="17"/>
      <c r="CCE12" s="17"/>
      <c r="CCF12" s="17"/>
      <c r="CCG12" s="17"/>
      <c r="CCH12" s="17"/>
      <c r="CCI12" s="17"/>
      <c r="CCJ12" s="17"/>
      <c r="CCK12" s="17"/>
      <c r="CCL12" s="17"/>
      <c r="CCM12" s="17"/>
      <c r="CCN12" s="17"/>
      <c r="CCO12" s="17"/>
      <c r="CCP12" s="17"/>
      <c r="CCQ12" s="17"/>
      <c r="CCR12" s="17"/>
      <c r="CCS12" s="17"/>
      <c r="CCT12" s="17"/>
      <c r="CCU12" s="17"/>
      <c r="CCV12" s="17"/>
      <c r="CCW12" s="17"/>
      <c r="CCX12" s="17"/>
      <c r="CCY12" s="17"/>
      <c r="CCZ12" s="17"/>
      <c r="CDA12" s="17"/>
      <c r="CDB12" s="17"/>
      <c r="CDC12" s="17"/>
      <c r="CDD12" s="17"/>
      <c r="CDE12" s="17"/>
      <c r="CDF12" s="17"/>
      <c r="CDG12" s="17"/>
      <c r="CDH12" s="17"/>
      <c r="CDI12" s="17"/>
      <c r="CDJ12" s="17"/>
      <c r="CDK12" s="17"/>
      <c r="CDL12" s="17"/>
      <c r="CDM12" s="17"/>
      <c r="CDN12" s="17"/>
      <c r="CDO12" s="17"/>
      <c r="CDP12" s="17"/>
      <c r="CDQ12" s="17"/>
      <c r="CDR12" s="17"/>
      <c r="CDS12" s="17"/>
      <c r="CDT12" s="17"/>
      <c r="CDU12" s="17"/>
      <c r="CDV12" s="17"/>
      <c r="CDW12" s="17"/>
      <c r="CDX12" s="17"/>
      <c r="CDY12" s="17"/>
      <c r="CDZ12" s="17"/>
      <c r="CEA12" s="17"/>
      <c r="CEB12" s="17"/>
      <c r="CEC12" s="17"/>
      <c r="CED12" s="17"/>
      <c r="CEE12" s="17"/>
      <c r="CEF12" s="17"/>
      <c r="CEG12" s="17"/>
      <c r="CEH12" s="17"/>
      <c r="CEI12" s="17"/>
      <c r="CEJ12" s="17"/>
      <c r="CEK12" s="17"/>
      <c r="CEL12" s="17"/>
      <c r="CEM12" s="17"/>
      <c r="CEN12" s="17"/>
      <c r="CEO12" s="17"/>
      <c r="CEP12" s="17"/>
      <c r="CEQ12" s="17"/>
      <c r="CER12" s="17"/>
      <c r="CES12" s="17"/>
      <c r="CET12" s="17"/>
      <c r="CEU12" s="17"/>
      <c r="CEV12" s="17"/>
      <c r="CEW12" s="17"/>
      <c r="CEX12" s="17"/>
      <c r="CEY12" s="17"/>
      <c r="CEZ12" s="17"/>
      <c r="CFA12" s="17"/>
      <c r="CFB12" s="17"/>
      <c r="CFC12" s="17"/>
      <c r="CFD12" s="17"/>
      <c r="CFE12" s="17"/>
      <c r="CFF12" s="17"/>
      <c r="CFG12" s="17"/>
      <c r="CFH12" s="17"/>
      <c r="CFI12" s="17"/>
      <c r="CFJ12" s="17"/>
      <c r="CFK12" s="17"/>
      <c r="CFL12" s="17"/>
      <c r="CFM12" s="17"/>
      <c r="CFN12" s="17"/>
      <c r="CFO12" s="17"/>
      <c r="CFP12" s="17"/>
      <c r="CFQ12" s="17"/>
      <c r="CFR12" s="17"/>
      <c r="CFS12" s="17"/>
      <c r="CFT12" s="17"/>
      <c r="CFU12" s="17"/>
      <c r="CFV12" s="17"/>
      <c r="CFW12" s="17"/>
      <c r="CFX12" s="17"/>
      <c r="CFY12" s="17"/>
      <c r="CFZ12" s="17"/>
      <c r="CGA12" s="17"/>
      <c r="CGB12" s="17"/>
      <c r="CGC12" s="17"/>
      <c r="CGD12" s="17"/>
      <c r="CGE12" s="17"/>
      <c r="CGF12" s="17"/>
      <c r="CGG12" s="17"/>
      <c r="CGH12" s="17"/>
      <c r="CGI12" s="17"/>
      <c r="CGJ12" s="17"/>
      <c r="CGK12" s="17"/>
      <c r="CGL12" s="17"/>
      <c r="CGM12" s="17"/>
      <c r="CGN12" s="17"/>
      <c r="CGO12" s="17"/>
      <c r="CGP12" s="17"/>
      <c r="CGQ12" s="17"/>
      <c r="CGR12" s="17"/>
      <c r="CGS12" s="17"/>
      <c r="CGT12" s="17"/>
      <c r="CGU12" s="17"/>
      <c r="CGV12" s="17"/>
      <c r="CGW12" s="17"/>
      <c r="CGX12" s="17"/>
      <c r="CGY12" s="17"/>
      <c r="CGZ12" s="17"/>
      <c r="CHA12" s="17"/>
      <c r="CHB12" s="17"/>
      <c r="CHC12" s="17"/>
      <c r="CHD12" s="17"/>
      <c r="CHE12" s="17"/>
      <c r="CHF12" s="17"/>
      <c r="CHG12" s="17"/>
      <c r="CHH12" s="17"/>
      <c r="CHI12" s="17"/>
      <c r="CHJ12" s="17"/>
      <c r="CHK12" s="17"/>
      <c r="CHL12" s="17"/>
      <c r="CHM12" s="17"/>
      <c r="CHN12" s="17"/>
      <c r="CHO12" s="17"/>
      <c r="CHP12" s="17"/>
      <c r="CHQ12" s="17"/>
      <c r="CHR12" s="17"/>
      <c r="CHS12" s="17"/>
      <c r="CHT12" s="17"/>
      <c r="CHU12" s="17"/>
      <c r="CHV12" s="17"/>
      <c r="CHW12" s="17"/>
      <c r="CHX12" s="17"/>
      <c r="CHY12" s="17"/>
      <c r="CHZ12" s="17"/>
      <c r="CIA12" s="17"/>
      <c r="CIB12" s="17"/>
      <c r="CIC12" s="17"/>
      <c r="CID12" s="17"/>
      <c r="CIE12" s="17"/>
      <c r="CIF12" s="17"/>
      <c r="CIG12" s="17"/>
      <c r="CIH12" s="17"/>
      <c r="CII12" s="17"/>
      <c r="CIJ12" s="17"/>
      <c r="CIK12" s="17"/>
      <c r="CIL12" s="17"/>
      <c r="CIM12" s="17"/>
      <c r="CIN12" s="17"/>
      <c r="CIO12" s="17"/>
      <c r="CIP12" s="17"/>
      <c r="CIQ12" s="17"/>
      <c r="CIR12" s="17"/>
      <c r="CIS12" s="17"/>
      <c r="CIT12" s="17"/>
      <c r="CIU12" s="17"/>
      <c r="CIV12" s="17"/>
      <c r="CIW12" s="17"/>
      <c r="CIX12" s="17"/>
      <c r="CIY12" s="17"/>
      <c r="CIZ12" s="17"/>
      <c r="CJA12" s="17"/>
      <c r="CJB12" s="17"/>
      <c r="CJC12" s="17"/>
      <c r="CJD12" s="17"/>
      <c r="CJE12" s="17"/>
      <c r="CJF12" s="17"/>
      <c r="CJG12" s="17"/>
      <c r="CJH12" s="17"/>
      <c r="CJI12" s="17"/>
      <c r="CJJ12" s="17"/>
      <c r="CJK12" s="17"/>
      <c r="CJL12" s="17"/>
      <c r="CJM12" s="17"/>
      <c r="CJN12" s="17"/>
      <c r="CJO12" s="17"/>
      <c r="CJP12" s="17"/>
      <c r="CJQ12" s="17"/>
      <c r="CJR12" s="17"/>
      <c r="CJS12" s="17"/>
      <c r="CJT12" s="17"/>
      <c r="CJU12" s="17"/>
      <c r="CJV12" s="17"/>
      <c r="CJW12" s="17"/>
      <c r="CJX12" s="17"/>
      <c r="CJY12" s="17"/>
      <c r="CJZ12" s="17"/>
      <c r="CKA12" s="17"/>
      <c r="CKB12" s="17"/>
      <c r="CKC12" s="17"/>
      <c r="CKD12" s="17"/>
      <c r="CKE12" s="17"/>
      <c r="CKF12" s="17"/>
      <c r="CKG12" s="17"/>
      <c r="CKH12" s="17"/>
      <c r="CKI12" s="17"/>
      <c r="CKJ12" s="17"/>
      <c r="CKK12" s="17"/>
      <c r="CKL12" s="17"/>
      <c r="CKM12" s="17"/>
      <c r="CKN12" s="17"/>
      <c r="CKO12" s="17"/>
      <c r="CKP12" s="17"/>
      <c r="CKQ12" s="17"/>
      <c r="CKR12" s="17"/>
      <c r="CKS12" s="17"/>
      <c r="CKT12" s="17"/>
      <c r="CKU12" s="17"/>
      <c r="CKV12" s="17"/>
      <c r="CKW12" s="17"/>
      <c r="CKX12" s="17"/>
      <c r="CKY12" s="17"/>
      <c r="CKZ12" s="17"/>
      <c r="CLA12" s="17"/>
      <c r="CLB12" s="17"/>
      <c r="CLC12" s="17"/>
      <c r="CLD12" s="17"/>
      <c r="CLE12" s="17"/>
      <c r="CLF12" s="17"/>
      <c r="CLG12" s="17"/>
      <c r="CLH12" s="17"/>
      <c r="CLI12" s="17"/>
      <c r="CLJ12" s="17"/>
      <c r="CLK12" s="17"/>
      <c r="CLL12" s="17"/>
      <c r="CLM12" s="17"/>
      <c r="CLN12" s="17"/>
      <c r="CLO12" s="17"/>
      <c r="CLP12" s="17"/>
      <c r="CLQ12" s="17"/>
      <c r="CLR12" s="17"/>
      <c r="CLS12" s="17"/>
      <c r="CLT12" s="17"/>
      <c r="CLU12" s="17"/>
      <c r="CLV12" s="17"/>
      <c r="CLW12" s="17"/>
      <c r="CLX12" s="17"/>
      <c r="CLY12" s="17"/>
      <c r="CLZ12" s="17"/>
      <c r="CMA12" s="17"/>
      <c r="CMB12" s="17"/>
      <c r="CMC12" s="17"/>
      <c r="CMD12" s="17"/>
      <c r="CME12" s="17"/>
      <c r="CMF12" s="17"/>
      <c r="CMG12" s="17"/>
      <c r="CMH12" s="17"/>
      <c r="CMI12" s="17"/>
      <c r="CMJ12" s="17"/>
      <c r="CMK12" s="17"/>
      <c r="CML12" s="17"/>
      <c r="CMM12" s="17"/>
      <c r="CMN12" s="17"/>
      <c r="CMO12" s="17"/>
      <c r="CMP12" s="17"/>
      <c r="CMQ12" s="17"/>
      <c r="CMR12" s="17"/>
      <c r="CMS12" s="17"/>
      <c r="CMT12" s="17"/>
      <c r="CMU12" s="17"/>
      <c r="CMV12" s="17"/>
      <c r="CMW12" s="17"/>
      <c r="CMX12" s="17"/>
      <c r="CMY12" s="17"/>
      <c r="CMZ12" s="17"/>
      <c r="CNA12" s="17"/>
      <c r="CNB12" s="17"/>
      <c r="CNC12" s="17"/>
      <c r="CND12" s="17"/>
      <c r="CNE12" s="17"/>
      <c r="CNF12" s="17"/>
      <c r="CNG12" s="17"/>
      <c r="CNH12" s="17"/>
      <c r="CNI12" s="17"/>
      <c r="CNJ12" s="17"/>
      <c r="CNK12" s="17"/>
      <c r="CNL12" s="17"/>
      <c r="CNM12" s="17"/>
      <c r="CNN12" s="17"/>
      <c r="CNO12" s="17"/>
      <c r="CNP12" s="17"/>
      <c r="CNQ12" s="17"/>
      <c r="CNR12" s="17"/>
      <c r="CNS12" s="17"/>
      <c r="CNT12" s="17"/>
      <c r="CNU12" s="17"/>
      <c r="CNV12" s="17"/>
      <c r="CNW12" s="17"/>
      <c r="CNX12" s="17"/>
      <c r="CNY12" s="17"/>
      <c r="CNZ12" s="17"/>
      <c r="COA12" s="17"/>
      <c r="COB12" s="17"/>
      <c r="COC12" s="17"/>
      <c r="COD12" s="17"/>
      <c r="COE12" s="17"/>
      <c r="COF12" s="17"/>
      <c r="COG12" s="17"/>
      <c r="COH12" s="17"/>
      <c r="COI12" s="17"/>
      <c r="COJ12" s="17"/>
      <c r="COK12" s="17"/>
      <c r="COL12" s="17"/>
      <c r="COM12" s="17"/>
      <c r="CON12" s="17"/>
      <c r="COO12" s="17"/>
      <c r="COP12" s="17"/>
      <c r="COQ12" s="17"/>
      <c r="COR12" s="17"/>
      <c r="COS12" s="17"/>
      <c r="COT12" s="17"/>
      <c r="COU12" s="17"/>
      <c r="COV12" s="17"/>
      <c r="COW12" s="17"/>
      <c r="COX12" s="17"/>
      <c r="COY12" s="17"/>
      <c r="COZ12" s="17"/>
      <c r="CPA12" s="17"/>
      <c r="CPB12" s="17"/>
      <c r="CPC12" s="17"/>
      <c r="CPD12" s="17"/>
      <c r="CPE12" s="17"/>
      <c r="CPF12" s="17"/>
      <c r="CPG12" s="17"/>
      <c r="CPH12" s="17"/>
      <c r="CPI12" s="17"/>
      <c r="CPJ12" s="17"/>
      <c r="CPK12" s="17"/>
      <c r="CPL12" s="17"/>
      <c r="CPM12" s="17"/>
      <c r="CPN12" s="17"/>
      <c r="CPO12" s="17"/>
      <c r="CPP12" s="17"/>
      <c r="CPQ12" s="17"/>
      <c r="CPR12" s="17"/>
      <c r="CPS12" s="17"/>
      <c r="CPT12" s="17"/>
      <c r="CPU12" s="17"/>
      <c r="CPV12" s="17"/>
      <c r="CPW12" s="17"/>
      <c r="CPX12" s="17"/>
      <c r="CPY12" s="17"/>
      <c r="CPZ12" s="17"/>
      <c r="CQA12" s="17"/>
      <c r="CQB12" s="17"/>
      <c r="CQC12" s="17"/>
      <c r="CQD12" s="17"/>
      <c r="CQE12" s="17"/>
      <c r="CQF12" s="17"/>
      <c r="CQG12" s="17"/>
      <c r="CQH12" s="17"/>
      <c r="CQI12" s="17"/>
      <c r="CQJ12" s="17"/>
      <c r="CQK12" s="17"/>
      <c r="CQL12" s="17"/>
      <c r="CQM12" s="17"/>
      <c r="CQN12" s="17"/>
      <c r="CQO12" s="17"/>
      <c r="CQP12" s="17"/>
      <c r="CQQ12" s="17"/>
      <c r="CQR12" s="17"/>
      <c r="CQS12" s="17"/>
      <c r="CQT12" s="17"/>
      <c r="CQU12" s="17"/>
      <c r="CQV12" s="17"/>
      <c r="CQW12" s="17"/>
      <c r="CQX12" s="17"/>
      <c r="CQY12" s="17"/>
      <c r="CQZ12" s="17"/>
      <c r="CRA12" s="17"/>
      <c r="CRB12" s="17"/>
      <c r="CRC12" s="17"/>
      <c r="CRD12" s="17"/>
      <c r="CRE12" s="17"/>
      <c r="CRF12" s="17"/>
      <c r="CRG12" s="17"/>
      <c r="CRH12" s="17"/>
      <c r="CRI12" s="17"/>
      <c r="CRJ12" s="17"/>
      <c r="CRK12" s="17"/>
      <c r="CRL12" s="17"/>
      <c r="CRM12" s="17"/>
      <c r="CRN12" s="17"/>
      <c r="CRO12" s="17"/>
      <c r="CRP12" s="17"/>
      <c r="CRQ12" s="17"/>
      <c r="CRR12" s="17"/>
      <c r="CRS12" s="17"/>
      <c r="CRT12" s="17"/>
      <c r="CRU12" s="17"/>
      <c r="CRV12" s="17"/>
      <c r="CRW12" s="17"/>
      <c r="CRX12" s="17"/>
      <c r="CRY12" s="17"/>
      <c r="CRZ12" s="17"/>
      <c r="CSA12" s="17"/>
      <c r="CSB12" s="17"/>
      <c r="CSC12" s="17"/>
      <c r="CSD12" s="17"/>
      <c r="CSE12" s="17"/>
      <c r="CSF12" s="17"/>
      <c r="CSG12" s="17"/>
      <c r="CSH12" s="17"/>
      <c r="CSI12" s="17"/>
      <c r="CSJ12" s="17"/>
      <c r="CSK12" s="17"/>
      <c r="CSL12" s="17"/>
      <c r="CSM12" s="17"/>
      <c r="CSN12" s="17"/>
      <c r="CSO12" s="17"/>
      <c r="CSP12" s="17"/>
      <c r="CSQ12" s="17"/>
      <c r="CSR12" s="17"/>
      <c r="CSS12" s="17"/>
      <c r="CST12" s="17"/>
      <c r="CSU12" s="17"/>
      <c r="CSV12" s="17"/>
      <c r="CSW12" s="17"/>
      <c r="CSX12" s="17"/>
      <c r="CSY12" s="17"/>
      <c r="CSZ12" s="17"/>
      <c r="CTA12" s="17"/>
      <c r="CTB12" s="17"/>
      <c r="CTC12" s="17"/>
      <c r="CTD12" s="17"/>
      <c r="CTE12" s="17"/>
      <c r="CTF12" s="17"/>
      <c r="CTG12" s="17"/>
      <c r="CTH12" s="17"/>
      <c r="CTI12" s="17"/>
      <c r="CTJ12" s="17"/>
      <c r="CTK12" s="17"/>
      <c r="CTL12" s="17"/>
      <c r="CTM12" s="17"/>
      <c r="CTN12" s="17"/>
      <c r="CTO12" s="17"/>
      <c r="CTP12" s="17"/>
      <c r="CTQ12" s="17"/>
      <c r="CTR12" s="17"/>
      <c r="CTS12" s="17"/>
      <c r="CTT12" s="17"/>
      <c r="CTU12" s="17"/>
      <c r="CTV12" s="17"/>
      <c r="CTW12" s="17"/>
      <c r="CTX12" s="17"/>
      <c r="CTY12" s="17"/>
      <c r="CTZ12" s="17"/>
      <c r="CUA12" s="17"/>
      <c r="CUB12" s="17"/>
      <c r="CUC12" s="17"/>
      <c r="CUD12" s="17"/>
      <c r="CUE12" s="17"/>
      <c r="CUF12" s="17"/>
      <c r="CUG12" s="17"/>
      <c r="CUH12" s="17"/>
      <c r="CUI12" s="17"/>
      <c r="CUJ12" s="17"/>
      <c r="CUK12" s="17"/>
      <c r="CUL12" s="17"/>
      <c r="CUM12" s="17"/>
      <c r="CUN12" s="17"/>
      <c r="CUO12" s="17"/>
      <c r="CUP12" s="17"/>
      <c r="CUQ12" s="17"/>
      <c r="CUR12" s="17"/>
      <c r="CUS12" s="17"/>
      <c r="CUT12" s="17"/>
      <c r="CUU12" s="17"/>
      <c r="CUV12" s="17"/>
      <c r="CUW12" s="17"/>
      <c r="CUX12" s="17"/>
      <c r="CUY12" s="17"/>
      <c r="CUZ12" s="17"/>
      <c r="CVA12" s="17"/>
      <c r="CVB12" s="17"/>
      <c r="CVC12" s="17"/>
      <c r="CVD12" s="17"/>
      <c r="CVE12" s="17"/>
      <c r="CVF12" s="17"/>
      <c r="CVG12" s="17"/>
      <c r="CVH12" s="17"/>
      <c r="CVI12" s="17"/>
      <c r="CVJ12" s="17"/>
      <c r="CVK12" s="17"/>
      <c r="CVL12" s="17"/>
      <c r="CVM12" s="17"/>
      <c r="CVN12" s="17"/>
      <c r="CVO12" s="17"/>
      <c r="CVP12" s="17"/>
      <c r="CVQ12" s="17"/>
      <c r="CVR12" s="17"/>
      <c r="CVS12" s="17"/>
      <c r="CVT12" s="17"/>
      <c r="CVU12" s="17"/>
      <c r="CVV12" s="17"/>
      <c r="CVW12" s="17"/>
      <c r="CVX12" s="17"/>
      <c r="CVY12" s="17"/>
      <c r="CVZ12" s="17"/>
      <c r="CWA12" s="17"/>
      <c r="CWB12" s="17"/>
      <c r="CWC12" s="17"/>
      <c r="CWD12" s="17"/>
      <c r="CWE12" s="17"/>
      <c r="CWF12" s="17"/>
      <c r="CWG12" s="17"/>
      <c r="CWH12" s="17"/>
      <c r="CWI12" s="17"/>
      <c r="CWJ12" s="17"/>
      <c r="CWK12" s="17"/>
      <c r="CWL12" s="17"/>
      <c r="CWM12" s="17"/>
      <c r="CWN12" s="17"/>
      <c r="CWO12" s="17"/>
      <c r="CWP12" s="17"/>
      <c r="CWQ12" s="17"/>
      <c r="CWR12" s="17"/>
      <c r="CWS12" s="17"/>
      <c r="CWT12" s="17"/>
      <c r="CWU12" s="17"/>
      <c r="CWV12" s="17"/>
      <c r="CWW12" s="17"/>
      <c r="CWX12" s="17"/>
      <c r="CWY12" s="17"/>
      <c r="CWZ12" s="17"/>
      <c r="CXA12" s="17"/>
      <c r="CXB12" s="17"/>
      <c r="CXC12" s="17"/>
      <c r="CXD12" s="17"/>
      <c r="CXE12" s="17"/>
      <c r="CXF12" s="17"/>
      <c r="CXG12" s="17"/>
      <c r="CXH12" s="17"/>
      <c r="CXI12" s="17"/>
      <c r="CXJ12" s="17"/>
      <c r="CXK12" s="17"/>
      <c r="CXL12" s="17"/>
      <c r="CXM12" s="17"/>
      <c r="CXN12" s="17"/>
      <c r="CXO12" s="17"/>
      <c r="CXP12" s="17"/>
      <c r="CXQ12" s="17"/>
      <c r="CXR12" s="17"/>
      <c r="CXS12" s="17"/>
      <c r="CXT12" s="17"/>
      <c r="CXU12" s="17"/>
      <c r="CXV12" s="17"/>
      <c r="CXW12" s="17"/>
      <c r="CXX12" s="17"/>
      <c r="CXY12" s="17"/>
      <c r="CXZ12" s="17"/>
      <c r="CYA12" s="17"/>
      <c r="CYB12" s="17"/>
      <c r="CYC12" s="17"/>
      <c r="CYD12" s="17"/>
      <c r="CYE12" s="17"/>
      <c r="CYF12" s="17"/>
      <c r="CYG12" s="17"/>
      <c r="CYH12" s="17"/>
      <c r="CYI12" s="17"/>
      <c r="CYJ12" s="17"/>
      <c r="CYK12" s="17"/>
      <c r="CYL12" s="17"/>
      <c r="CYM12" s="17"/>
      <c r="CYN12" s="17"/>
      <c r="CYO12" s="17"/>
      <c r="CYP12" s="17"/>
      <c r="CYQ12" s="17"/>
      <c r="CYR12" s="17"/>
      <c r="CYS12" s="17"/>
      <c r="CYT12" s="17"/>
      <c r="CYU12" s="17"/>
      <c r="CYV12" s="17"/>
      <c r="CYW12" s="17"/>
      <c r="CYX12" s="17"/>
      <c r="CYY12" s="17"/>
      <c r="CYZ12" s="17"/>
      <c r="CZA12" s="17"/>
      <c r="CZB12" s="17"/>
      <c r="CZC12" s="17"/>
      <c r="CZD12" s="17"/>
      <c r="CZE12" s="17"/>
      <c r="CZF12" s="17"/>
      <c r="CZG12" s="17"/>
      <c r="CZH12" s="17"/>
      <c r="CZI12" s="17"/>
      <c r="CZJ12" s="17"/>
      <c r="CZK12" s="17"/>
      <c r="CZL12" s="17"/>
      <c r="CZM12" s="17"/>
      <c r="CZN12" s="17"/>
      <c r="CZO12" s="17"/>
      <c r="CZP12" s="17"/>
      <c r="CZQ12" s="17"/>
      <c r="CZR12" s="17"/>
      <c r="CZS12" s="17"/>
      <c r="CZT12" s="17"/>
      <c r="CZU12" s="17"/>
      <c r="CZV12" s="17"/>
      <c r="CZW12" s="17"/>
      <c r="CZX12" s="17"/>
      <c r="CZY12" s="17"/>
      <c r="CZZ12" s="17"/>
      <c r="DAA12" s="17"/>
      <c r="DAB12" s="17"/>
      <c r="DAC12" s="17"/>
      <c r="DAD12" s="17"/>
      <c r="DAE12" s="17"/>
      <c r="DAF12" s="17"/>
      <c r="DAG12" s="17"/>
      <c r="DAH12" s="17"/>
      <c r="DAI12" s="17"/>
      <c r="DAJ12" s="17"/>
      <c r="DAK12" s="17"/>
      <c r="DAL12" s="17"/>
      <c r="DAM12" s="17"/>
      <c r="DAN12" s="17"/>
      <c r="DAO12" s="17"/>
      <c r="DAP12" s="17"/>
      <c r="DAQ12" s="17"/>
      <c r="DAR12" s="17"/>
      <c r="DAS12" s="17"/>
      <c r="DAT12" s="17"/>
      <c r="DAU12" s="17"/>
      <c r="DAV12" s="17"/>
      <c r="DAW12" s="17"/>
      <c r="DAX12" s="17"/>
      <c r="DAY12" s="17"/>
      <c r="DAZ12" s="17"/>
      <c r="DBA12" s="17"/>
      <c r="DBB12" s="17"/>
      <c r="DBC12" s="17"/>
      <c r="DBD12" s="17"/>
      <c r="DBE12" s="17"/>
      <c r="DBF12" s="17"/>
      <c r="DBG12" s="17"/>
      <c r="DBH12" s="17"/>
      <c r="DBI12" s="17"/>
      <c r="DBJ12" s="17"/>
      <c r="DBK12" s="17"/>
      <c r="DBL12" s="17"/>
      <c r="DBM12" s="17"/>
      <c r="DBN12" s="17"/>
      <c r="DBO12" s="17"/>
      <c r="DBP12" s="17"/>
      <c r="DBQ12" s="17"/>
      <c r="DBR12" s="17"/>
      <c r="DBS12" s="17"/>
      <c r="DBT12" s="17"/>
      <c r="DBU12" s="17"/>
      <c r="DBV12" s="17"/>
      <c r="DBW12" s="17"/>
      <c r="DBX12" s="17"/>
      <c r="DBY12" s="17"/>
      <c r="DBZ12" s="17"/>
      <c r="DCA12" s="17"/>
      <c r="DCB12" s="17"/>
      <c r="DCC12" s="17"/>
      <c r="DCD12" s="17"/>
      <c r="DCE12" s="17"/>
      <c r="DCF12" s="17"/>
      <c r="DCG12" s="17"/>
      <c r="DCH12" s="17"/>
      <c r="DCI12" s="17"/>
      <c r="DCJ12" s="17"/>
      <c r="DCK12" s="17"/>
      <c r="DCL12" s="17"/>
      <c r="DCM12" s="17"/>
      <c r="DCN12" s="17"/>
      <c r="DCO12" s="17"/>
      <c r="DCP12" s="17"/>
      <c r="DCQ12" s="17"/>
      <c r="DCR12" s="17"/>
      <c r="DCS12" s="17"/>
      <c r="DCT12" s="17"/>
      <c r="DCU12" s="17"/>
      <c r="DCV12" s="17"/>
      <c r="DCW12" s="17"/>
      <c r="DCX12" s="17"/>
      <c r="DCY12" s="17"/>
      <c r="DCZ12" s="17"/>
      <c r="DDA12" s="17"/>
      <c r="DDB12" s="17"/>
      <c r="DDC12" s="17"/>
      <c r="DDD12" s="17"/>
      <c r="DDE12" s="17"/>
      <c r="DDF12" s="17"/>
      <c r="DDG12" s="17"/>
      <c r="DDH12" s="17"/>
      <c r="DDI12" s="17"/>
      <c r="DDJ12" s="17"/>
      <c r="DDK12" s="17"/>
      <c r="DDL12" s="17"/>
      <c r="DDM12" s="17"/>
      <c r="DDN12" s="17"/>
      <c r="DDO12" s="17"/>
      <c r="DDP12" s="17"/>
      <c r="DDQ12" s="17"/>
      <c r="DDR12" s="17"/>
      <c r="DDS12" s="17"/>
      <c r="DDT12" s="17"/>
      <c r="DDU12" s="17"/>
      <c r="DDV12" s="17"/>
      <c r="DDW12" s="17"/>
      <c r="DDX12" s="17"/>
      <c r="DDY12" s="17"/>
      <c r="DDZ12" s="17"/>
      <c r="DEA12" s="17"/>
      <c r="DEB12" s="17"/>
      <c r="DEC12" s="17"/>
      <c r="DED12" s="17"/>
      <c r="DEE12" s="17"/>
      <c r="DEF12" s="17"/>
      <c r="DEG12" s="17"/>
      <c r="DEH12" s="17"/>
      <c r="DEI12" s="17"/>
      <c r="DEJ12" s="17"/>
      <c r="DEK12" s="17"/>
      <c r="DEL12" s="17"/>
      <c r="DEM12" s="17"/>
      <c r="DEN12" s="17"/>
      <c r="DEO12" s="17"/>
      <c r="DEP12" s="17"/>
      <c r="DEQ12" s="17"/>
      <c r="DER12" s="17"/>
      <c r="DES12" s="17"/>
      <c r="DET12" s="17"/>
      <c r="DEU12" s="17"/>
      <c r="DEV12" s="17"/>
      <c r="DEW12" s="17"/>
      <c r="DEX12" s="17"/>
      <c r="DEY12" s="17"/>
      <c r="DEZ12" s="17"/>
      <c r="DFA12" s="17"/>
      <c r="DFB12" s="17"/>
      <c r="DFC12" s="17"/>
      <c r="DFD12" s="17"/>
      <c r="DFE12" s="17"/>
      <c r="DFF12" s="17"/>
      <c r="DFG12" s="17"/>
      <c r="DFH12" s="17"/>
      <c r="DFI12" s="17"/>
      <c r="DFJ12" s="17"/>
      <c r="DFK12" s="17"/>
      <c r="DFL12" s="17"/>
      <c r="DFM12" s="17"/>
      <c r="DFN12" s="17"/>
      <c r="DFO12" s="17"/>
      <c r="DFP12" s="17"/>
      <c r="DFQ12" s="17"/>
      <c r="DFR12" s="17"/>
      <c r="DFS12" s="17"/>
      <c r="DFT12" s="17"/>
      <c r="DFU12" s="17"/>
      <c r="DFV12" s="17"/>
      <c r="DFW12" s="17"/>
      <c r="DFX12" s="17"/>
      <c r="DFY12" s="17"/>
      <c r="DFZ12" s="17"/>
      <c r="DGA12" s="17"/>
      <c r="DGB12" s="17"/>
      <c r="DGC12" s="17"/>
      <c r="DGD12" s="17"/>
      <c r="DGE12" s="17"/>
      <c r="DGF12" s="17"/>
      <c r="DGG12" s="17"/>
      <c r="DGH12" s="17"/>
      <c r="DGI12" s="17"/>
      <c r="DGJ12" s="17"/>
      <c r="DGK12" s="17"/>
      <c r="DGL12" s="17"/>
      <c r="DGM12" s="17"/>
      <c r="DGN12" s="17"/>
      <c r="DGO12" s="17"/>
      <c r="DGP12" s="17"/>
      <c r="DGQ12" s="17"/>
      <c r="DGR12" s="17"/>
      <c r="DGS12" s="17"/>
      <c r="DGT12" s="17"/>
      <c r="DGU12" s="17"/>
      <c r="DGV12" s="17"/>
      <c r="DGW12" s="17"/>
      <c r="DGX12" s="17"/>
      <c r="DGY12" s="17"/>
      <c r="DGZ12" s="17"/>
      <c r="DHA12" s="17"/>
      <c r="DHB12" s="17"/>
      <c r="DHC12" s="17"/>
      <c r="DHD12" s="17"/>
      <c r="DHE12" s="17"/>
      <c r="DHF12" s="17"/>
      <c r="DHG12" s="17"/>
      <c r="DHH12" s="17"/>
      <c r="DHI12" s="17"/>
      <c r="DHJ12" s="17"/>
      <c r="DHK12" s="17"/>
      <c r="DHL12" s="17"/>
      <c r="DHM12" s="17"/>
      <c r="DHN12" s="17"/>
      <c r="DHO12" s="17"/>
      <c r="DHP12" s="17"/>
      <c r="DHQ12" s="17"/>
      <c r="DHR12" s="17"/>
      <c r="DHS12" s="17"/>
      <c r="DHT12" s="17"/>
      <c r="DHU12" s="17"/>
      <c r="DHV12" s="17"/>
      <c r="DHW12" s="17"/>
      <c r="DHX12" s="17"/>
      <c r="DHY12" s="17"/>
      <c r="DHZ12" s="17"/>
      <c r="DIA12" s="17"/>
      <c r="DIB12" s="17"/>
      <c r="DIC12" s="17"/>
      <c r="DID12" s="17"/>
      <c r="DIE12" s="17"/>
      <c r="DIF12" s="17"/>
      <c r="DIG12" s="17"/>
      <c r="DIH12" s="17"/>
      <c r="DII12" s="17"/>
      <c r="DIJ12" s="17"/>
      <c r="DIK12" s="17"/>
      <c r="DIL12" s="17"/>
      <c r="DIM12" s="17"/>
      <c r="DIN12" s="17"/>
      <c r="DIO12" s="17"/>
      <c r="DIP12" s="17"/>
      <c r="DIQ12" s="17"/>
      <c r="DIR12" s="17"/>
      <c r="DIS12" s="17"/>
      <c r="DIT12" s="17"/>
      <c r="DIU12" s="17"/>
      <c r="DIV12" s="17"/>
      <c r="DIW12" s="17"/>
      <c r="DIX12" s="17"/>
      <c r="DIY12" s="17"/>
      <c r="DIZ12" s="17"/>
      <c r="DJA12" s="17"/>
      <c r="DJB12" s="17"/>
      <c r="DJC12" s="17"/>
      <c r="DJD12" s="17"/>
      <c r="DJE12" s="17"/>
      <c r="DJF12" s="17"/>
      <c r="DJG12" s="17"/>
      <c r="DJH12" s="17"/>
      <c r="DJI12" s="17"/>
      <c r="DJJ12" s="17"/>
      <c r="DJK12" s="17"/>
      <c r="DJL12" s="17"/>
      <c r="DJM12" s="17"/>
      <c r="DJN12" s="17"/>
      <c r="DJO12" s="17"/>
      <c r="DJP12" s="17"/>
      <c r="DJQ12" s="17"/>
      <c r="DJR12" s="17"/>
      <c r="DJS12" s="17"/>
      <c r="DJT12" s="17"/>
      <c r="DJU12" s="17"/>
      <c r="DJV12" s="17"/>
      <c r="DJW12" s="17"/>
      <c r="DJX12" s="17"/>
      <c r="DJY12" s="17"/>
      <c r="DJZ12" s="17"/>
      <c r="DKA12" s="17"/>
      <c r="DKB12" s="17"/>
      <c r="DKC12" s="17"/>
      <c r="DKD12" s="17"/>
      <c r="DKE12" s="17"/>
      <c r="DKF12" s="17"/>
      <c r="DKG12" s="17"/>
      <c r="DKH12" s="17"/>
      <c r="DKI12" s="17"/>
      <c r="DKJ12" s="17"/>
      <c r="DKK12" s="17"/>
      <c r="DKL12" s="17"/>
      <c r="DKM12" s="17"/>
      <c r="DKN12" s="17"/>
      <c r="DKO12" s="17"/>
      <c r="DKP12" s="17"/>
      <c r="DKQ12" s="17"/>
      <c r="DKR12" s="17"/>
      <c r="DKS12" s="17"/>
      <c r="DKT12" s="17"/>
      <c r="DKU12" s="17"/>
      <c r="DKV12" s="17"/>
      <c r="DKW12" s="17"/>
      <c r="DKX12" s="17"/>
      <c r="DKY12" s="17"/>
      <c r="DKZ12" s="17"/>
      <c r="DLA12" s="17"/>
      <c r="DLB12" s="17"/>
      <c r="DLC12" s="17"/>
      <c r="DLD12" s="17"/>
      <c r="DLE12" s="17"/>
      <c r="DLF12" s="17"/>
      <c r="DLG12" s="17"/>
      <c r="DLH12" s="17"/>
      <c r="DLI12" s="17"/>
      <c r="DLJ12" s="17"/>
      <c r="DLK12" s="17"/>
      <c r="DLL12" s="17"/>
      <c r="DLM12" s="17"/>
      <c r="DLN12" s="17"/>
      <c r="DLO12" s="17"/>
      <c r="DLP12" s="17"/>
      <c r="DLQ12" s="17"/>
      <c r="DLR12" s="17"/>
      <c r="DLS12" s="17"/>
      <c r="DLT12" s="17"/>
      <c r="DLU12" s="17"/>
      <c r="DLV12" s="17"/>
      <c r="DLW12" s="17"/>
      <c r="DLX12" s="17"/>
      <c r="DLY12" s="17"/>
      <c r="DLZ12" s="17"/>
      <c r="DMA12" s="17"/>
      <c r="DMB12" s="17"/>
      <c r="DMC12" s="17"/>
      <c r="DMD12" s="17"/>
      <c r="DME12" s="17"/>
      <c r="DMF12" s="17"/>
      <c r="DMG12" s="17"/>
      <c r="DMH12" s="17"/>
      <c r="DMI12" s="17"/>
      <c r="DMJ12" s="17"/>
      <c r="DMK12" s="17"/>
      <c r="DML12" s="17"/>
      <c r="DMM12" s="17"/>
      <c r="DMN12" s="17"/>
      <c r="DMO12" s="17"/>
      <c r="DMP12" s="17"/>
      <c r="DMQ12" s="17"/>
      <c r="DMR12" s="17"/>
      <c r="DMS12" s="17"/>
      <c r="DMT12" s="17"/>
      <c r="DMU12" s="17"/>
      <c r="DMV12" s="17"/>
      <c r="DMW12" s="17"/>
      <c r="DMX12" s="17"/>
      <c r="DMY12" s="17"/>
      <c r="DMZ12" s="17"/>
      <c r="DNA12" s="17"/>
      <c r="DNB12" s="17"/>
      <c r="DNC12" s="17"/>
      <c r="DND12" s="17"/>
      <c r="DNE12" s="17"/>
      <c r="DNF12" s="17"/>
      <c r="DNG12" s="17"/>
      <c r="DNH12" s="17"/>
      <c r="DNI12" s="17"/>
      <c r="DNJ12" s="17"/>
      <c r="DNK12" s="17"/>
      <c r="DNL12" s="17"/>
      <c r="DNM12" s="17"/>
      <c r="DNN12" s="17"/>
      <c r="DNO12" s="17"/>
      <c r="DNP12" s="17"/>
      <c r="DNQ12" s="17"/>
      <c r="DNR12" s="17"/>
      <c r="DNS12" s="17"/>
      <c r="DNT12" s="17"/>
      <c r="DNU12" s="17"/>
      <c r="DNV12" s="17"/>
      <c r="DNW12" s="17"/>
      <c r="DNX12" s="17"/>
      <c r="DNY12" s="17"/>
      <c r="DNZ12" s="17"/>
      <c r="DOA12" s="17"/>
      <c r="DOB12" s="17"/>
      <c r="DOC12" s="17"/>
      <c r="DOD12" s="17"/>
      <c r="DOE12" s="17"/>
      <c r="DOF12" s="17"/>
      <c r="DOG12" s="17"/>
      <c r="DOH12" s="17"/>
      <c r="DOI12" s="17"/>
      <c r="DOJ12" s="17"/>
      <c r="DOK12" s="17"/>
      <c r="DOL12" s="17"/>
      <c r="DOM12" s="17"/>
      <c r="DON12" s="17"/>
      <c r="DOO12" s="17"/>
      <c r="DOP12" s="17"/>
      <c r="DOQ12" s="17"/>
      <c r="DOR12" s="17"/>
      <c r="DOS12" s="17"/>
      <c r="DOT12" s="17"/>
      <c r="DOU12" s="17"/>
      <c r="DOV12" s="17"/>
      <c r="DOW12" s="17"/>
      <c r="DOX12" s="17"/>
      <c r="DOY12" s="17"/>
      <c r="DOZ12" s="17"/>
      <c r="DPA12" s="17"/>
      <c r="DPB12" s="17"/>
      <c r="DPC12" s="17"/>
      <c r="DPD12" s="17"/>
      <c r="DPE12" s="17"/>
      <c r="DPF12" s="17"/>
      <c r="DPG12" s="17"/>
      <c r="DPH12" s="17"/>
      <c r="DPI12" s="17"/>
      <c r="DPJ12" s="17"/>
      <c r="DPK12" s="17"/>
      <c r="DPL12" s="17"/>
      <c r="DPM12" s="17"/>
      <c r="DPN12" s="17"/>
      <c r="DPO12" s="17"/>
      <c r="DPP12" s="17"/>
      <c r="DPQ12" s="17"/>
      <c r="DPR12" s="17"/>
      <c r="DPS12" s="17"/>
      <c r="DPT12" s="17"/>
      <c r="DPU12" s="17"/>
      <c r="DPV12" s="17"/>
      <c r="DPW12" s="17"/>
      <c r="DPX12" s="17"/>
      <c r="DPY12" s="17"/>
      <c r="DPZ12" s="17"/>
      <c r="DQA12" s="17"/>
      <c r="DQB12" s="17"/>
      <c r="DQC12" s="17"/>
      <c r="DQD12" s="17"/>
      <c r="DQE12" s="17"/>
      <c r="DQF12" s="17"/>
      <c r="DQG12" s="17"/>
      <c r="DQH12" s="17"/>
      <c r="DQI12" s="17"/>
      <c r="DQJ12" s="17"/>
      <c r="DQK12" s="17"/>
      <c r="DQL12" s="17"/>
      <c r="DQM12" s="17"/>
      <c r="DQN12" s="17"/>
      <c r="DQO12" s="17"/>
      <c r="DQP12" s="17"/>
      <c r="DQQ12" s="17"/>
      <c r="DQR12" s="17"/>
      <c r="DQS12" s="17"/>
      <c r="DQT12" s="17"/>
      <c r="DQU12" s="17"/>
      <c r="DQV12" s="17"/>
      <c r="DQW12" s="17"/>
      <c r="DQX12" s="17"/>
      <c r="DQY12" s="17"/>
      <c r="DQZ12" s="17"/>
      <c r="DRA12" s="17"/>
      <c r="DRB12" s="17"/>
      <c r="DRC12" s="17"/>
      <c r="DRD12" s="17"/>
      <c r="DRE12" s="17"/>
      <c r="DRF12" s="17"/>
      <c r="DRG12" s="17"/>
      <c r="DRH12" s="17"/>
      <c r="DRI12" s="17"/>
      <c r="DRJ12" s="17"/>
      <c r="DRK12" s="17"/>
      <c r="DRL12" s="17"/>
      <c r="DRM12" s="17"/>
      <c r="DRN12" s="17"/>
      <c r="DRO12" s="17"/>
      <c r="DRP12" s="17"/>
      <c r="DRQ12" s="17"/>
      <c r="DRR12" s="17"/>
      <c r="DRS12" s="17"/>
      <c r="DRT12" s="17"/>
      <c r="DRU12" s="17"/>
      <c r="DRV12" s="17"/>
      <c r="DRW12" s="17"/>
      <c r="DRX12" s="17"/>
      <c r="DRY12" s="17"/>
      <c r="DRZ12" s="17"/>
      <c r="DSA12" s="17"/>
      <c r="DSB12" s="17"/>
      <c r="DSC12" s="17"/>
      <c r="DSD12" s="17"/>
      <c r="DSE12" s="17"/>
      <c r="DSF12" s="17"/>
      <c r="DSG12" s="17"/>
      <c r="DSH12" s="17"/>
      <c r="DSI12" s="17"/>
      <c r="DSJ12" s="17"/>
      <c r="DSK12" s="17"/>
      <c r="DSL12" s="17"/>
      <c r="DSM12" s="17"/>
      <c r="DSN12" s="17"/>
      <c r="DSO12" s="17"/>
      <c r="DSP12" s="17"/>
      <c r="DSQ12" s="17"/>
      <c r="DSR12" s="17"/>
      <c r="DSS12" s="17"/>
      <c r="DST12" s="17"/>
      <c r="DSU12" s="17"/>
      <c r="DSV12" s="17"/>
      <c r="DSW12" s="17"/>
      <c r="DSX12" s="17"/>
      <c r="DSY12" s="17"/>
      <c r="DSZ12" s="17"/>
      <c r="DTA12" s="17"/>
      <c r="DTB12" s="17"/>
      <c r="DTC12" s="17"/>
      <c r="DTD12" s="17"/>
      <c r="DTE12" s="17"/>
      <c r="DTF12" s="17"/>
      <c r="DTG12" s="17"/>
      <c r="DTH12" s="17"/>
      <c r="DTI12" s="17"/>
      <c r="DTJ12" s="17"/>
      <c r="DTK12" s="17"/>
      <c r="DTL12" s="17"/>
      <c r="DTM12" s="17"/>
      <c r="DTN12" s="17"/>
      <c r="DTO12" s="17"/>
      <c r="DTP12" s="17"/>
      <c r="DTQ12" s="17"/>
      <c r="DTR12" s="17"/>
      <c r="DTS12" s="17"/>
      <c r="DTT12" s="17"/>
      <c r="DTU12" s="17"/>
      <c r="DTV12" s="17"/>
      <c r="DTW12" s="17"/>
      <c r="DTX12" s="17"/>
      <c r="DTY12" s="17"/>
      <c r="DTZ12" s="17"/>
      <c r="DUA12" s="17"/>
      <c r="DUB12" s="17"/>
      <c r="DUC12" s="17"/>
      <c r="DUD12" s="17"/>
      <c r="DUE12" s="17"/>
      <c r="DUF12" s="17"/>
      <c r="DUG12" s="17"/>
      <c r="DUH12" s="17"/>
      <c r="DUI12" s="17"/>
      <c r="DUJ12" s="17"/>
      <c r="DUK12" s="17"/>
      <c r="DUL12" s="17"/>
      <c r="DUM12" s="17"/>
      <c r="DUN12" s="17"/>
      <c r="DUO12" s="17"/>
      <c r="DUP12" s="17"/>
      <c r="DUQ12" s="17"/>
      <c r="DUR12" s="17"/>
      <c r="DUS12" s="17"/>
      <c r="DUT12" s="17"/>
      <c r="DUU12" s="17"/>
      <c r="DUV12" s="17"/>
      <c r="DUW12" s="17"/>
      <c r="DUX12" s="17"/>
      <c r="DUY12" s="17"/>
      <c r="DUZ12" s="17"/>
      <c r="DVA12" s="17"/>
      <c r="DVB12" s="17"/>
      <c r="DVC12" s="17"/>
      <c r="DVD12" s="17"/>
      <c r="DVE12" s="17"/>
      <c r="DVF12" s="17"/>
      <c r="DVG12" s="17"/>
      <c r="DVH12" s="17"/>
      <c r="DVI12" s="17"/>
      <c r="DVJ12" s="17"/>
      <c r="DVK12" s="17"/>
      <c r="DVL12" s="17"/>
      <c r="DVM12" s="17"/>
      <c r="DVN12" s="17"/>
      <c r="DVO12" s="17"/>
      <c r="DVP12" s="17"/>
      <c r="DVQ12" s="17"/>
      <c r="DVR12" s="17"/>
      <c r="DVS12" s="17"/>
      <c r="DVT12" s="17"/>
      <c r="DVU12" s="17"/>
      <c r="DVV12" s="17"/>
      <c r="DVW12" s="17"/>
      <c r="DVX12" s="17"/>
      <c r="DVY12" s="17"/>
      <c r="DVZ12" s="17"/>
      <c r="DWA12" s="17"/>
      <c r="DWB12" s="17"/>
      <c r="DWC12" s="17"/>
      <c r="DWD12" s="17"/>
      <c r="DWE12" s="17"/>
      <c r="DWF12" s="17"/>
      <c r="DWG12" s="17"/>
      <c r="DWH12" s="17"/>
      <c r="DWI12" s="17"/>
      <c r="DWJ12" s="17"/>
      <c r="DWK12" s="17"/>
      <c r="DWL12" s="17"/>
      <c r="DWM12" s="17"/>
      <c r="DWN12" s="17"/>
      <c r="DWO12" s="17"/>
      <c r="DWP12" s="17"/>
      <c r="DWQ12" s="17"/>
      <c r="DWR12" s="17"/>
      <c r="DWS12" s="17"/>
      <c r="DWT12" s="17"/>
      <c r="DWU12" s="17"/>
      <c r="DWV12" s="17"/>
      <c r="DWW12" s="17"/>
      <c r="DWX12" s="17"/>
      <c r="DWY12" s="17"/>
      <c r="DWZ12" s="17"/>
      <c r="DXA12" s="17"/>
      <c r="DXB12" s="17"/>
      <c r="DXC12" s="17"/>
      <c r="DXD12" s="17"/>
      <c r="DXE12" s="17"/>
      <c r="DXF12" s="17"/>
      <c r="DXG12" s="17"/>
      <c r="DXH12" s="17"/>
      <c r="DXI12" s="17"/>
      <c r="DXJ12" s="17"/>
      <c r="DXK12" s="17"/>
      <c r="DXL12" s="17"/>
      <c r="DXM12" s="17"/>
      <c r="DXN12" s="17"/>
      <c r="DXO12" s="17"/>
      <c r="DXP12" s="17"/>
      <c r="DXQ12" s="17"/>
      <c r="DXR12" s="17"/>
      <c r="DXS12" s="17"/>
      <c r="DXT12" s="17"/>
      <c r="DXU12" s="17"/>
      <c r="DXV12" s="17"/>
      <c r="DXW12" s="17"/>
      <c r="DXX12" s="17"/>
      <c r="DXY12" s="17"/>
      <c r="DXZ12" s="17"/>
      <c r="DYA12" s="17"/>
      <c r="DYB12" s="17"/>
      <c r="DYC12" s="17"/>
      <c r="DYD12" s="17"/>
      <c r="DYE12" s="17"/>
      <c r="DYF12" s="17"/>
      <c r="DYG12" s="17"/>
      <c r="DYH12" s="17"/>
      <c r="DYI12" s="17"/>
      <c r="DYJ12" s="17"/>
      <c r="DYK12" s="17"/>
      <c r="DYL12" s="17"/>
      <c r="DYM12" s="17"/>
      <c r="DYN12" s="17"/>
      <c r="DYO12" s="17"/>
      <c r="DYP12" s="17"/>
      <c r="DYQ12" s="17"/>
      <c r="DYR12" s="17"/>
      <c r="DYS12" s="17"/>
      <c r="DYT12" s="17"/>
      <c r="DYU12" s="17"/>
      <c r="DYV12" s="17"/>
      <c r="DYW12" s="17"/>
      <c r="DYX12" s="17"/>
      <c r="DYY12" s="17"/>
      <c r="DYZ12" s="17"/>
      <c r="DZA12" s="17"/>
      <c r="DZB12" s="17"/>
      <c r="DZC12" s="17"/>
      <c r="DZD12" s="17"/>
      <c r="DZE12" s="17"/>
      <c r="DZF12" s="17"/>
      <c r="DZG12" s="17"/>
      <c r="DZH12" s="17"/>
      <c r="DZI12" s="17"/>
      <c r="DZJ12" s="17"/>
      <c r="DZK12" s="17"/>
      <c r="DZL12" s="17"/>
      <c r="DZM12" s="17"/>
      <c r="DZN12" s="17"/>
      <c r="DZO12" s="17"/>
      <c r="DZP12" s="17"/>
      <c r="DZQ12" s="17"/>
      <c r="DZR12" s="17"/>
      <c r="DZS12" s="17"/>
      <c r="DZT12" s="17"/>
      <c r="DZU12" s="17"/>
      <c r="DZV12" s="17"/>
      <c r="DZW12" s="17"/>
      <c r="DZX12" s="17"/>
      <c r="DZY12" s="17"/>
      <c r="DZZ12" s="17"/>
      <c r="EAA12" s="17"/>
      <c r="EAB12" s="17"/>
      <c r="EAC12" s="17"/>
      <c r="EAD12" s="17"/>
      <c r="EAE12" s="17"/>
      <c r="EAF12" s="17"/>
      <c r="EAG12" s="17"/>
      <c r="EAH12" s="17"/>
      <c r="EAI12" s="17"/>
      <c r="EAJ12" s="17"/>
      <c r="EAK12" s="17"/>
      <c r="EAL12" s="17"/>
      <c r="EAM12" s="17"/>
      <c r="EAN12" s="17"/>
      <c r="EAO12" s="17"/>
      <c r="EAP12" s="17"/>
      <c r="EAQ12" s="17"/>
      <c r="EAR12" s="17"/>
      <c r="EAS12" s="17"/>
      <c r="EAT12" s="17"/>
      <c r="EAU12" s="17"/>
      <c r="EAV12" s="17"/>
      <c r="EAW12" s="17"/>
      <c r="EAX12" s="17"/>
      <c r="EAY12" s="17"/>
      <c r="EAZ12" s="17"/>
      <c r="EBA12" s="17"/>
      <c r="EBB12" s="17"/>
      <c r="EBC12" s="17"/>
      <c r="EBD12" s="17"/>
      <c r="EBE12" s="17"/>
      <c r="EBF12" s="17"/>
      <c r="EBG12" s="17"/>
      <c r="EBH12" s="17"/>
      <c r="EBI12" s="17"/>
      <c r="EBJ12" s="17"/>
      <c r="EBK12" s="17"/>
      <c r="EBL12" s="17"/>
      <c r="EBM12" s="17"/>
      <c r="EBN12" s="17"/>
      <c r="EBO12" s="17"/>
      <c r="EBP12" s="17"/>
      <c r="EBQ12" s="17"/>
      <c r="EBR12" s="17"/>
      <c r="EBS12" s="17"/>
      <c r="EBT12" s="17"/>
      <c r="EBU12" s="17"/>
      <c r="EBV12" s="17"/>
      <c r="EBW12" s="17"/>
      <c r="EBX12" s="17"/>
      <c r="EBY12" s="17"/>
      <c r="EBZ12" s="17"/>
      <c r="ECA12" s="17"/>
      <c r="ECB12" s="17"/>
      <c r="ECC12" s="17"/>
      <c r="ECD12" s="17"/>
      <c r="ECE12" s="17"/>
      <c r="ECF12" s="17"/>
      <c r="ECG12" s="17"/>
      <c r="ECH12" s="17"/>
      <c r="ECI12" s="17"/>
      <c r="ECJ12" s="17"/>
      <c r="ECK12" s="17"/>
      <c r="ECL12" s="17"/>
      <c r="ECM12" s="17"/>
      <c r="ECN12" s="17"/>
      <c r="ECO12" s="17"/>
      <c r="ECP12" s="17"/>
      <c r="ECQ12" s="17"/>
      <c r="ECR12" s="17"/>
      <c r="ECS12" s="17"/>
      <c r="ECT12" s="17"/>
      <c r="ECU12" s="17"/>
      <c r="ECV12" s="17"/>
      <c r="ECW12" s="17"/>
      <c r="ECX12" s="17"/>
      <c r="ECY12" s="17"/>
      <c r="ECZ12" s="17"/>
      <c r="EDA12" s="17"/>
      <c r="EDB12" s="17"/>
      <c r="EDC12" s="17"/>
      <c r="EDD12" s="17"/>
      <c r="EDE12" s="17"/>
      <c r="EDF12" s="17"/>
      <c r="EDG12" s="17"/>
      <c r="EDH12" s="17"/>
      <c r="EDI12" s="17"/>
      <c r="EDJ12" s="17"/>
      <c r="EDK12" s="17"/>
      <c r="EDL12" s="17"/>
      <c r="EDM12" s="17"/>
      <c r="EDN12" s="17"/>
      <c r="EDO12" s="17"/>
      <c r="EDP12" s="17"/>
      <c r="EDQ12" s="17"/>
      <c r="EDR12" s="17"/>
      <c r="EDS12" s="17"/>
      <c r="EDT12" s="17"/>
      <c r="EDU12" s="17"/>
      <c r="EDV12" s="17"/>
      <c r="EDW12" s="17"/>
      <c r="EDX12" s="17"/>
      <c r="EDY12" s="17"/>
      <c r="EDZ12" s="17"/>
      <c r="EEA12" s="17"/>
      <c r="EEB12" s="17"/>
      <c r="EEC12" s="17"/>
      <c r="EED12" s="17"/>
      <c r="EEE12" s="17"/>
      <c r="EEF12" s="17"/>
      <c r="EEG12" s="17"/>
      <c r="EEH12" s="17"/>
      <c r="EEI12" s="17"/>
      <c r="EEJ12" s="17"/>
      <c r="EEK12" s="17"/>
      <c r="EEL12" s="17"/>
      <c r="EEM12" s="17"/>
      <c r="EEN12" s="17"/>
      <c r="EEO12" s="17"/>
      <c r="EEP12" s="17"/>
      <c r="EEQ12" s="17"/>
      <c r="EER12" s="17"/>
      <c r="EES12" s="17"/>
      <c r="EET12" s="17"/>
      <c r="EEU12" s="17"/>
      <c r="EEV12" s="17"/>
      <c r="EEW12" s="17"/>
      <c r="EEX12" s="17"/>
      <c r="EEY12" s="17"/>
      <c r="EEZ12" s="17"/>
      <c r="EFA12" s="17"/>
      <c r="EFB12" s="17"/>
      <c r="EFC12" s="17"/>
      <c r="EFD12" s="17"/>
      <c r="EFE12" s="17"/>
      <c r="EFF12" s="17"/>
      <c r="EFG12" s="17"/>
      <c r="EFH12" s="17"/>
      <c r="EFI12" s="17"/>
      <c r="EFJ12" s="17"/>
      <c r="EFK12" s="17"/>
      <c r="EFL12" s="17"/>
      <c r="EFM12" s="17"/>
      <c r="EFN12" s="17"/>
      <c r="EFO12" s="17"/>
      <c r="EFP12" s="17"/>
      <c r="EFQ12" s="17"/>
      <c r="EFR12" s="17"/>
      <c r="EFS12" s="17"/>
      <c r="EFT12" s="17"/>
      <c r="EFU12" s="17"/>
      <c r="EFV12" s="17"/>
      <c r="EFW12" s="17"/>
      <c r="EFX12" s="17"/>
      <c r="EFY12" s="17"/>
      <c r="EFZ12" s="17"/>
      <c r="EGA12" s="17"/>
      <c r="EGB12" s="17"/>
      <c r="EGC12" s="17"/>
      <c r="EGD12" s="17"/>
      <c r="EGE12" s="17"/>
      <c r="EGF12" s="17"/>
      <c r="EGG12" s="17"/>
      <c r="EGH12" s="17"/>
      <c r="EGI12" s="17"/>
      <c r="EGJ12" s="17"/>
      <c r="EGK12" s="17"/>
      <c r="EGL12" s="17"/>
      <c r="EGM12" s="17"/>
      <c r="EGN12" s="17"/>
      <c r="EGO12" s="17"/>
      <c r="EGP12" s="17"/>
      <c r="EGQ12" s="17"/>
      <c r="EGR12" s="17"/>
      <c r="EGS12" s="17"/>
      <c r="EGT12" s="17"/>
      <c r="EGU12" s="17"/>
      <c r="EGV12" s="17"/>
      <c r="EGW12" s="17"/>
      <c r="EGX12" s="17"/>
      <c r="EGY12" s="17"/>
      <c r="EGZ12" s="17"/>
      <c r="EHA12" s="17"/>
      <c r="EHB12" s="17"/>
      <c r="EHC12" s="17"/>
      <c r="EHD12" s="17"/>
      <c r="EHE12" s="17"/>
      <c r="EHF12" s="17"/>
      <c r="EHG12" s="17"/>
      <c r="EHH12" s="17"/>
      <c r="EHI12" s="17"/>
      <c r="EHJ12" s="17"/>
      <c r="EHK12" s="17"/>
      <c r="EHL12" s="17"/>
      <c r="EHM12" s="17"/>
      <c r="EHN12" s="17"/>
      <c r="EHO12" s="17"/>
      <c r="EHP12" s="17"/>
      <c r="EHQ12" s="17"/>
      <c r="EHR12" s="17"/>
      <c r="EHS12" s="17"/>
      <c r="EHT12" s="17"/>
      <c r="EHU12" s="17"/>
      <c r="EHV12" s="17"/>
      <c r="EHW12" s="17"/>
      <c r="EHX12" s="17"/>
      <c r="EHY12" s="17"/>
      <c r="EHZ12" s="17"/>
      <c r="EIA12" s="17"/>
      <c r="EIB12" s="17"/>
      <c r="EIC12" s="17"/>
      <c r="EID12" s="17"/>
      <c r="EIE12" s="17"/>
      <c r="EIF12" s="17"/>
      <c r="EIG12" s="17"/>
      <c r="EIH12" s="17"/>
      <c r="EII12" s="17"/>
      <c r="EIJ12" s="17"/>
      <c r="EIK12" s="17"/>
      <c r="EIL12" s="17"/>
      <c r="EIM12" s="17"/>
      <c r="EIN12" s="17"/>
      <c r="EIO12" s="17"/>
      <c r="EIP12" s="17"/>
      <c r="EIQ12" s="17"/>
      <c r="EIR12" s="17"/>
      <c r="EIS12" s="17"/>
      <c r="EIT12" s="17"/>
      <c r="EIU12" s="17"/>
      <c r="EIV12" s="17"/>
      <c r="EIW12" s="17"/>
      <c r="EIX12" s="17"/>
      <c r="EIY12" s="17"/>
      <c r="EIZ12" s="17"/>
      <c r="EJA12" s="17"/>
      <c r="EJB12" s="17"/>
      <c r="EJC12" s="17"/>
      <c r="EJD12" s="17"/>
      <c r="EJE12" s="17"/>
      <c r="EJF12" s="17"/>
      <c r="EJG12" s="17"/>
      <c r="EJH12" s="17"/>
      <c r="EJI12" s="17"/>
      <c r="EJJ12" s="17"/>
      <c r="EJK12" s="17"/>
      <c r="EJL12" s="17"/>
      <c r="EJM12" s="17"/>
      <c r="EJN12" s="17"/>
      <c r="EJO12" s="17"/>
      <c r="EJP12" s="17"/>
      <c r="EJQ12" s="17"/>
      <c r="EJR12" s="17"/>
      <c r="EJS12" s="17"/>
      <c r="EJT12" s="17"/>
      <c r="EJU12" s="17"/>
      <c r="EJV12" s="17"/>
      <c r="EJW12" s="17"/>
      <c r="EJX12" s="17"/>
      <c r="EJY12" s="17"/>
      <c r="EJZ12" s="17"/>
      <c r="EKA12" s="17"/>
      <c r="EKB12" s="17"/>
      <c r="EKC12" s="17"/>
      <c r="EKD12" s="17"/>
      <c r="EKE12" s="17"/>
      <c r="EKF12" s="17"/>
      <c r="EKG12" s="17"/>
      <c r="EKH12" s="17"/>
      <c r="EKI12" s="17"/>
      <c r="EKJ12" s="17"/>
      <c r="EKK12" s="17"/>
      <c r="EKL12" s="17"/>
      <c r="EKM12" s="17"/>
      <c r="EKN12" s="17"/>
      <c r="EKO12" s="17"/>
      <c r="EKP12" s="17"/>
      <c r="EKQ12" s="17"/>
      <c r="EKR12" s="17"/>
      <c r="EKS12" s="17"/>
      <c r="EKT12" s="17"/>
      <c r="EKU12" s="17"/>
      <c r="EKV12" s="17"/>
      <c r="EKW12" s="17"/>
      <c r="EKX12" s="17"/>
      <c r="EKY12" s="17"/>
      <c r="EKZ12" s="17"/>
      <c r="ELA12" s="17"/>
      <c r="ELB12" s="17"/>
      <c r="ELC12" s="17"/>
      <c r="ELD12" s="17"/>
      <c r="ELE12" s="17"/>
      <c r="ELF12" s="17"/>
      <c r="ELG12" s="17"/>
      <c r="ELH12" s="17"/>
      <c r="ELI12" s="17"/>
      <c r="ELJ12" s="17"/>
      <c r="ELK12" s="17"/>
      <c r="ELL12" s="17"/>
      <c r="ELM12" s="17"/>
      <c r="ELN12" s="17"/>
      <c r="ELO12" s="17"/>
      <c r="ELP12" s="17"/>
      <c r="ELQ12" s="17"/>
      <c r="ELR12" s="17"/>
      <c r="ELS12" s="17"/>
      <c r="ELT12" s="17"/>
      <c r="ELU12" s="17"/>
      <c r="ELV12" s="17"/>
      <c r="ELW12" s="17"/>
      <c r="ELX12" s="17"/>
      <c r="ELY12" s="17"/>
      <c r="ELZ12" s="17"/>
      <c r="EMA12" s="17"/>
      <c r="EMB12" s="17"/>
      <c r="EMC12" s="17"/>
      <c r="EMD12" s="17"/>
      <c r="EME12" s="17"/>
      <c r="EMF12" s="17"/>
      <c r="EMG12" s="17"/>
      <c r="EMH12" s="17"/>
      <c r="EMI12" s="17"/>
      <c r="EMJ12" s="17"/>
      <c r="EMK12" s="17"/>
      <c r="EML12" s="17"/>
      <c r="EMM12" s="17"/>
      <c r="EMN12" s="17"/>
      <c r="EMO12" s="17"/>
      <c r="EMP12" s="17"/>
      <c r="EMQ12" s="17"/>
      <c r="EMR12" s="17"/>
      <c r="EMS12" s="17"/>
      <c r="EMT12" s="17"/>
      <c r="EMU12" s="17"/>
      <c r="EMV12" s="17"/>
      <c r="EMW12" s="17"/>
      <c r="EMX12" s="17"/>
      <c r="EMY12" s="17"/>
      <c r="EMZ12" s="17"/>
      <c r="ENA12" s="17"/>
      <c r="ENB12" s="17"/>
      <c r="ENC12" s="17"/>
      <c r="END12" s="17"/>
      <c r="ENE12" s="17"/>
      <c r="ENF12" s="17"/>
      <c r="ENG12" s="17"/>
      <c r="ENH12" s="17"/>
      <c r="ENI12" s="17"/>
      <c r="ENJ12" s="17"/>
      <c r="ENK12" s="17"/>
      <c r="ENL12" s="17"/>
      <c r="ENM12" s="17"/>
      <c r="ENN12" s="17"/>
      <c r="ENO12" s="17"/>
      <c r="ENP12" s="17"/>
      <c r="ENQ12" s="17"/>
      <c r="ENR12" s="17"/>
      <c r="ENS12" s="17"/>
      <c r="ENT12" s="17"/>
      <c r="ENU12" s="17"/>
      <c r="ENV12" s="17"/>
      <c r="ENW12" s="17"/>
      <c r="ENX12" s="17"/>
      <c r="ENY12" s="17"/>
      <c r="ENZ12" s="17"/>
      <c r="EOA12" s="17"/>
      <c r="EOB12" s="17"/>
      <c r="EOC12" s="17"/>
      <c r="EOD12" s="17"/>
      <c r="EOE12" s="17"/>
      <c r="EOF12" s="17"/>
      <c r="EOG12" s="17"/>
      <c r="EOH12" s="17"/>
      <c r="EOI12" s="17"/>
      <c r="EOJ12" s="17"/>
      <c r="EOK12" s="17"/>
      <c r="EOL12" s="17"/>
      <c r="EOM12" s="17"/>
      <c r="EON12" s="17"/>
      <c r="EOO12" s="17"/>
      <c r="EOP12" s="17"/>
      <c r="EOQ12" s="17"/>
      <c r="EOR12" s="17"/>
      <c r="EOS12" s="17"/>
      <c r="EOT12" s="17"/>
      <c r="EOU12" s="17"/>
      <c r="EOV12" s="17"/>
      <c r="EOW12" s="17"/>
      <c r="EOX12" s="17"/>
      <c r="EOY12" s="17"/>
      <c r="EOZ12" s="17"/>
      <c r="EPA12" s="17"/>
      <c r="EPB12" s="17"/>
      <c r="EPC12" s="17"/>
      <c r="EPD12" s="17"/>
      <c r="EPE12" s="17"/>
      <c r="EPF12" s="17"/>
      <c r="EPG12" s="17"/>
      <c r="EPH12" s="17"/>
      <c r="EPI12" s="17"/>
      <c r="EPJ12" s="17"/>
      <c r="EPK12" s="17"/>
      <c r="EPL12" s="17"/>
      <c r="EPM12" s="17"/>
      <c r="EPN12" s="17"/>
      <c r="EPO12" s="17"/>
      <c r="EPP12" s="17"/>
      <c r="EPQ12" s="17"/>
      <c r="EPR12" s="17"/>
      <c r="EPS12" s="17"/>
      <c r="EPT12" s="17"/>
      <c r="EPU12" s="17"/>
      <c r="EPV12" s="17"/>
      <c r="EPW12" s="17"/>
      <c r="EPX12" s="17"/>
      <c r="EPY12" s="17"/>
      <c r="EPZ12" s="17"/>
      <c r="EQA12" s="17"/>
      <c r="EQB12" s="17"/>
      <c r="EQC12" s="17"/>
      <c r="EQD12" s="17"/>
      <c r="EQE12" s="17"/>
      <c r="EQF12" s="17"/>
      <c r="EQG12" s="17"/>
      <c r="EQH12" s="17"/>
      <c r="EQI12" s="17"/>
      <c r="EQJ12" s="17"/>
      <c r="EQK12" s="17"/>
      <c r="EQL12" s="17"/>
      <c r="EQM12" s="17"/>
      <c r="EQN12" s="17"/>
      <c r="EQO12" s="17"/>
      <c r="EQP12" s="17"/>
      <c r="EQQ12" s="17"/>
      <c r="EQR12" s="17"/>
      <c r="EQS12" s="17"/>
      <c r="EQT12" s="17"/>
      <c r="EQU12" s="17"/>
      <c r="EQV12" s="17"/>
      <c r="EQW12" s="17"/>
      <c r="EQX12" s="17"/>
      <c r="EQY12" s="17"/>
      <c r="EQZ12" s="17"/>
      <c r="ERA12" s="17"/>
      <c r="ERB12" s="17"/>
      <c r="ERC12" s="17"/>
      <c r="ERD12" s="17"/>
      <c r="ERE12" s="17"/>
      <c r="ERF12" s="17"/>
      <c r="ERG12" s="17"/>
      <c r="ERH12" s="17"/>
      <c r="ERI12" s="17"/>
      <c r="ERJ12" s="17"/>
      <c r="ERK12" s="17"/>
      <c r="ERL12" s="17"/>
      <c r="ERM12" s="17"/>
      <c r="ERN12" s="17"/>
      <c r="ERO12" s="17"/>
      <c r="ERP12" s="17"/>
      <c r="ERQ12" s="17"/>
      <c r="ERR12" s="17"/>
      <c r="ERS12" s="17"/>
      <c r="ERT12" s="17"/>
      <c r="ERU12" s="17"/>
      <c r="ERV12" s="17"/>
      <c r="ERW12" s="17"/>
      <c r="ERX12" s="17"/>
      <c r="ERY12" s="17"/>
      <c r="ERZ12" s="17"/>
      <c r="ESA12" s="17"/>
      <c r="ESB12" s="17"/>
      <c r="ESC12" s="17"/>
      <c r="ESD12" s="17"/>
      <c r="ESE12" s="17"/>
      <c r="ESF12" s="17"/>
      <c r="ESG12" s="17"/>
      <c r="ESH12" s="17"/>
      <c r="ESI12" s="17"/>
      <c r="ESJ12" s="17"/>
      <c r="ESK12" s="17"/>
      <c r="ESL12" s="17"/>
      <c r="ESM12" s="17"/>
      <c r="ESN12" s="17"/>
      <c r="ESO12" s="17"/>
      <c r="ESP12" s="17"/>
      <c r="ESQ12" s="17"/>
      <c r="ESR12" s="17"/>
      <c r="ESS12" s="17"/>
      <c r="EST12" s="17"/>
      <c r="ESU12" s="17"/>
      <c r="ESV12" s="17"/>
      <c r="ESW12" s="17"/>
      <c r="ESX12" s="17"/>
      <c r="ESY12" s="17"/>
      <c r="ESZ12" s="17"/>
      <c r="ETA12" s="17"/>
      <c r="ETB12" s="17"/>
      <c r="ETC12" s="17"/>
      <c r="ETD12" s="17"/>
      <c r="ETE12" s="17"/>
      <c r="ETF12" s="17"/>
      <c r="ETG12" s="17"/>
      <c r="ETH12" s="17"/>
      <c r="ETI12" s="17"/>
      <c r="ETJ12" s="17"/>
      <c r="ETK12" s="17"/>
      <c r="ETL12" s="17"/>
      <c r="ETM12" s="17"/>
      <c r="ETN12" s="17"/>
      <c r="ETO12" s="17"/>
      <c r="ETP12" s="17"/>
      <c r="ETQ12" s="17"/>
      <c r="ETR12" s="17"/>
      <c r="ETS12" s="17"/>
      <c r="ETT12" s="17"/>
      <c r="ETU12" s="17"/>
      <c r="ETV12" s="17"/>
      <c r="ETW12" s="17"/>
      <c r="ETX12" s="17"/>
      <c r="ETY12" s="17"/>
      <c r="ETZ12" s="17"/>
      <c r="EUA12" s="17"/>
      <c r="EUB12" s="17"/>
      <c r="EUC12" s="17"/>
      <c r="EUD12" s="17"/>
      <c r="EUE12" s="17"/>
      <c r="EUF12" s="17"/>
      <c r="EUG12" s="17"/>
      <c r="EUH12" s="17"/>
      <c r="EUI12" s="17"/>
      <c r="EUJ12" s="17"/>
      <c r="EUK12" s="17"/>
      <c r="EUL12" s="17"/>
      <c r="EUM12" s="17"/>
      <c r="EUN12" s="17"/>
      <c r="EUO12" s="17"/>
      <c r="EUP12" s="17"/>
      <c r="EUQ12" s="17"/>
      <c r="EUR12" s="17"/>
      <c r="EUS12" s="17"/>
      <c r="EUT12" s="17"/>
      <c r="EUU12" s="17"/>
      <c r="EUV12" s="17"/>
      <c r="EUW12" s="17"/>
      <c r="EUX12" s="17"/>
      <c r="EUY12" s="17"/>
      <c r="EUZ12" s="17"/>
      <c r="EVA12" s="17"/>
      <c r="EVB12" s="17"/>
      <c r="EVC12" s="17"/>
      <c r="EVD12" s="17"/>
      <c r="EVE12" s="17"/>
      <c r="EVF12" s="17"/>
      <c r="EVG12" s="17"/>
      <c r="EVH12" s="17"/>
      <c r="EVI12" s="17"/>
      <c r="EVJ12" s="17"/>
      <c r="EVK12" s="17"/>
      <c r="EVL12" s="17"/>
      <c r="EVM12" s="17"/>
      <c r="EVN12" s="17"/>
      <c r="EVO12" s="17"/>
      <c r="EVP12" s="17"/>
      <c r="EVQ12" s="17"/>
      <c r="EVR12" s="17"/>
      <c r="EVS12" s="17"/>
      <c r="EVT12" s="17"/>
      <c r="EVU12" s="17"/>
      <c r="EVV12" s="17"/>
      <c r="EVW12" s="17"/>
      <c r="EVX12" s="17"/>
      <c r="EVY12" s="17"/>
      <c r="EVZ12" s="17"/>
      <c r="EWA12" s="17"/>
      <c r="EWB12" s="17"/>
      <c r="EWC12" s="17"/>
      <c r="EWD12" s="17"/>
      <c r="EWE12" s="17"/>
      <c r="EWF12" s="17"/>
      <c r="EWG12" s="17"/>
      <c r="EWH12" s="17"/>
      <c r="EWI12" s="17"/>
      <c r="EWJ12" s="17"/>
      <c r="EWK12" s="17"/>
      <c r="EWL12" s="17"/>
      <c r="EWM12" s="17"/>
      <c r="EWN12" s="17"/>
      <c r="EWO12" s="17"/>
      <c r="EWP12" s="17"/>
      <c r="EWQ12" s="17"/>
      <c r="EWR12" s="17"/>
      <c r="EWS12" s="17"/>
      <c r="EWT12" s="17"/>
      <c r="EWU12" s="17"/>
      <c r="EWV12" s="17"/>
      <c r="EWW12" s="17"/>
      <c r="EWX12" s="17"/>
      <c r="EWY12" s="17"/>
      <c r="EWZ12" s="17"/>
      <c r="EXA12" s="17"/>
      <c r="EXB12" s="17"/>
      <c r="EXC12" s="17"/>
      <c r="EXD12" s="17"/>
      <c r="EXE12" s="17"/>
      <c r="EXF12" s="17"/>
      <c r="EXG12" s="17"/>
      <c r="EXH12" s="17"/>
      <c r="EXI12" s="17"/>
      <c r="EXJ12" s="17"/>
      <c r="EXK12" s="17"/>
      <c r="EXL12" s="17"/>
      <c r="EXM12" s="17"/>
      <c r="EXN12" s="17"/>
      <c r="EXO12" s="17"/>
      <c r="EXP12" s="17"/>
      <c r="EXQ12" s="17"/>
      <c r="EXR12" s="17"/>
      <c r="EXS12" s="17"/>
      <c r="EXT12" s="17"/>
      <c r="EXU12" s="17"/>
      <c r="EXV12" s="17"/>
      <c r="EXW12" s="17"/>
      <c r="EXX12" s="17"/>
      <c r="EXY12" s="17"/>
      <c r="EXZ12" s="17"/>
      <c r="EYA12" s="17"/>
      <c r="EYB12" s="17"/>
      <c r="EYC12" s="17"/>
      <c r="EYD12" s="17"/>
      <c r="EYE12" s="17"/>
      <c r="EYF12" s="17"/>
      <c r="EYG12" s="17"/>
      <c r="EYH12" s="17"/>
      <c r="EYI12" s="17"/>
      <c r="EYJ12" s="17"/>
      <c r="EYK12" s="17"/>
      <c r="EYL12" s="17"/>
      <c r="EYM12" s="17"/>
      <c r="EYN12" s="17"/>
      <c r="EYO12" s="17"/>
      <c r="EYP12" s="17"/>
      <c r="EYQ12" s="17"/>
      <c r="EYR12" s="17"/>
      <c r="EYS12" s="17"/>
      <c r="EYT12" s="17"/>
      <c r="EYU12" s="17"/>
      <c r="EYV12" s="17"/>
      <c r="EYW12" s="17"/>
      <c r="EYX12" s="17"/>
      <c r="EYY12" s="17"/>
      <c r="EYZ12" s="17"/>
      <c r="EZA12" s="17"/>
      <c r="EZB12" s="17"/>
      <c r="EZC12" s="17"/>
      <c r="EZD12" s="17"/>
      <c r="EZE12" s="17"/>
      <c r="EZF12" s="17"/>
      <c r="EZG12" s="17"/>
      <c r="EZH12" s="17"/>
      <c r="EZI12" s="17"/>
      <c r="EZJ12" s="17"/>
      <c r="EZK12" s="17"/>
      <c r="EZL12" s="17"/>
      <c r="EZM12" s="17"/>
      <c r="EZN12" s="17"/>
      <c r="EZO12" s="17"/>
      <c r="EZP12" s="17"/>
      <c r="EZQ12" s="17"/>
      <c r="EZR12" s="17"/>
      <c r="EZS12" s="17"/>
      <c r="EZT12" s="17"/>
      <c r="EZU12" s="17"/>
      <c r="EZV12" s="17"/>
      <c r="EZW12" s="17"/>
      <c r="EZX12" s="17"/>
      <c r="EZY12" s="17"/>
      <c r="EZZ12" s="17"/>
      <c r="FAA12" s="17"/>
      <c r="FAB12" s="17"/>
      <c r="FAC12" s="17"/>
      <c r="FAD12" s="17"/>
      <c r="FAE12" s="17"/>
      <c r="FAF12" s="17"/>
      <c r="FAG12" s="17"/>
      <c r="FAH12" s="17"/>
      <c r="FAI12" s="17"/>
      <c r="FAJ12" s="17"/>
      <c r="FAK12" s="17"/>
      <c r="FAL12" s="17"/>
      <c r="FAM12" s="17"/>
      <c r="FAN12" s="17"/>
      <c r="FAO12" s="17"/>
      <c r="FAP12" s="17"/>
      <c r="FAQ12" s="17"/>
      <c r="FAR12" s="17"/>
      <c r="FAS12" s="17"/>
      <c r="FAT12" s="17"/>
      <c r="FAU12" s="17"/>
      <c r="FAV12" s="17"/>
      <c r="FAW12" s="17"/>
      <c r="FAX12" s="17"/>
      <c r="FAY12" s="17"/>
      <c r="FAZ12" s="17"/>
      <c r="FBA12" s="17"/>
      <c r="FBB12" s="17"/>
      <c r="FBC12" s="17"/>
      <c r="FBD12" s="17"/>
      <c r="FBE12" s="17"/>
      <c r="FBF12" s="17"/>
      <c r="FBG12" s="17"/>
      <c r="FBH12" s="17"/>
      <c r="FBI12" s="17"/>
      <c r="FBJ12" s="17"/>
      <c r="FBK12" s="17"/>
      <c r="FBL12" s="17"/>
      <c r="FBM12" s="17"/>
      <c r="FBN12" s="17"/>
      <c r="FBO12" s="17"/>
      <c r="FBP12" s="17"/>
      <c r="FBQ12" s="17"/>
      <c r="FBR12" s="17"/>
      <c r="FBS12" s="17"/>
      <c r="FBT12" s="17"/>
      <c r="FBU12" s="17"/>
      <c r="FBV12" s="17"/>
      <c r="FBW12" s="17"/>
      <c r="FBX12" s="17"/>
      <c r="FBY12" s="17"/>
      <c r="FBZ12" s="17"/>
      <c r="FCA12" s="17"/>
      <c r="FCB12" s="17"/>
      <c r="FCC12" s="17"/>
      <c r="FCD12" s="17"/>
      <c r="FCE12" s="17"/>
      <c r="FCF12" s="17"/>
      <c r="FCG12" s="17"/>
      <c r="FCH12" s="17"/>
      <c r="FCI12" s="17"/>
      <c r="FCJ12" s="17"/>
      <c r="FCK12" s="17"/>
      <c r="FCL12" s="17"/>
      <c r="FCM12" s="17"/>
      <c r="FCN12" s="17"/>
      <c r="FCO12" s="17"/>
      <c r="FCP12" s="17"/>
      <c r="FCQ12" s="17"/>
      <c r="FCR12" s="17"/>
      <c r="FCS12" s="17"/>
      <c r="FCT12" s="17"/>
      <c r="FCU12" s="17"/>
      <c r="FCV12" s="17"/>
      <c r="FCW12" s="17"/>
      <c r="FCX12" s="17"/>
      <c r="FCY12" s="17"/>
      <c r="FCZ12" s="17"/>
      <c r="FDA12" s="17"/>
      <c r="FDB12" s="17"/>
      <c r="FDC12" s="17"/>
      <c r="FDD12" s="17"/>
      <c r="FDE12" s="17"/>
      <c r="FDF12" s="17"/>
      <c r="FDG12" s="17"/>
      <c r="FDH12" s="17"/>
      <c r="FDI12" s="17"/>
      <c r="FDJ12" s="17"/>
      <c r="FDK12" s="17"/>
      <c r="FDL12" s="17"/>
      <c r="FDM12" s="17"/>
      <c r="FDN12" s="17"/>
      <c r="FDO12" s="17"/>
      <c r="FDP12" s="17"/>
      <c r="FDQ12" s="17"/>
      <c r="FDR12" s="17"/>
      <c r="FDS12" s="17"/>
      <c r="FDT12" s="17"/>
      <c r="FDU12" s="17"/>
      <c r="FDV12" s="17"/>
      <c r="FDW12" s="17"/>
      <c r="FDX12" s="17"/>
      <c r="FDY12" s="17"/>
      <c r="FDZ12" s="17"/>
      <c r="FEA12" s="17"/>
      <c r="FEB12" s="17"/>
      <c r="FEC12" s="17"/>
      <c r="FED12" s="17"/>
      <c r="FEE12" s="17"/>
      <c r="FEF12" s="17"/>
      <c r="FEG12" s="17"/>
      <c r="FEH12" s="17"/>
      <c r="FEI12" s="17"/>
      <c r="FEJ12" s="17"/>
      <c r="FEK12" s="17"/>
      <c r="FEL12" s="17"/>
      <c r="FEM12" s="17"/>
      <c r="FEN12" s="17"/>
      <c r="FEO12" s="17"/>
      <c r="FEP12" s="17"/>
      <c r="FEQ12" s="17"/>
      <c r="FER12" s="17"/>
      <c r="FES12" s="17"/>
      <c r="FET12" s="17"/>
      <c r="FEU12" s="17"/>
      <c r="FEV12" s="17"/>
      <c r="FEW12" s="17"/>
      <c r="FEX12" s="17"/>
      <c r="FEY12" s="17"/>
      <c r="FEZ12" s="17"/>
      <c r="FFA12" s="17"/>
      <c r="FFB12" s="17"/>
      <c r="FFC12" s="17"/>
      <c r="FFD12" s="17"/>
      <c r="FFE12" s="17"/>
      <c r="FFF12" s="17"/>
      <c r="FFG12" s="17"/>
      <c r="FFH12" s="17"/>
      <c r="FFI12" s="17"/>
      <c r="FFJ12" s="17"/>
      <c r="FFK12" s="17"/>
      <c r="FFL12" s="17"/>
      <c r="FFM12" s="17"/>
      <c r="FFN12" s="17"/>
      <c r="FFO12" s="17"/>
      <c r="FFP12" s="17"/>
      <c r="FFQ12" s="17"/>
      <c r="FFR12" s="17"/>
      <c r="FFS12" s="17"/>
      <c r="FFT12" s="17"/>
      <c r="FFU12" s="17"/>
      <c r="FFV12" s="17"/>
      <c r="FFW12" s="17"/>
      <c r="FFX12" s="17"/>
      <c r="FFY12" s="17"/>
      <c r="FFZ12" s="17"/>
      <c r="FGA12" s="17"/>
      <c r="FGB12" s="17"/>
      <c r="FGC12" s="17"/>
      <c r="FGD12" s="17"/>
      <c r="FGE12" s="17"/>
      <c r="FGF12" s="17"/>
      <c r="FGG12" s="17"/>
      <c r="FGH12" s="17"/>
      <c r="FGI12" s="17"/>
      <c r="FGJ12" s="17"/>
      <c r="FGK12" s="17"/>
      <c r="FGL12" s="17"/>
      <c r="FGM12" s="17"/>
      <c r="FGN12" s="17"/>
      <c r="FGO12" s="17"/>
      <c r="FGP12" s="17"/>
      <c r="FGQ12" s="17"/>
      <c r="FGR12" s="17"/>
      <c r="FGS12" s="17"/>
      <c r="FGT12" s="17"/>
      <c r="FGU12" s="17"/>
      <c r="FGV12" s="17"/>
      <c r="FGW12" s="17"/>
      <c r="FGX12" s="17"/>
      <c r="FGY12" s="17"/>
      <c r="FGZ12" s="17"/>
      <c r="FHA12" s="17"/>
      <c r="FHB12" s="17"/>
      <c r="FHC12" s="17"/>
      <c r="FHD12" s="17"/>
      <c r="FHE12" s="17"/>
      <c r="FHF12" s="17"/>
      <c r="FHG12" s="17"/>
      <c r="FHH12" s="17"/>
      <c r="FHI12" s="17"/>
      <c r="FHJ12" s="17"/>
      <c r="FHK12" s="17"/>
      <c r="FHL12" s="17"/>
      <c r="FHM12" s="17"/>
      <c r="FHN12" s="17"/>
      <c r="FHO12" s="17"/>
      <c r="FHP12" s="17"/>
      <c r="FHQ12" s="17"/>
      <c r="FHR12" s="17"/>
      <c r="FHS12" s="17"/>
      <c r="FHT12" s="17"/>
      <c r="FHU12" s="17"/>
      <c r="FHV12" s="17"/>
      <c r="FHW12" s="17"/>
      <c r="FHX12" s="17"/>
      <c r="FHY12" s="17"/>
      <c r="FHZ12" s="17"/>
      <c r="FIA12" s="17"/>
      <c r="FIB12" s="17"/>
      <c r="FIC12" s="17"/>
      <c r="FID12" s="17"/>
      <c r="FIE12" s="17"/>
      <c r="FIF12" s="17"/>
      <c r="FIG12" s="17"/>
      <c r="FIH12" s="17"/>
      <c r="FII12" s="17"/>
      <c r="FIJ12" s="17"/>
      <c r="FIK12" s="17"/>
      <c r="FIL12" s="17"/>
      <c r="FIM12" s="17"/>
      <c r="FIN12" s="17"/>
      <c r="FIO12" s="17"/>
      <c r="FIP12" s="17"/>
      <c r="FIQ12" s="17"/>
      <c r="FIR12" s="17"/>
      <c r="FIS12" s="17"/>
      <c r="FIT12" s="17"/>
      <c r="FIU12" s="17"/>
      <c r="FIV12" s="17"/>
      <c r="FIW12" s="17"/>
      <c r="FIX12" s="17"/>
      <c r="FIY12" s="17"/>
      <c r="FIZ12" s="17"/>
      <c r="FJA12" s="17"/>
      <c r="FJB12" s="17"/>
      <c r="FJC12" s="17"/>
      <c r="FJD12" s="17"/>
      <c r="FJE12" s="17"/>
      <c r="FJF12" s="17"/>
      <c r="FJG12" s="17"/>
      <c r="FJH12" s="17"/>
      <c r="FJI12" s="17"/>
      <c r="FJJ12" s="17"/>
      <c r="FJK12" s="17"/>
      <c r="FJL12" s="17"/>
      <c r="FJM12" s="17"/>
      <c r="FJN12" s="17"/>
      <c r="FJO12" s="17"/>
      <c r="FJP12" s="17"/>
      <c r="FJQ12" s="17"/>
      <c r="FJR12" s="17"/>
      <c r="FJS12" s="17"/>
      <c r="FJT12" s="17"/>
      <c r="FJU12" s="17"/>
      <c r="FJV12" s="17"/>
      <c r="FJW12" s="17"/>
      <c r="FJX12" s="17"/>
      <c r="FJY12" s="17"/>
      <c r="FJZ12" s="17"/>
      <c r="FKA12" s="17"/>
      <c r="FKB12" s="17"/>
      <c r="FKC12" s="17"/>
      <c r="FKD12" s="17"/>
      <c r="FKE12" s="17"/>
      <c r="FKF12" s="17"/>
      <c r="FKG12" s="17"/>
      <c r="FKH12" s="17"/>
      <c r="FKI12" s="17"/>
      <c r="FKJ12" s="17"/>
      <c r="FKK12" s="17"/>
      <c r="FKL12" s="17"/>
      <c r="FKM12" s="17"/>
      <c r="FKN12" s="17"/>
      <c r="FKO12" s="17"/>
      <c r="FKP12" s="17"/>
      <c r="FKQ12" s="17"/>
      <c r="FKR12" s="17"/>
      <c r="FKS12" s="17"/>
      <c r="FKT12" s="17"/>
      <c r="FKU12" s="17"/>
      <c r="FKV12" s="17"/>
      <c r="FKW12" s="17"/>
      <c r="FKX12" s="17"/>
      <c r="FKY12" s="17"/>
      <c r="FKZ12" s="17"/>
      <c r="FLA12" s="17"/>
      <c r="FLB12" s="17"/>
      <c r="FLC12" s="17"/>
      <c r="FLD12" s="17"/>
      <c r="FLE12" s="17"/>
      <c r="FLF12" s="17"/>
      <c r="FLG12" s="17"/>
      <c r="FLH12" s="17"/>
      <c r="FLI12" s="17"/>
      <c r="FLJ12" s="17"/>
      <c r="FLK12" s="17"/>
      <c r="FLL12" s="17"/>
      <c r="FLM12" s="17"/>
      <c r="FLN12" s="17"/>
      <c r="FLO12" s="17"/>
      <c r="FLP12" s="17"/>
      <c r="FLQ12" s="17"/>
      <c r="FLR12" s="17"/>
      <c r="FLS12" s="17"/>
      <c r="FLT12" s="17"/>
      <c r="FLU12" s="17"/>
      <c r="FLV12" s="17"/>
      <c r="FLW12" s="17"/>
      <c r="FLX12" s="17"/>
      <c r="FLY12" s="17"/>
      <c r="FLZ12" s="17"/>
      <c r="FMA12" s="17"/>
      <c r="FMB12" s="17"/>
      <c r="FMC12" s="17"/>
      <c r="FMD12" s="17"/>
      <c r="FME12" s="17"/>
      <c r="FMF12" s="17"/>
      <c r="FMG12" s="17"/>
      <c r="FMH12" s="17"/>
      <c r="FMI12" s="17"/>
      <c r="FMJ12" s="17"/>
      <c r="FMK12" s="17"/>
      <c r="FML12" s="17"/>
      <c r="FMM12" s="17"/>
      <c r="FMN12" s="17"/>
      <c r="FMO12" s="17"/>
      <c r="FMP12" s="17"/>
      <c r="FMQ12" s="17"/>
      <c r="FMR12" s="17"/>
      <c r="FMS12" s="17"/>
      <c r="FMT12" s="17"/>
      <c r="FMU12" s="17"/>
      <c r="FMV12" s="17"/>
      <c r="FMW12" s="17"/>
      <c r="FMX12" s="17"/>
      <c r="FMY12" s="17"/>
      <c r="FMZ12" s="17"/>
      <c r="FNA12" s="17"/>
      <c r="FNB12" s="17"/>
      <c r="FNC12" s="17"/>
      <c r="FND12" s="17"/>
      <c r="FNE12" s="17"/>
      <c r="FNF12" s="17"/>
      <c r="FNG12" s="17"/>
      <c r="FNH12" s="17"/>
      <c r="FNI12" s="17"/>
      <c r="FNJ12" s="17"/>
      <c r="FNK12" s="17"/>
      <c r="FNL12" s="17"/>
      <c r="FNM12" s="17"/>
      <c r="FNN12" s="17"/>
      <c r="FNO12" s="17"/>
      <c r="FNP12" s="17"/>
      <c r="FNQ12" s="17"/>
      <c r="FNR12" s="17"/>
      <c r="FNS12" s="17"/>
      <c r="FNT12" s="17"/>
      <c r="FNU12" s="17"/>
      <c r="FNV12" s="17"/>
      <c r="FNW12" s="17"/>
      <c r="FNX12" s="17"/>
      <c r="FNY12" s="17"/>
      <c r="FNZ12" s="17"/>
      <c r="FOA12" s="17"/>
      <c r="FOB12" s="17"/>
      <c r="FOC12" s="17"/>
      <c r="FOD12" s="17"/>
      <c r="FOE12" s="17"/>
      <c r="FOF12" s="17"/>
      <c r="FOG12" s="17"/>
      <c r="FOH12" s="17"/>
      <c r="FOI12" s="17"/>
      <c r="FOJ12" s="17"/>
      <c r="FOK12" s="17"/>
      <c r="FOL12" s="17"/>
      <c r="FOM12" s="17"/>
      <c r="FON12" s="17"/>
      <c r="FOO12" s="17"/>
      <c r="FOP12" s="17"/>
      <c r="FOQ12" s="17"/>
      <c r="FOR12" s="17"/>
      <c r="FOS12" s="17"/>
      <c r="FOT12" s="17"/>
      <c r="FOU12" s="17"/>
      <c r="FOV12" s="17"/>
      <c r="FOW12" s="17"/>
      <c r="FOX12" s="17"/>
      <c r="FOY12" s="17"/>
      <c r="FOZ12" s="17"/>
      <c r="FPA12" s="17"/>
      <c r="FPB12" s="17"/>
      <c r="FPC12" s="17"/>
      <c r="FPD12" s="17"/>
      <c r="FPE12" s="17"/>
      <c r="FPF12" s="17"/>
      <c r="FPG12" s="17"/>
      <c r="FPH12" s="17"/>
      <c r="FPI12" s="17"/>
      <c r="FPJ12" s="17"/>
      <c r="FPK12" s="17"/>
      <c r="FPL12" s="17"/>
      <c r="FPM12" s="17"/>
      <c r="FPN12" s="17"/>
      <c r="FPO12" s="17"/>
      <c r="FPP12" s="17"/>
      <c r="FPQ12" s="17"/>
      <c r="FPR12" s="17"/>
      <c r="FPS12" s="17"/>
      <c r="FPT12" s="17"/>
      <c r="FPU12" s="17"/>
      <c r="FPV12" s="17"/>
      <c r="FPW12" s="17"/>
      <c r="FPX12" s="17"/>
      <c r="FPY12" s="17"/>
      <c r="FPZ12" s="17"/>
      <c r="FQA12" s="17"/>
      <c r="FQB12" s="17"/>
      <c r="FQC12" s="17"/>
      <c r="FQD12" s="17"/>
      <c r="FQE12" s="17"/>
      <c r="FQF12" s="17"/>
      <c r="FQG12" s="17"/>
      <c r="FQH12" s="17"/>
      <c r="FQI12" s="17"/>
      <c r="FQJ12" s="17"/>
      <c r="FQK12" s="17"/>
      <c r="FQL12" s="17"/>
      <c r="FQM12" s="17"/>
      <c r="FQN12" s="17"/>
      <c r="FQO12" s="17"/>
      <c r="FQP12" s="17"/>
      <c r="FQQ12" s="17"/>
      <c r="FQR12" s="17"/>
      <c r="FQS12" s="17"/>
      <c r="FQT12" s="17"/>
      <c r="FQU12" s="17"/>
      <c r="FQV12" s="17"/>
      <c r="FQW12" s="17"/>
      <c r="FQX12" s="17"/>
      <c r="FQY12" s="17"/>
      <c r="FQZ12" s="17"/>
      <c r="FRA12" s="17"/>
      <c r="FRB12" s="17"/>
      <c r="FRC12" s="17"/>
      <c r="FRD12" s="17"/>
      <c r="FRE12" s="17"/>
      <c r="FRF12" s="17"/>
      <c r="FRG12" s="17"/>
      <c r="FRH12" s="17"/>
      <c r="FRI12" s="17"/>
      <c r="FRJ12" s="17"/>
      <c r="FRK12" s="17"/>
      <c r="FRL12" s="17"/>
      <c r="FRM12" s="17"/>
      <c r="FRN12" s="17"/>
      <c r="FRO12" s="17"/>
      <c r="FRP12" s="17"/>
      <c r="FRQ12" s="17"/>
      <c r="FRR12" s="17"/>
      <c r="FRS12" s="17"/>
      <c r="FRT12" s="17"/>
      <c r="FRU12" s="17"/>
      <c r="FRV12" s="17"/>
      <c r="FRW12" s="17"/>
      <c r="FRX12" s="17"/>
      <c r="FRY12" s="17"/>
      <c r="FRZ12" s="17"/>
      <c r="FSA12" s="17"/>
      <c r="FSB12" s="17"/>
      <c r="FSC12" s="17"/>
      <c r="FSD12" s="17"/>
      <c r="FSE12" s="17"/>
      <c r="FSF12" s="17"/>
      <c r="FSG12" s="17"/>
      <c r="FSH12" s="17"/>
      <c r="FSI12" s="17"/>
      <c r="FSJ12" s="17"/>
      <c r="FSK12" s="17"/>
      <c r="FSL12" s="17"/>
      <c r="FSM12" s="17"/>
      <c r="FSN12" s="17"/>
      <c r="FSO12" s="17"/>
      <c r="FSP12" s="17"/>
      <c r="FSQ12" s="17"/>
      <c r="FSR12" s="17"/>
      <c r="FSS12" s="17"/>
      <c r="FST12" s="17"/>
      <c r="FSU12" s="17"/>
      <c r="FSV12" s="17"/>
      <c r="FSW12" s="17"/>
      <c r="FSX12" s="17"/>
      <c r="FSY12" s="17"/>
      <c r="FSZ12" s="17"/>
      <c r="FTA12" s="17"/>
      <c r="FTB12" s="17"/>
      <c r="FTC12" s="17"/>
      <c r="FTD12" s="17"/>
      <c r="FTE12" s="17"/>
      <c r="FTF12" s="17"/>
      <c r="FTG12" s="17"/>
      <c r="FTH12" s="17"/>
      <c r="FTI12" s="17"/>
      <c r="FTJ12" s="17"/>
      <c r="FTK12" s="17"/>
      <c r="FTL12" s="17"/>
      <c r="FTM12" s="17"/>
      <c r="FTN12" s="17"/>
      <c r="FTO12" s="17"/>
      <c r="FTP12" s="17"/>
      <c r="FTQ12" s="17"/>
      <c r="FTR12" s="17"/>
      <c r="FTS12" s="17"/>
      <c r="FTT12" s="17"/>
      <c r="FTU12" s="17"/>
      <c r="FTV12" s="17"/>
      <c r="FTW12" s="17"/>
      <c r="FTX12" s="17"/>
      <c r="FTY12" s="17"/>
      <c r="FTZ12" s="17"/>
      <c r="FUA12" s="17"/>
      <c r="FUB12" s="17"/>
      <c r="FUC12" s="17"/>
      <c r="FUD12" s="17"/>
      <c r="FUE12" s="17"/>
      <c r="FUF12" s="17"/>
      <c r="FUG12" s="17"/>
      <c r="FUH12" s="17"/>
      <c r="FUI12" s="17"/>
      <c r="FUJ12" s="17"/>
      <c r="FUK12" s="17"/>
      <c r="FUL12" s="17"/>
      <c r="FUM12" s="17"/>
      <c r="FUN12" s="17"/>
      <c r="FUO12" s="17"/>
      <c r="FUP12" s="17"/>
      <c r="FUQ12" s="17"/>
      <c r="FUR12" s="17"/>
      <c r="FUS12" s="17"/>
      <c r="FUT12" s="17"/>
      <c r="FUU12" s="17"/>
      <c r="FUV12" s="17"/>
      <c r="FUW12" s="17"/>
      <c r="FUX12" s="17"/>
      <c r="FUY12" s="17"/>
      <c r="FUZ12" s="17"/>
      <c r="FVA12" s="17"/>
      <c r="FVB12" s="17"/>
      <c r="FVC12" s="17"/>
      <c r="FVD12" s="17"/>
      <c r="FVE12" s="17"/>
      <c r="FVF12" s="17"/>
      <c r="FVG12" s="17"/>
      <c r="FVH12" s="17"/>
      <c r="FVI12" s="17"/>
      <c r="FVJ12" s="17"/>
      <c r="FVK12" s="17"/>
      <c r="FVL12" s="17"/>
      <c r="FVM12" s="17"/>
      <c r="FVN12" s="17"/>
      <c r="FVO12" s="17"/>
      <c r="FVP12" s="17"/>
      <c r="FVQ12" s="17"/>
      <c r="FVR12" s="17"/>
      <c r="FVS12" s="17"/>
      <c r="FVT12" s="17"/>
      <c r="FVU12" s="17"/>
      <c r="FVV12" s="17"/>
      <c r="FVW12" s="17"/>
      <c r="FVX12" s="17"/>
      <c r="FVY12" s="17"/>
      <c r="FVZ12" s="17"/>
      <c r="FWA12" s="17"/>
      <c r="FWB12" s="17"/>
      <c r="FWC12" s="17"/>
      <c r="FWD12" s="17"/>
      <c r="FWE12" s="17"/>
      <c r="FWF12" s="17"/>
      <c r="FWG12" s="17"/>
      <c r="FWH12" s="17"/>
      <c r="FWI12" s="17"/>
      <c r="FWJ12" s="17"/>
      <c r="FWK12" s="17"/>
      <c r="FWL12" s="17"/>
      <c r="FWM12" s="17"/>
      <c r="FWN12" s="17"/>
      <c r="FWO12" s="17"/>
      <c r="FWP12" s="17"/>
      <c r="FWQ12" s="17"/>
      <c r="FWR12" s="17"/>
      <c r="FWS12" s="17"/>
      <c r="FWT12" s="17"/>
      <c r="FWU12" s="17"/>
      <c r="FWV12" s="17"/>
      <c r="FWW12" s="17"/>
      <c r="FWX12" s="17"/>
      <c r="FWY12" s="17"/>
      <c r="FWZ12" s="17"/>
      <c r="FXA12" s="17"/>
      <c r="FXB12" s="17"/>
      <c r="FXC12" s="17"/>
      <c r="FXD12" s="17"/>
      <c r="FXE12" s="17"/>
      <c r="FXF12" s="17"/>
      <c r="FXG12" s="17"/>
      <c r="FXH12" s="17"/>
      <c r="FXI12" s="17"/>
      <c r="FXJ12" s="17"/>
      <c r="FXK12" s="17"/>
      <c r="FXL12" s="17"/>
      <c r="FXM12" s="17"/>
      <c r="FXN12" s="17"/>
      <c r="FXO12" s="17"/>
      <c r="FXP12" s="17"/>
      <c r="FXQ12" s="17"/>
      <c r="FXR12" s="17"/>
      <c r="FXS12" s="17"/>
      <c r="FXT12" s="17"/>
      <c r="FXU12" s="17"/>
      <c r="FXV12" s="17"/>
      <c r="FXW12" s="17"/>
      <c r="FXX12" s="17"/>
      <c r="FXY12" s="17"/>
      <c r="FXZ12" s="17"/>
      <c r="FYA12" s="17"/>
      <c r="FYB12" s="17"/>
      <c r="FYC12" s="17"/>
      <c r="FYD12" s="17"/>
      <c r="FYE12" s="17"/>
      <c r="FYF12" s="17"/>
      <c r="FYG12" s="17"/>
      <c r="FYH12" s="17"/>
      <c r="FYI12" s="17"/>
      <c r="FYJ12" s="17"/>
      <c r="FYK12" s="17"/>
      <c r="FYL12" s="17"/>
      <c r="FYM12" s="17"/>
      <c r="FYN12" s="17"/>
      <c r="FYO12" s="17"/>
      <c r="FYP12" s="17"/>
      <c r="FYQ12" s="17"/>
      <c r="FYR12" s="17"/>
      <c r="FYS12" s="17"/>
      <c r="FYT12" s="17"/>
      <c r="FYU12" s="17"/>
      <c r="FYV12" s="17"/>
      <c r="FYW12" s="17"/>
      <c r="FYX12" s="17"/>
      <c r="FYY12" s="17"/>
      <c r="FYZ12" s="17"/>
      <c r="FZA12" s="17"/>
      <c r="FZB12" s="17"/>
      <c r="FZC12" s="17"/>
      <c r="FZD12" s="17"/>
      <c r="FZE12" s="17"/>
      <c r="FZF12" s="17"/>
      <c r="FZG12" s="17"/>
      <c r="FZH12" s="17"/>
      <c r="FZI12" s="17"/>
      <c r="FZJ12" s="17"/>
      <c r="FZK12" s="17"/>
      <c r="FZL12" s="17"/>
      <c r="FZM12" s="17"/>
      <c r="FZN12" s="17"/>
      <c r="FZO12" s="17"/>
      <c r="FZP12" s="17"/>
      <c r="FZQ12" s="17"/>
      <c r="FZR12" s="17"/>
      <c r="FZS12" s="17"/>
      <c r="FZT12" s="17"/>
      <c r="FZU12" s="17"/>
      <c r="FZV12" s="17"/>
      <c r="FZW12" s="17"/>
      <c r="FZX12" s="17"/>
      <c r="FZY12" s="17"/>
      <c r="FZZ12" s="17"/>
      <c r="GAA12" s="17"/>
      <c r="GAB12" s="17"/>
      <c r="GAC12" s="17"/>
      <c r="GAD12" s="17"/>
      <c r="GAE12" s="17"/>
      <c r="GAF12" s="17"/>
      <c r="GAG12" s="17"/>
      <c r="GAH12" s="17"/>
      <c r="GAI12" s="17"/>
      <c r="GAJ12" s="17"/>
      <c r="GAK12" s="17"/>
      <c r="GAL12" s="17"/>
      <c r="GAM12" s="17"/>
      <c r="GAN12" s="17"/>
      <c r="GAO12" s="17"/>
      <c r="GAP12" s="17"/>
      <c r="GAQ12" s="17"/>
      <c r="GAR12" s="17"/>
      <c r="GAS12" s="17"/>
      <c r="GAT12" s="17"/>
      <c r="GAU12" s="17"/>
      <c r="GAV12" s="17"/>
      <c r="GAW12" s="17"/>
      <c r="GAX12" s="17"/>
      <c r="GAY12" s="17"/>
      <c r="GAZ12" s="17"/>
      <c r="GBA12" s="17"/>
      <c r="GBB12" s="17"/>
      <c r="GBC12" s="17"/>
      <c r="GBD12" s="17"/>
      <c r="GBE12" s="17"/>
      <c r="GBF12" s="17"/>
      <c r="GBG12" s="17"/>
      <c r="GBH12" s="17"/>
      <c r="GBI12" s="17"/>
      <c r="GBJ12" s="17"/>
      <c r="GBK12" s="17"/>
      <c r="GBL12" s="17"/>
      <c r="GBM12" s="17"/>
      <c r="GBN12" s="17"/>
      <c r="GBO12" s="17"/>
      <c r="GBP12" s="17"/>
      <c r="GBQ12" s="17"/>
      <c r="GBR12" s="17"/>
      <c r="GBS12" s="17"/>
      <c r="GBT12" s="17"/>
      <c r="GBU12" s="17"/>
      <c r="GBV12" s="17"/>
      <c r="GBW12" s="17"/>
      <c r="GBX12" s="17"/>
      <c r="GBY12" s="17"/>
      <c r="GBZ12" s="17"/>
      <c r="GCA12" s="17"/>
      <c r="GCB12" s="17"/>
      <c r="GCC12" s="17"/>
      <c r="GCD12" s="17"/>
      <c r="GCE12" s="17"/>
      <c r="GCF12" s="17"/>
      <c r="GCG12" s="17"/>
      <c r="GCH12" s="17"/>
      <c r="GCI12" s="17"/>
      <c r="GCJ12" s="17"/>
      <c r="GCK12" s="17"/>
      <c r="GCL12" s="17"/>
      <c r="GCM12" s="17"/>
      <c r="GCN12" s="17"/>
      <c r="GCO12" s="17"/>
      <c r="GCP12" s="17"/>
      <c r="GCQ12" s="17"/>
      <c r="GCR12" s="17"/>
      <c r="GCS12" s="17"/>
      <c r="GCT12" s="17"/>
      <c r="GCU12" s="17"/>
      <c r="GCV12" s="17"/>
      <c r="GCW12" s="17"/>
      <c r="GCX12" s="17"/>
      <c r="GCY12" s="17"/>
      <c r="GCZ12" s="17"/>
      <c r="GDA12" s="17"/>
      <c r="GDB12" s="17"/>
      <c r="GDC12" s="17"/>
      <c r="GDD12" s="17"/>
      <c r="GDE12" s="17"/>
      <c r="GDF12" s="17"/>
      <c r="GDG12" s="17"/>
      <c r="GDH12" s="17"/>
      <c r="GDI12" s="17"/>
      <c r="GDJ12" s="17"/>
      <c r="GDK12" s="17"/>
      <c r="GDL12" s="17"/>
      <c r="GDM12" s="17"/>
      <c r="GDN12" s="17"/>
      <c r="GDO12" s="17"/>
      <c r="GDP12" s="17"/>
      <c r="GDQ12" s="17"/>
      <c r="GDR12" s="17"/>
      <c r="GDS12" s="17"/>
      <c r="GDT12" s="17"/>
      <c r="GDU12" s="17"/>
      <c r="GDV12" s="17"/>
      <c r="GDW12" s="17"/>
      <c r="GDX12" s="17"/>
      <c r="GDY12" s="17"/>
      <c r="GDZ12" s="17"/>
      <c r="GEA12" s="17"/>
      <c r="GEB12" s="17"/>
      <c r="GEC12" s="17"/>
      <c r="GED12" s="17"/>
      <c r="GEE12" s="17"/>
      <c r="GEF12" s="17"/>
      <c r="GEG12" s="17"/>
      <c r="GEH12" s="17"/>
      <c r="GEI12" s="17"/>
      <c r="GEJ12" s="17"/>
      <c r="GEK12" s="17"/>
      <c r="GEL12" s="17"/>
      <c r="GEM12" s="17"/>
      <c r="GEN12" s="17"/>
      <c r="GEO12" s="17"/>
      <c r="GEP12" s="17"/>
      <c r="GEQ12" s="17"/>
      <c r="GER12" s="17"/>
      <c r="GES12" s="17"/>
      <c r="GET12" s="17"/>
      <c r="GEU12" s="17"/>
      <c r="GEV12" s="17"/>
      <c r="GEW12" s="17"/>
      <c r="GEX12" s="17"/>
      <c r="GEY12" s="17"/>
      <c r="GEZ12" s="17"/>
      <c r="GFA12" s="17"/>
      <c r="GFB12" s="17"/>
      <c r="GFC12" s="17"/>
      <c r="GFD12" s="17"/>
      <c r="GFE12" s="17"/>
      <c r="GFF12" s="17"/>
      <c r="GFG12" s="17"/>
      <c r="GFH12" s="17"/>
      <c r="GFI12" s="17"/>
      <c r="GFJ12" s="17"/>
      <c r="GFK12" s="17"/>
      <c r="GFL12" s="17"/>
      <c r="GFM12" s="17"/>
      <c r="GFN12" s="17"/>
      <c r="GFO12" s="17"/>
      <c r="GFP12" s="17"/>
      <c r="GFQ12" s="17"/>
      <c r="GFR12" s="17"/>
      <c r="GFS12" s="17"/>
      <c r="GFT12" s="17"/>
      <c r="GFU12" s="17"/>
      <c r="GFV12" s="17"/>
      <c r="GFW12" s="17"/>
      <c r="GFX12" s="17"/>
      <c r="GFY12" s="17"/>
      <c r="GFZ12" s="17"/>
      <c r="GGA12" s="17"/>
      <c r="GGB12" s="17"/>
      <c r="GGC12" s="17"/>
      <c r="GGD12" s="17"/>
      <c r="GGE12" s="17"/>
      <c r="GGF12" s="17"/>
      <c r="GGG12" s="17"/>
      <c r="GGH12" s="17"/>
      <c r="GGI12" s="17"/>
      <c r="GGJ12" s="17"/>
      <c r="GGK12" s="17"/>
      <c r="GGL12" s="17"/>
      <c r="GGM12" s="17"/>
      <c r="GGN12" s="17"/>
      <c r="GGO12" s="17"/>
      <c r="GGP12" s="17"/>
      <c r="GGQ12" s="17"/>
      <c r="GGR12" s="17"/>
      <c r="GGS12" s="17"/>
      <c r="GGT12" s="17"/>
      <c r="GGU12" s="17"/>
      <c r="GGV12" s="17"/>
      <c r="GGW12" s="17"/>
      <c r="GGX12" s="17"/>
      <c r="GGY12" s="17"/>
      <c r="GGZ12" s="17"/>
      <c r="GHA12" s="17"/>
      <c r="GHB12" s="17"/>
      <c r="GHC12" s="17"/>
      <c r="GHD12" s="17"/>
      <c r="GHE12" s="17"/>
      <c r="GHF12" s="17"/>
      <c r="GHG12" s="17"/>
      <c r="GHH12" s="17"/>
      <c r="GHI12" s="17"/>
      <c r="GHJ12" s="17"/>
      <c r="GHK12" s="17"/>
      <c r="GHL12" s="17"/>
      <c r="GHM12" s="17"/>
      <c r="GHN12" s="17"/>
      <c r="GHO12" s="17"/>
      <c r="GHP12" s="17"/>
      <c r="GHQ12" s="17"/>
      <c r="GHR12" s="17"/>
      <c r="GHS12" s="17"/>
      <c r="GHT12" s="17"/>
      <c r="GHU12" s="17"/>
      <c r="GHV12" s="17"/>
      <c r="GHW12" s="17"/>
      <c r="GHX12" s="17"/>
      <c r="GHY12" s="17"/>
      <c r="GHZ12" s="17"/>
      <c r="GIA12" s="17"/>
      <c r="GIB12" s="17"/>
      <c r="GIC12" s="17"/>
      <c r="GID12" s="17"/>
      <c r="GIE12" s="17"/>
      <c r="GIF12" s="17"/>
      <c r="GIG12" s="17"/>
      <c r="GIH12" s="17"/>
      <c r="GII12" s="17"/>
      <c r="GIJ12" s="17"/>
      <c r="GIK12" s="17"/>
      <c r="GIL12" s="17"/>
      <c r="GIM12" s="17"/>
      <c r="GIN12" s="17"/>
      <c r="GIO12" s="17"/>
      <c r="GIP12" s="17"/>
      <c r="GIQ12" s="17"/>
      <c r="GIR12" s="17"/>
      <c r="GIS12" s="17"/>
      <c r="GIT12" s="17"/>
      <c r="GIU12" s="17"/>
      <c r="GIV12" s="17"/>
      <c r="GIW12" s="17"/>
      <c r="GIX12" s="17"/>
      <c r="GIY12" s="17"/>
      <c r="GIZ12" s="17"/>
      <c r="GJA12" s="17"/>
      <c r="GJB12" s="17"/>
      <c r="GJC12" s="17"/>
      <c r="GJD12" s="17"/>
      <c r="GJE12" s="17"/>
      <c r="GJF12" s="17"/>
      <c r="GJG12" s="17"/>
      <c r="GJH12" s="17"/>
      <c r="GJI12" s="17"/>
      <c r="GJJ12" s="17"/>
      <c r="GJK12" s="17"/>
      <c r="GJL12" s="17"/>
      <c r="GJM12" s="17"/>
      <c r="GJN12" s="17"/>
      <c r="GJO12" s="17"/>
      <c r="GJP12" s="17"/>
      <c r="GJQ12" s="17"/>
      <c r="GJR12" s="17"/>
      <c r="GJS12" s="17"/>
      <c r="GJT12" s="17"/>
      <c r="GJU12" s="17"/>
      <c r="GJV12" s="17"/>
      <c r="GJW12" s="17"/>
      <c r="GJX12" s="17"/>
      <c r="GJY12" s="17"/>
      <c r="GJZ12" s="17"/>
      <c r="GKA12" s="17"/>
      <c r="GKB12" s="17"/>
      <c r="GKC12" s="17"/>
      <c r="GKD12" s="17"/>
      <c r="GKE12" s="17"/>
      <c r="GKF12" s="17"/>
      <c r="GKG12" s="17"/>
      <c r="GKH12" s="17"/>
      <c r="GKI12" s="17"/>
      <c r="GKJ12" s="17"/>
      <c r="GKK12" s="17"/>
      <c r="GKL12" s="17"/>
      <c r="GKM12" s="17"/>
      <c r="GKN12" s="17"/>
      <c r="GKO12" s="17"/>
      <c r="GKP12" s="17"/>
      <c r="GKQ12" s="17"/>
      <c r="GKR12" s="17"/>
      <c r="GKS12" s="17"/>
      <c r="GKT12" s="17"/>
      <c r="GKU12" s="17"/>
      <c r="GKV12" s="17"/>
      <c r="GKW12" s="17"/>
      <c r="GKX12" s="17"/>
      <c r="GKY12" s="17"/>
      <c r="GKZ12" s="17"/>
      <c r="GLA12" s="17"/>
      <c r="GLB12" s="17"/>
      <c r="GLC12" s="17"/>
      <c r="GLD12" s="17"/>
      <c r="GLE12" s="17"/>
      <c r="GLF12" s="17"/>
      <c r="GLG12" s="17"/>
      <c r="GLH12" s="17"/>
      <c r="GLI12" s="17"/>
      <c r="GLJ12" s="17"/>
      <c r="GLK12" s="17"/>
      <c r="GLL12" s="17"/>
      <c r="GLM12" s="17"/>
      <c r="GLN12" s="17"/>
      <c r="GLO12" s="17"/>
      <c r="GLP12" s="17"/>
      <c r="GLQ12" s="17"/>
      <c r="GLR12" s="17"/>
      <c r="GLS12" s="17"/>
      <c r="GLT12" s="17"/>
      <c r="GLU12" s="17"/>
      <c r="GLV12" s="17"/>
      <c r="GLW12" s="17"/>
      <c r="GLX12" s="17"/>
      <c r="GLY12" s="17"/>
      <c r="GLZ12" s="17"/>
      <c r="GMA12" s="17"/>
      <c r="GMB12" s="17"/>
      <c r="GMC12" s="17"/>
      <c r="GMD12" s="17"/>
      <c r="GME12" s="17"/>
      <c r="GMF12" s="17"/>
      <c r="GMG12" s="17"/>
      <c r="GMH12" s="17"/>
      <c r="GMI12" s="17"/>
      <c r="GMJ12" s="17"/>
      <c r="GMK12" s="17"/>
      <c r="GML12" s="17"/>
      <c r="GMM12" s="17"/>
      <c r="GMN12" s="17"/>
      <c r="GMO12" s="17"/>
      <c r="GMP12" s="17"/>
      <c r="GMQ12" s="17"/>
      <c r="GMR12" s="17"/>
      <c r="GMS12" s="17"/>
      <c r="GMT12" s="17"/>
      <c r="GMU12" s="17"/>
      <c r="GMV12" s="17"/>
      <c r="GMW12" s="17"/>
      <c r="GMX12" s="17"/>
      <c r="GMY12" s="17"/>
      <c r="GMZ12" s="17"/>
      <c r="GNA12" s="17"/>
      <c r="GNB12" s="17"/>
      <c r="GNC12" s="17"/>
      <c r="GND12" s="17"/>
      <c r="GNE12" s="17"/>
      <c r="GNF12" s="17"/>
      <c r="GNG12" s="17"/>
      <c r="GNH12" s="17"/>
      <c r="GNI12" s="17"/>
      <c r="GNJ12" s="17"/>
      <c r="GNK12" s="17"/>
      <c r="GNL12" s="17"/>
      <c r="GNM12" s="17"/>
      <c r="GNN12" s="17"/>
      <c r="GNO12" s="17"/>
      <c r="GNP12" s="17"/>
      <c r="GNQ12" s="17"/>
      <c r="GNR12" s="17"/>
      <c r="GNS12" s="17"/>
      <c r="GNT12" s="17"/>
      <c r="GNU12" s="17"/>
      <c r="GNV12" s="17"/>
      <c r="GNW12" s="17"/>
      <c r="GNX12" s="17"/>
      <c r="GNY12" s="17"/>
      <c r="GNZ12" s="17"/>
      <c r="GOA12" s="17"/>
      <c r="GOB12" s="17"/>
      <c r="GOC12" s="17"/>
      <c r="GOD12" s="17"/>
      <c r="GOE12" s="17"/>
      <c r="GOF12" s="17"/>
      <c r="GOG12" s="17"/>
      <c r="GOH12" s="17"/>
      <c r="GOI12" s="17"/>
      <c r="GOJ12" s="17"/>
      <c r="GOK12" s="17"/>
      <c r="GOL12" s="17"/>
      <c r="GOM12" s="17"/>
      <c r="GON12" s="17"/>
      <c r="GOO12" s="17"/>
      <c r="GOP12" s="17"/>
      <c r="GOQ12" s="17"/>
      <c r="GOR12" s="17"/>
      <c r="GOS12" s="17"/>
      <c r="GOT12" s="17"/>
      <c r="GOU12" s="17"/>
      <c r="GOV12" s="17"/>
      <c r="GOW12" s="17"/>
      <c r="GOX12" s="17"/>
      <c r="GOY12" s="17"/>
      <c r="GOZ12" s="17"/>
      <c r="GPA12" s="17"/>
      <c r="GPB12" s="17"/>
      <c r="GPC12" s="17"/>
      <c r="GPD12" s="17"/>
      <c r="GPE12" s="17"/>
      <c r="GPF12" s="17"/>
      <c r="GPG12" s="17"/>
      <c r="GPH12" s="17"/>
      <c r="GPI12" s="17"/>
      <c r="GPJ12" s="17"/>
      <c r="GPK12" s="17"/>
      <c r="GPL12" s="17"/>
      <c r="GPM12" s="17"/>
      <c r="GPN12" s="17"/>
      <c r="GPO12" s="17"/>
      <c r="GPP12" s="17"/>
      <c r="GPQ12" s="17"/>
      <c r="GPR12" s="17"/>
      <c r="GPS12" s="17"/>
      <c r="GPT12" s="17"/>
      <c r="GPU12" s="17"/>
      <c r="GPV12" s="17"/>
      <c r="GPW12" s="17"/>
      <c r="GPX12" s="17"/>
      <c r="GPY12" s="17"/>
      <c r="GPZ12" s="17"/>
      <c r="GQA12" s="17"/>
      <c r="GQB12" s="17"/>
      <c r="GQC12" s="17"/>
      <c r="GQD12" s="17"/>
      <c r="GQE12" s="17"/>
      <c r="GQF12" s="17"/>
      <c r="GQG12" s="17"/>
      <c r="GQH12" s="17"/>
      <c r="GQI12" s="17"/>
      <c r="GQJ12" s="17"/>
      <c r="GQK12" s="17"/>
      <c r="GQL12" s="17"/>
      <c r="GQM12" s="17"/>
      <c r="GQN12" s="17"/>
      <c r="GQO12" s="17"/>
      <c r="GQP12" s="17"/>
      <c r="GQQ12" s="17"/>
      <c r="GQR12" s="17"/>
      <c r="GQS12" s="17"/>
      <c r="GQT12" s="17"/>
      <c r="GQU12" s="17"/>
      <c r="GQV12" s="17"/>
      <c r="GQW12" s="17"/>
      <c r="GQX12" s="17"/>
      <c r="GQY12" s="17"/>
      <c r="GQZ12" s="17"/>
      <c r="GRA12" s="17"/>
      <c r="GRB12" s="17"/>
      <c r="GRC12" s="17"/>
      <c r="GRD12" s="17"/>
      <c r="GRE12" s="17"/>
      <c r="GRF12" s="17"/>
      <c r="GRG12" s="17"/>
      <c r="GRH12" s="17"/>
      <c r="GRI12" s="17"/>
      <c r="GRJ12" s="17"/>
      <c r="GRK12" s="17"/>
      <c r="GRL12" s="17"/>
      <c r="GRM12" s="17"/>
      <c r="GRN12" s="17"/>
      <c r="GRO12" s="17"/>
      <c r="GRP12" s="17"/>
      <c r="GRQ12" s="17"/>
      <c r="GRR12" s="17"/>
      <c r="GRS12" s="17"/>
      <c r="GRT12" s="17"/>
      <c r="GRU12" s="17"/>
      <c r="GRV12" s="17"/>
      <c r="GRW12" s="17"/>
      <c r="GRX12" s="17"/>
      <c r="GRY12" s="17"/>
      <c r="GRZ12" s="17"/>
      <c r="GSA12" s="17"/>
      <c r="GSB12" s="17"/>
      <c r="GSC12" s="17"/>
      <c r="GSD12" s="17"/>
      <c r="GSE12" s="17"/>
      <c r="GSF12" s="17"/>
      <c r="GSG12" s="17"/>
      <c r="GSH12" s="17"/>
      <c r="GSI12" s="17"/>
      <c r="GSJ12" s="17"/>
      <c r="GSK12" s="17"/>
      <c r="GSL12" s="17"/>
      <c r="GSM12" s="17"/>
      <c r="GSN12" s="17"/>
      <c r="GSO12" s="17"/>
      <c r="GSP12" s="17"/>
      <c r="GSQ12" s="17"/>
      <c r="GSR12" s="17"/>
      <c r="GSS12" s="17"/>
      <c r="GST12" s="17"/>
      <c r="GSU12" s="17"/>
      <c r="GSV12" s="17"/>
      <c r="GSW12" s="17"/>
      <c r="GSX12" s="17"/>
      <c r="GSY12" s="17"/>
      <c r="GSZ12" s="17"/>
      <c r="GTA12" s="17"/>
      <c r="GTB12" s="17"/>
      <c r="GTC12" s="17"/>
      <c r="GTD12" s="17"/>
      <c r="GTE12" s="17"/>
      <c r="GTF12" s="17"/>
      <c r="GTG12" s="17"/>
      <c r="GTH12" s="17"/>
      <c r="GTI12" s="17"/>
      <c r="GTJ12" s="17"/>
      <c r="GTK12" s="17"/>
      <c r="GTL12" s="17"/>
      <c r="GTM12" s="17"/>
      <c r="GTN12" s="17"/>
      <c r="GTO12" s="17"/>
      <c r="GTP12" s="17"/>
      <c r="GTQ12" s="17"/>
      <c r="GTR12" s="17"/>
      <c r="GTS12" s="17"/>
      <c r="GTT12" s="17"/>
      <c r="GTU12" s="17"/>
      <c r="GTV12" s="17"/>
      <c r="GTW12" s="17"/>
      <c r="GTX12" s="17"/>
      <c r="GTY12" s="17"/>
      <c r="GTZ12" s="17"/>
      <c r="GUA12" s="17"/>
      <c r="GUB12" s="17"/>
      <c r="GUC12" s="17"/>
      <c r="GUD12" s="17"/>
      <c r="GUE12" s="17"/>
      <c r="GUF12" s="17"/>
      <c r="GUG12" s="17"/>
      <c r="GUH12" s="17"/>
      <c r="GUI12" s="17"/>
      <c r="GUJ12" s="17"/>
      <c r="GUK12" s="17"/>
      <c r="GUL12" s="17"/>
      <c r="GUM12" s="17"/>
      <c r="GUN12" s="17"/>
      <c r="GUO12" s="17"/>
      <c r="GUP12" s="17"/>
      <c r="GUQ12" s="17"/>
      <c r="GUR12" s="17"/>
      <c r="GUS12" s="17"/>
      <c r="GUT12" s="17"/>
      <c r="GUU12" s="17"/>
      <c r="GUV12" s="17"/>
      <c r="GUW12" s="17"/>
      <c r="GUX12" s="17"/>
      <c r="GUY12" s="17"/>
      <c r="GUZ12" s="17"/>
      <c r="GVA12" s="17"/>
      <c r="GVB12" s="17"/>
      <c r="GVC12" s="17"/>
      <c r="GVD12" s="17"/>
      <c r="GVE12" s="17"/>
      <c r="GVF12" s="17"/>
      <c r="GVG12" s="17"/>
      <c r="GVH12" s="17"/>
      <c r="GVI12" s="17"/>
      <c r="GVJ12" s="17"/>
      <c r="GVK12" s="17"/>
      <c r="GVL12" s="17"/>
      <c r="GVM12" s="17"/>
      <c r="GVN12" s="17"/>
      <c r="GVO12" s="17"/>
      <c r="GVP12" s="17"/>
      <c r="GVQ12" s="17"/>
      <c r="GVR12" s="17"/>
      <c r="GVS12" s="17"/>
      <c r="GVT12" s="17"/>
      <c r="GVU12" s="17"/>
      <c r="GVV12" s="17"/>
      <c r="GVW12" s="17"/>
      <c r="GVX12" s="17"/>
      <c r="GVY12" s="17"/>
      <c r="GVZ12" s="17"/>
      <c r="GWA12" s="17"/>
      <c r="GWB12" s="17"/>
      <c r="GWC12" s="17"/>
      <c r="GWD12" s="17"/>
      <c r="GWE12" s="17"/>
      <c r="GWF12" s="17"/>
      <c r="GWG12" s="17"/>
      <c r="GWH12" s="17"/>
      <c r="GWI12" s="17"/>
      <c r="GWJ12" s="17"/>
      <c r="GWK12" s="17"/>
      <c r="GWL12" s="17"/>
      <c r="GWM12" s="17"/>
      <c r="GWN12" s="17"/>
      <c r="GWO12" s="17"/>
      <c r="GWP12" s="17"/>
      <c r="GWQ12" s="17"/>
      <c r="GWR12" s="17"/>
      <c r="GWS12" s="17"/>
      <c r="GWT12" s="17"/>
      <c r="GWU12" s="17"/>
      <c r="GWV12" s="17"/>
      <c r="GWW12" s="17"/>
      <c r="GWX12" s="17"/>
      <c r="GWY12" s="17"/>
      <c r="GWZ12" s="17"/>
      <c r="GXA12" s="17"/>
      <c r="GXB12" s="17"/>
      <c r="GXC12" s="17"/>
      <c r="GXD12" s="17"/>
      <c r="GXE12" s="17"/>
      <c r="GXF12" s="17"/>
      <c r="GXG12" s="17"/>
      <c r="GXH12" s="17"/>
      <c r="GXI12" s="17"/>
      <c r="GXJ12" s="17"/>
      <c r="GXK12" s="17"/>
      <c r="GXL12" s="17"/>
      <c r="GXM12" s="17"/>
      <c r="GXN12" s="17"/>
      <c r="GXO12" s="17"/>
      <c r="GXP12" s="17"/>
      <c r="GXQ12" s="17"/>
      <c r="GXR12" s="17"/>
      <c r="GXS12" s="17"/>
      <c r="GXT12" s="17"/>
      <c r="GXU12" s="17"/>
      <c r="GXV12" s="17"/>
      <c r="GXW12" s="17"/>
      <c r="GXX12" s="17"/>
      <c r="GXY12" s="17"/>
      <c r="GXZ12" s="17"/>
      <c r="GYA12" s="17"/>
      <c r="GYB12" s="17"/>
      <c r="GYC12" s="17"/>
      <c r="GYD12" s="17"/>
      <c r="GYE12" s="17"/>
      <c r="GYF12" s="17"/>
      <c r="GYG12" s="17"/>
      <c r="GYH12" s="17"/>
      <c r="GYI12" s="17"/>
      <c r="GYJ12" s="17"/>
      <c r="GYK12" s="17"/>
      <c r="GYL12" s="17"/>
      <c r="GYM12" s="17"/>
      <c r="GYN12" s="17"/>
      <c r="GYO12" s="17"/>
      <c r="GYP12" s="17"/>
      <c r="GYQ12" s="17"/>
      <c r="GYR12" s="17"/>
      <c r="GYS12" s="17"/>
      <c r="GYT12" s="17"/>
      <c r="GYU12" s="17"/>
      <c r="GYV12" s="17"/>
      <c r="GYW12" s="17"/>
      <c r="GYX12" s="17"/>
      <c r="GYY12" s="17"/>
      <c r="GYZ12" s="17"/>
      <c r="GZA12" s="17"/>
      <c r="GZB12" s="17"/>
      <c r="GZC12" s="17"/>
      <c r="GZD12" s="17"/>
      <c r="GZE12" s="17"/>
      <c r="GZF12" s="17"/>
      <c r="GZG12" s="17"/>
      <c r="GZH12" s="17"/>
      <c r="GZI12" s="17"/>
      <c r="GZJ12" s="17"/>
      <c r="GZK12" s="17"/>
      <c r="GZL12" s="17"/>
      <c r="GZM12" s="17"/>
      <c r="GZN12" s="17"/>
      <c r="GZO12" s="17"/>
      <c r="GZP12" s="17"/>
      <c r="GZQ12" s="17"/>
      <c r="GZR12" s="17"/>
      <c r="GZS12" s="17"/>
      <c r="GZT12" s="17"/>
      <c r="GZU12" s="17"/>
      <c r="GZV12" s="17"/>
      <c r="GZW12" s="17"/>
      <c r="GZX12" s="17"/>
      <c r="GZY12" s="17"/>
      <c r="GZZ12" s="17"/>
      <c r="HAA12" s="17"/>
      <c r="HAB12" s="17"/>
      <c r="HAC12" s="17"/>
      <c r="HAD12" s="17"/>
      <c r="HAE12" s="17"/>
      <c r="HAF12" s="17"/>
      <c r="HAG12" s="17"/>
      <c r="HAH12" s="17"/>
      <c r="HAI12" s="17"/>
      <c r="HAJ12" s="17"/>
      <c r="HAK12" s="17"/>
      <c r="HAL12" s="17"/>
      <c r="HAM12" s="17"/>
      <c r="HAN12" s="17"/>
      <c r="HAO12" s="17"/>
      <c r="HAP12" s="17"/>
      <c r="HAQ12" s="17"/>
      <c r="HAR12" s="17"/>
      <c r="HAS12" s="17"/>
      <c r="HAT12" s="17"/>
      <c r="HAU12" s="17"/>
      <c r="HAV12" s="17"/>
      <c r="HAW12" s="17"/>
      <c r="HAX12" s="17"/>
      <c r="HAY12" s="17"/>
      <c r="HAZ12" s="17"/>
      <c r="HBA12" s="17"/>
      <c r="HBB12" s="17"/>
      <c r="HBC12" s="17"/>
      <c r="HBD12" s="17"/>
      <c r="HBE12" s="17"/>
      <c r="HBF12" s="17"/>
      <c r="HBG12" s="17"/>
      <c r="HBH12" s="17"/>
      <c r="HBI12" s="17"/>
      <c r="HBJ12" s="17"/>
      <c r="HBK12" s="17"/>
      <c r="HBL12" s="17"/>
      <c r="HBM12" s="17"/>
      <c r="HBN12" s="17"/>
      <c r="HBO12" s="17"/>
      <c r="HBP12" s="17"/>
      <c r="HBQ12" s="17"/>
      <c r="HBR12" s="17"/>
      <c r="HBS12" s="17"/>
      <c r="HBT12" s="17"/>
      <c r="HBU12" s="17"/>
      <c r="HBV12" s="17"/>
      <c r="HBW12" s="17"/>
      <c r="HBX12" s="17"/>
      <c r="HBY12" s="17"/>
      <c r="HBZ12" s="17"/>
      <c r="HCA12" s="17"/>
      <c r="HCB12" s="17"/>
      <c r="HCC12" s="17"/>
      <c r="HCD12" s="17"/>
      <c r="HCE12" s="17"/>
      <c r="HCF12" s="17"/>
      <c r="HCG12" s="17"/>
      <c r="HCH12" s="17"/>
      <c r="HCI12" s="17"/>
      <c r="HCJ12" s="17"/>
      <c r="HCK12" s="17"/>
      <c r="HCL12" s="17"/>
      <c r="HCM12" s="17"/>
      <c r="HCN12" s="17"/>
      <c r="HCO12" s="17"/>
      <c r="HCP12" s="17"/>
      <c r="HCQ12" s="17"/>
      <c r="HCR12" s="17"/>
      <c r="HCS12" s="17"/>
      <c r="HCT12" s="17"/>
      <c r="HCU12" s="17"/>
      <c r="HCV12" s="17"/>
      <c r="HCW12" s="17"/>
      <c r="HCX12" s="17"/>
      <c r="HCY12" s="17"/>
      <c r="HCZ12" s="17"/>
      <c r="HDA12" s="17"/>
      <c r="HDB12" s="17"/>
      <c r="HDC12" s="17"/>
      <c r="HDD12" s="17"/>
      <c r="HDE12" s="17"/>
      <c r="HDF12" s="17"/>
      <c r="HDG12" s="17"/>
      <c r="HDH12" s="17"/>
      <c r="HDI12" s="17"/>
      <c r="HDJ12" s="17"/>
      <c r="HDK12" s="17"/>
      <c r="HDL12" s="17"/>
      <c r="HDM12" s="17"/>
      <c r="HDN12" s="17"/>
      <c r="HDO12" s="17"/>
      <c r="HDP12" s="17"/>
      <c r="HDQ12" s="17"/>
      <c r="HDR12" s="17"/>
      <c r="HDS12" s="17"/>
      <c r="HDT12" s="17"/>
      <c r="HDU12" s="17"/>
      <c r="HDV12" s="17"/>
      <c r="HDW12" s="17"/>
      <c r="HDX12" s="17"/>
      <c r="HDY12" s="17"/>
      <c r="HDZ12" s="17"/>
      <c r="HEA12" s="17"/>
      <c r="HEB12" s="17"/>
      <c r="HEC12" s="17"/>
      <c r="HED12" s="17"/>
      <c r="HEE12" s="17"/>
      <c r="HEF12" s="17"/>
      <c r="HEG12" s="17"/>
      <c r="HEH12" s="17"/>
      <c r="HEI12" s="17"/>
      <c r="HEJ12" s="17"/>
      <c r="HEK12" s="17"/>
      <c r="HEL12" s="17"/>
      <c r="HEM12" s="17"/>
      <c r="HEN12" s="17"/>
      <c r="HEO12" s="17"/>
      <c r="HEP12" s="17"/>
      <c r="HEQ12" s="17"/>
      <c r="HER12" s="17"/>
      <c r="HES12" s="17"/>
      <c r="HET12" s="17"/>
      <c r="HEU12" s="17"/>
      <c r="HEV12" s="17"/>
      <c r="HEW12" s="17"/>
      <c r="HEX12" s="17"/>
      <c r="HEY12" s="17"/>
      <c r="HEZ12" s="17"/>
      <c r="HFA12" s="17"/>
      <c r="HFB12" s="17"/>
      <c r="HFC12" s="17"/>
      <c r="HFD12" s="17"/>
      <c r="HFE12" s="17"/>
      <c r="HFF12" s="17"/>
      <c r="HFG12" s="17"/>
      <c r="HFH12" s="17"/>
      <c r="HFI12" s="17"/>
      <c r="HFJ12" s="17"/>
      <c r="HFK12" s="17"/>
      <c r="HFL12" s="17"/>
      <c r="HFM12" s="17"/>
      <c r="HFN12" s="17"/>
      <c r="HFO12" s="17"/>
      <c r="HFP12" s="17"/>
      <c r="HFQ12" s="17"/>
      <c r="HFR12" s="17"/>
      <c r="HFS12" s="17"/>
      <c r="HFT12" s="17"/>
      <c r="HFU12" s="17"/>
      <c r="HFV12" s="17"/>
      <c r="HFW12" s="17"/>
      <c r="HFX12" s="17"/>
      <c r="HFY12" s="17"/>
      <c r="HFZ12" s="17"/>
      <c r="HGA12" s="17"/>
      <c r="HGB12" s="17"/>
      <c r="HGC12" s="17"/>
      <c r="HGD12" s="17"/>
      <c r="HGE12" s="17"/>
      <c r="HGF12" s="17"/>
      <c r="HGG12" s="17"/>
      <c r="HGH12" s="17"/>
      <c r="HGI12" s="17"/>
      <c r="HGJ12" s="17"/>
      <c r="HGK12" s="17"/>
      <c r="HGL12" s="17"/>
      <c r="HGM12" s="17"/>
      <c r="HGN12" s="17"/>
      <c r="HGO12" s="17"/>
      <c r="HGP12" s="17"/>
      <c r="HGQ12" s="17"/>
      <c r="HGR12" s="17"/>
      <c r="HGS12" s="17"/>
      <c r="HGT12" s="17"/>
      <c r="HGU12" s="17"/>
      <c r="HGV12" s="17"/>
      <c r="HGW12" s="17"/>
      <c r="HGX12" s="17"/>
      <c r="HGY12" s="17"/>
      <c r="HGZ12" s="17"/>
      <c r="HHA12" s="17"/>
      <c r="HHB12" s="17"/>
      <c r="HHC12" s="17"/>
      <c r="HHD12" s="17"/>
      <c r="HHE12" s="17"/>
      <c r="HHF12" s="17"/>
      <c r="HHG12" s="17"/>
      <c r="HHH12" s="17"/>
      <c r="HHI12" s="17"/>
      <c r="HHJ12" s="17"/>
      <c r="HHK12" s="17"/>
      <c r="HHL12" s="17"/>
      <c r="HHM12" s="17"/>
      <c r="HHN12" s="17"/>
      <c r="HHO12" s="17"/>
      <c r="HHP12" s="17"/>
      <c r="HHQ12" s="17"/>
      <c r="HHR12" s="17"/>
      <c r="HHS12" s="17"/>
      <c r="HHT12" s="17"/>
      <c r="HHU12" s="17"/>
      <c r="HHV12" s="17"/>
      <c r="HHW12" s="17"/>
      <c r="HHX12" s="17"/>
      <c r="HHY12" s="17"/>
      <c r="HHZ12" s="17"/>
      <c r="HIA12" s="17"/>
      <c r="HIB12" s="17"/>
      <c r="HIC12" s="17"/>
      <c r="HID12" s="17"/>
      <c r="HIE12" s="17"/>
      <c r="HIF12" s="17"/>
      <c r="HIG12" s="17"/>
      <c r="HIH12" s="17"/>
      <c r="HII12" s="17"/>
      <c r="HIJ12" s="17"/>
      <c r="HIK12" s="17"/>
      <c r="HIL12" s="17"/>
      <c r="HIM12" s="17"/>
      <c r="HIN12" s="17"/>
      <c r="HIO12" s="17"/>
      <c r="HIP12" s="17"/>
      <c r="HIQ12" s="17"/>
      <c r="HIR12" s="17"/>
      <c r="HIS12" s="17"/>
      <c r="HIT12" s="17"/>
      <c r="HIU12" s="17"/>
      <c r="HIV12" s="17"/>
      <c r="HIW12" s="17"/>
      <c r="HIX12" s="17"/>
      <c r="HIY12" s="17"/>
      <c r="HIZ12" s="17"/>
      <c r="HJA12" s="17"/>
      <c r="HJB12" s="17"/>
      <c r="HJC12" s="17"/>
      <c r="HJD12" s="17"/>
      <c r="HJE12" s="17"/>
      <c r="HJF12" s="17"/>
      <c r="HJG12" s="17"/>
      <c r="HJH12" s="17"/>
      <c r="HJI12" s="17"/>
      <c r="HJJ12" s="17"/>
      <c r="HJK12" s="17"/>
      <c r="HJL12" s="17"/>
      <c r="HJM12" s="17"/>
      <c r="HJN12" s="17"/>
      <c r="HJO12" s="17"/>
      <c r="HJP12" s="17"/>
      <c r="HJQ12" s="17"/>
      <c r="HJR12" s="17"/>
      <c r="HJS12" s="17"/>
      <c r="HJT12" s="17"/>
      <c r="HJU12" s="17"/>
      <c r="HJV12" s="17"/>
      <c r="HJW12" s="17"/>
      <c r="HJX12" s="17"/>
      <c r="HJY12" s="17"/>
      <c r="HJZ12" s="17"/>
      <c r="HKA12" s="17"/>
      <c r="HKB12" s="17"/>
      <c r="HKC12" s="17"/>
      <c r="HKD12" s="17"/>
      <c r="HKE12" s="17"/>
      <c r="HKF12" s="17"/>
      <c r="HKG12" s="17"/>
      <c r="HKH12" s="17"/>
      <c r="HKI12" s="17"/>
      <c r="HKJ12" s="17"/>
      <c r="HKK12" s="17"/>
      <c r="HKL12" s="17"/>
      <c r="HKM12" s="17"/>
      <c r="HKN12" s="17"/>
      <c r="HKO12" s="17"/>
      <c r="HKP12" s="17"/>
      <c r="HKQ12" s="17"/>
      <c r="HKR12" s="17"/>
      <c r="HKS12" s="17"/>
      <c r="HKT12" s="17"/>
      <c r="HKU12" s="17"/>
      <c r="HKV12" s="17"/>
      <c r="HKW12" s="17"/>
      <c r="HKX12" s="17"/>
      <c r="HKY12" s="17"/>
      <c r="HKZ12" s="17"/>
      <c r="HLA12" s="17"/>
      <c r="HLB12" s="17"/>
      <c r="HLC12" s="17"/>
      <c r="HLD12" s="17"/>
      <c r="HLE12" s="17"/>
      <c r="HLF12" s="17"/>
      <c r="HLG12" s="17"/>
      <c r="HLH12" s="17"/>
      <c r="HLI12" s="17"/>
      <c r="HLJ12" s="17"/>
      <c r="HLK12" s="17"/>
      <c r="HLL12" s="17"/>
      <c r="HLM12" s="17"/>
      <c r="HLN12" s="17"/>
      <c r="HLO12" s="17"/>
      <c r="HLP12" s="17"/>
      <c r="HLQ12" s="17"/>
      <c r="HLR12" s="17"/>
      <c r="HLS12" s="17"/>
      <c r="HLT12" s="17"/>
      <c r="HLU12" s="17"/>
      <c r="HLV12" s="17"/>
      <c r="HLW12" s="17"/>
      <c r="HLX12" s="17"/>
      <c r="HLY12" s="17"/>
      <c r="HLZ12" s="17"/>
      <c r="HMA12" s="17"/>
      <c r="HMB12" s="17"/>
      <c r="HMC12" s="17"/>
      <c r="HMD12" s="17"/>
      <c r="HME12" s="17"/>
      <c r="HMF12" s="17"/>
      <c r="HMG12" s="17"/>
      <c r="HMH12" s="17"/>
      <c r="HMI12" s="17"/>
      <c r="HMJ12" s="17"/>
      <c r="HMK12" s="17"/>
      <c r="HML12" s="17"/>
      <c r="HMM12" s="17"/>
      <c r="HMN12" s="17"/>
      <c r="HMO12" s="17"/>
      <c r="HMP12" s="17"/>
      <c r="HMQ12" s="17"/>
      <c r="HMR12" s="17"/>
      <c r="HMS12" s="17"/>
      <c r="HMT12" s="17"/>
      <c r="HMU12" s="17"/>
      <c r="HMV12" s="17"/>
      <c r="HMW12" s="17"/>
      <c r="HMX12" s="17"/>
      <c r="HMY12" s="17"/>
      <c r="HMZ12" s="17"/>
      <c r="HNA12" s="17"/>
      <c r="HNB12" s="17"/>
      <c r="HNC12" s="17"/>
      <c r="HND12" s="17"/>
      <c r="HNE12" s="17"/>
      <c r="HNF12" s="17"/>
      <c r="HNG12" s="17"/>
      <c r="HNH12" s="17"/>
      <c r="HNI12" s="17"/>
      <c r="HNJ12" s="17"/>
      <c r="HNK12" s="17"/>
      <c r="HNL12" s="17"/>
      <c r="HNM12" s="17"/>
      <c r="HNN12" s="17"/>
      <c r="HNO12" s="17"/>
      <c r="HNP12" s="17"/>
      <c r="HNQ12" s="17"/>
      <c r="HNR12" s="17"/>
      <c r="HNS12" s="17"/>
      <c r="HNT12" s="17"/>
      <c r="HNU12" s="17"/>
      <c r="HNV12" s="17"/>
      <c r="HNW12" s="17"/>
      <c r="HNX12" s="17"/>
      <c r="HNY12" s="17"/>
      <c r="HNZ12" s="17"/>
      <c r="HOA12" s="17"/>
      <c r="HOB12" s="17"/>
      <c r="HOC12" s="17"/>
      <c r="HOD12" s="17"/>
      <c r="HOE12" s="17"/>
      <c r="HOF12" s="17"/>
      <c r="HOG12" s="17"/>
      <c r="HOH12" s="17"/>
      <c r="HOI12" s="17"/>
      <c r="HOJ12" s="17"/>
      <c r="HOK12" s="17"/>
      <c r="HOL12" s="17"/>
      <c r="HOM12" s="17"/>
      <c r="HON12" s="17"/>
      <c r="HOO12" s="17"/>
      <c r="HOP12" s="17"/>
      <c r="HOQ12" s="17"/>
      <c r="HOR12" s="17"/>
      <c r="HOS12" s="17"/>
      <c r="HOT12" s="17"/>
      <c r="HOU12" s="17"/>
      <c r="HOV12" s="17"/>
      <c r="HOW12" s="17"/>
      <c r="HOX12" s="17"/>
      <c r="HOY12" s="17"/>
      <c r="HOZ12" s="17"/>
      <c r="HPA12" s="17"/>
      <c r="HPB12" s="17"/>
      <c r="HPC12" s="17"/>
      <c r="HPD12" s="17"/>
      <c r="HPE12" s="17"/>
      <c r="HPF12" s="17"/>
      <c r="HPG12" s="17"/>
      <c r="HPH12" s="17"/>
      <c r="HPI12" s="17"/>
      <c r="HPJ12" s="17"/>
      <c r="HPK12" s="17"/>
      <c r="HPL12" s="17"/>
      <c r="HPM12" s="17"/>
      <c r="HPN12" s="17"/>
      <c r="HPO12" s="17"/>
      <c r="HPP12" s="17"/>
      <c r="HPQ12" s="17"/>
      <c r="HPR12" s="17"/>
      <c r="HPS12" s="17"/>
      <c r="HPT12" s="17"/>
      <c r="HPU12" s="17"/>
      <c r="HPV12" s="17"/>
      <c r="HPW12" s="17"/>
      <c r="HPX12" s="17"/>
      <c r="HPY12" s="17"/>
      <c r="HPZ12" s="17"/>
      <c r="HQA12" s="17"/>
      <c r="HQB12" s="17"/>
      <c r="HQC12" s="17"/>
      <c r="HQD12" s="17"/>
      <c r="HQE12" s="17"/>
      <c r="HQF12" s="17"/>
      <c r="HQG12" s="17"/>
      <c r="HQH12" s="17"/>
      <c r="HQI12" s="17"/>
      <c r="HQJ12" s="17"/>
      <c r="HQK12" s="17"/>
      <c r="HQL12" s="17"/>
      <c r="HQM12" s="17"/>
      <c r="HQN12" s="17"/>
      <c r="HQO12" s="17"/>
      <c r="HQP12" s="17"/>
      <c r="HQQ12" s="17"/>
      <c r="HQR12" s="17"/>
      <c r="HQS12" s="17"/>
      <c r="HQT12" s="17"/>
      <c r="HQU12" s="17"/>
      <c r="HQV12" s="17"/>
      <c r="HQW12" s="17"/>
      <c r="HQX12" s="17"/>
      <c r="HQY12" s="17"/>
      <c r="HQZ12" s="17"/>
      <c r="HRA12" s="17"/>
      <c r="HRB12" s="17"/>
      <c r="HRC12" s="17"/>
      <c r="HRD12" s="17"/>
      <c r="HRE12" s="17"/>
      <c r="HRF12" s="17"/>
      <c r="HRG12" s="17"/>
      <c r="HRH12" s="17"/>
      <c r="HRI12" s="17"/>
      <c r="HRJ12" s="17"/>
      <c r="HRK12" s="17"/>
      <c r="HRL12" s="17"/>
      <c r="HRM12" s="17"/>
      <c r="HRN12" s="17"/>
      <c r="HRO12" s="17"/>
      <c r="HRP12" s="17"/>
      <c r="HRQ12" s="17"/>
      <c r="HRR12" s="17"/>
      <c r="HRS12" s="17"/>
      <c r="HRT12" s="17"/>
      <c r="HRU12" s="17"/>
      <c r="HRV12" s="17"/>
      <c r="HRW12" s="17"/>
      <c r="HRX12" s="17"/>
      <c r="HRY12" s="17"/>
      <c r="HRZ12" s="17"/>
      <c r="HSA12" s="17"/>
      <c r="HSB12" s="17"/>
      <c r="HSC12" s="17"/>
      <c r="HSD12" s="17"/>
      <c r="HSE12" s="17"/>
      <c r="HSF12" s="17"/>
      <c r="HSG12" s="17"/>
      <c r="HSH12" s="17"/>
      <c r="HSI12" s="17"/>
      <c r="HSJ12" s="17"/>
      <c r="HSK12" s="17"/>
      <c r="HSL12" s="17"/>
      <c r="HSM12" s="17"/>
      <c r="HSN12" s="17"/>
      <c r="HSO12" s="17"/>
      <c r="HSP12" s="17"/>
      <c r="HSQ12" s="17"/>
      <c r="HSR12" s="17"/>
      <c r="HSS12" s="17"/>
      <c r="HST12" s="17"/>
      <c r="HSU12" s="17"/>
      <c r="HSV12" s="17"/>
      <c r="HSW12" s="17"/>
      <c r="HSX12" s="17"/>
      <c r="HSY12" s="17"/>
      <c r="HSZ12" s="17"/>
      <c r="HTA12" s="17"/>
      <c r="HTB12" s="17"/>
      <c r="HTC12" s="17"/>
      <c r="HTD12" s="17"/>
      <c r="HTE12" s="17"/>
      <c r="HTF12" s="17"/>
      <c r="HTG12" s="17"/>
      <c r="HTH12" s="17"/>
      <c r="HTI12" s="17"/>
      <c r="HTJ12" s="17"/>
      <c r="HTK12" s="17"/>
      <c r="HTL12" s="17"/>
      <c r="HTM12" s="17"/>
      <c r="HTN12" s="17"/>
      <c r="HTO12" s="17"/>
      <c r="HTP12" s="17"/>
      <c r="HTQ12" s="17"/>
      <c r="HTR12" s="17"/>
      <c r="HTS12" s="17"/>
      <c r="HTT12" s="17"/>
      <c r="HTU12" s="17"/>
      <c r="HTV12" s="17"/>
      <c r="HTW12" s="17"/>
      <c r="HTX12" s="17"/>
      <c r="HTY12" s="17"/>
      <c r="HTZ12" s="17"/>
      <c r="HUA12" s="17"/>
      <c r="HUB12" s="17"/>
      <c r="HUC12" s="17"/>
      <c r="HUD12" s="17"/>
      <c r="HUE12" s="17"/>
      <c r="HUF12" s="17"/>
      <c r="HUG12" s="17"/>
      <c r="HUH12" s="17"/>
      <c r="HUI12" s="17"/>
      <c r="HUJ12" s="17"/>
      <c r="HUK12" s="17"/>
      <c r="HUL12" s="17"/>
      <c r="HUM12" s="17"/>
      <c r="HUN12" s="17"/>
      <c r="HUO12" s="17"/>
      <c r="HUP12" s="17"/>
      <c r="HUQ12" s="17"/>
      <c r="HUR12" s="17"/>
      <c r="HUS12" s="17"/>
      <c r="HUT12" s="17"/>
      <c r="HUU12" s="17"/>
      <c r="HUV12" s="17"/>
      <c r="HUW12" s="17"/>
      <c r="HUX12" s="17"/>
      <c r="HUY12" s="17"/>
      <c r="HUZ12" s="17"/>
      <c r="HVA12" s="17"/>
      <c r="HVB12" s="17"/>
      <c r="HVC12" s="17"/>
      <c r="HVD12" s="17"/>
      <c r="HVE12" s="17"/>
      <c r="HVF12" s="17"/>
      <c r="HVG12" s="17"/>
      <c r="HVH12" s="17"/>
      <c r="HVI12" s="17"/>
      <c r="HVJ12" s="17"/>
      <c r="HVK12" s="17"/>
      <c r="HVL12" s="17"/>
      <c r="HVM12" s="17"/>
      <c r="HVN12" s="17"/>
      <c r="HVO12" s="17"/>
      <c r="HVP12" s="17"/>
      <c r="HVQ12" s="17"/>
      <c r="HVR12" s="17"/>
      <c r="HVS12" s="17"/>
      <c r="HVT12" s="17"/>
      <c r="HVU12" s="17"/>
      <c r="HVV12" s="17"/>
      <c r="HVW12" s="17"/>
      <c r="HVX12" s="17"/>
      <c r="HVY12" s="17"/>
      <c r="HVZ12" s="17"/>
      <c r="HWA12" s="17"/>
      <c r="HWB12" s="17"/>
      <c r="HWC12" s="17"/>
      <c r="HWD12" s="17"/>
      <c r="HWE12" s="17"/>
      <c r="HWF12" s="17"/>
      <c r="HWG12" s="17"/>
      <c r="HWH12" s="17"/>
      <c r="HWI12" s="17"/>
      <c r="HWJ12" s="17"/>
      <c r="HWK12" s="17"/>
      <c r="HWL12" s="17"/>
      <c r="HWM12" s="17"/>
      <c r="HWN12" s="17"/>
      <c r="HWO12" s="17"/>
      <c r="HWP12" s="17"/>
      <c r="HWQ12" s="17"/>
      <c r="HWR12" s="17"/>
      <c r="HWS12" s="17"/>
      <c r="HWT12" s="17"/>
      <c r="HWU12" s="17"/>
      <c r="HWV12" s="17"/>
      <c r="HWW12" s="17"/>
      <c r="HWX12" s="17"/>
      <c r="HWY12" s="17"/>
      <c r="HWZ12" s="17"/>
      <c r="HXA12" s="17"/>
      <c r="HXB12" s="17"/>
      <c r="HXC12" s="17"/>
      <c r="HXD12" s="17"/>
      <c r="HXE12" s="17"/>
      <c r="HXF12" s="17"/>
      <c r="HXG12" s="17"/>
      <c r="HXH12" s="17"/>
      <c r="HXI12" s="17"/>
      <c r="HXJ12" s="17"/>
      <c r="HXK12" s="17"/>
      <c r="HXL12" s="17"/>
      <c r="HXM12" s="17"/>
      <c r="HXN12" s="17"/>
      <c r="HXO12" s="17"/>
      <c r="HXP12" s="17"/>
      <c r="HXQ12" s="17"/>
      <c r="HXR12" s="17"/>
      <c r="HXS12" s="17"/>
      <c r="HXT12" s="17"/>
      <c r="HXU12" s="17"/>
      <c r="HXV12" s="17"/>
      <c r="HXW12" s="17"/>
      <c r="HXX12" s="17"/>
      <c r="HXY12" s="17"/>
      <c r="HXZ12" s="17"/>
      <c r="HYA12" s="17"/>
      <c r="HYB12" s="17"/>
      <c r="HYC12" s="17"/>
      <c r="HYD12" s="17"/>
      <c r="HYE12" s="17"/>
      <c r="HYF12" s="17"/>
      <c r="HYG12" s="17"/>
      <c r="HYH12" s="17"/>
      <c r="HYI12" s="17"/>
      <c r="HYJ12" s="17"/>
      <c r="HYK12" s="17"/>
      <c r="HYL12" s="17"/>
      <c r="HYM12" s="17"/>
      <c r="HYN12" s="17"/>
      <c r="HYO12" s="17"/>
      <c r="HYP12" s="17"/>
      <c r="HYQ12" s="17"/>
      <c r="HYR12" s="17"/>
      <c r="HYS12" s="17"/>
      <c r="HYT12" s="17"/>
      <c r="HYU12" s="17"/>
      <c r="HYV12" s="17"/>
      <c r="HYW12" s="17"/>
      <c r="HYX12" s="17"/>
      <c r="HYY12" s="17"/>
      <c r="HYZ12" s="17"/>
      <c r="HZA12" s="17"/>
      <c r="HZB12" s="17"/>
      <c r="HZC12" s="17"/>
      <c r="HZD12" s="17"/>
      <c r="HZE12" s="17"/>
      <c r="HZF12" s="17"/>
      <c r="HZG12" s="17"/>
      <c r="HZH12" s="17"/>
      <c r="HZI12" s="17"/>
      <c r="HZJ12" s="17"/>
      <c r="HZK12" s="17"/>
      <c r="HZL12" s="17"/>
      <c r="HZM12" s="17"/>
      <c r="HZN12" s="17"/>
      <c r="HZO12" s="17"/>
      <c r="HZP12" s="17"/>
      <c r="HZQ12" s="17"/>
      <c r="HZR12" s="17"/>
      <c r="HZS12" s="17"/>
      <c r="HZT12" s="17"/>
      <c r="HZU12" s="17"/>
      <c r="HZV12" s="17"/>
      <c r="HZW12" s="17"/>
      <c r="HZX12" s="17"/>
      <c r="HZY12" s="17"/>
      <c r="HZZ12" s="17"/>
      <c r="IAA12" s="17"/>
      <c r="IAB12" s="17"/>
      <c r="IAC12" s="17"/>
      <c r="IAD12" s="17"/>
      <c r="IAE12" s="17"/>
      <c r="IAF12" s="17"/>
      <c r="IAG12" s="17"/>
      <c r="IAH12" s="17"/>
      <c r="IAI12" s="17"/>
      <c r="IAJ12" s="17"/>
      <c r="IAK12" s="17"/>
      <c r="IAL12" s="17"/>
      <c r="IAM12" s="17"/>
      <c r="IAN12" s="17"/>
      <c r="IAO12" s="17"/>
      <c r="IAP12" s="17"/>
      <c r="IAQ12" s="17"/>
      <c r="IAR12" s="17"/>
      <c r="IAS12" s="17"/>
      <c r="IAT12" s="17"/>
      <c r="IAU12" s="17"/>
      <c r="IAV12" s="17"/>
      <c r="IAW12" s="17"/>
      <c r="IAX12" s="17"/>
      <c r="IAY12" s="17"/>
      <c r="IAZ12" s="17"/>
      <c r="IBA12" s="17"/>
      <c r="IBB12" s="17"/>
      <c r="IBC12" s="17"/>
      <c r="IBD12" s="17"/>
      <c r="IBE12" s="17"/>
      <c r="IBF12" s="17"/>
      <c r="IBG12" s="17"/>
      <c r="IBH12" s="17"/>
      <c r="IBI12" s="17"/>
      <c r="IBJ12" s="17"/>
      <c r="IBK12" s="17"/>
      <c r="IBL12" s="17"/>
      <c r="IBM12" s="17"/>
      <c r="IBN12" s="17"/>
      <c r="IBO12" s="17"/>
      <c r="IBP12" s="17"/>
      <c r="IBQ12" s="17"/>
      <c r="IBR12" s="17"/>
      <c r="IBS12" s="17"/>
      <c r="IBT12" s="17"/>
      <c r="IBU12" s="17"/>
      <c r="IBV12" s="17"/>
      <c r="IBW12" s="17"/>
      <c r="IBX12" s="17"/>
      <c r="IBY12" s="17"/>
      <c r="IBZ12" s="17"/>
      <c r="ICA12" s="17"/>
      <c r="ICB12" s="17"/>
      <c r="ICC12" s="17"/>
      <c r="ICD12" s="17"/>
      <c r="ICE12" s="17"/>
      <c r="ICF12" s="17"/>
      <c r="ICG12" s="17"/>
      <c r="ICH12" s="17"/>
      <c r="ICI12" s="17"/>
      <c r="ICJ12" s="17"/>
      <c r="ICK12" s="17"/>
      <c r="ICL12" s="17"/>
      <c r="ICM12" s="17"/>
      <c r="ICN12" s="17"/>
      <c r="ICO12" s="17"/>
      <c r="ICP12" s="17"/>
      <c r="ICQ12" s="17"/>
      <c r="ICR12" s="17"/>
      <c r="ICS12" s="17"/>
      <c r="ICT12" s="17"/>
      <c r="ICU12" s="17"/>
      <c r="ICV12" s="17"/>
      <c r="ICW12" s="17"/>
      <c r="ICX12" s="17"/>
      <c r="ICY12" s="17"/>
      <c r="ICZ12" s="17"/>
      <c r="IDA12" s="17"/>
      <c r="IDB12" s="17"/>
      <c r="IDC12" s="17"/>
      <c r="IDD12" s="17"/>
      <c r="IDE12" s="17"/>
      <c r="IDF12" s="17"/>
      <c r="IDG12" s="17"/>
      <c r="IDH12" s="17"/>
      <c r="IDI12" s="17"/>
      <c r="IDJ12" s="17"/>
      <c r="IDK12" s="17"/>
      <c r="IDL12" s="17"/>
      <c r="IDM12" s="17"/>
      <c r="IDN12" s="17"/>
      <c r="IDO12" s="17"/>
      <c r="IDP12" s="17"/>
      <c r="IDQ12" s="17"/>
      <c r="IDR12" s="17"/>
      <c r="IDS12" s="17"/>
      <c r="IDT12" s="17"/>
      <c r="IDU12" s="17"/>
      <c r="IDV12" s="17"/>
      <c r="IDW12" s="17"/>
      <c r="IDX12" s="17"/>
      <c r="IDY12" s="17"/>
      <c r="IDZ12" s="17"/>
      <c r="IEA12" s="17"/>
      <c r="IEB12" s="17"/>
      <c r="IEC12" s="17"/>
      <c r="IED12" s="17"/>
      <c r="IEE12" s="17"/>
      <c r="IEF12" s="17"/>
      <c r="IEG12" s="17"/>
      <c r="IEH12" s="17"/>
      <c r="IEI12" s="17"/>
      <c r="IEJ12" s="17"/>
      <c r="IEK12" s="17"/>
      <c r="IEL12" s="17"/>
      <c r="IEM12" s="17"/>
      <c r="IEN12" s="17"/>
      <c r="IEO12" s="17"/>
      <c r="IEP12" s="17"/>
      <c r="IEQ12" s="17"/>
      <c r="IER12" s="17"/>
      <c r="IES12" s="17"/>
      <c r="IET12" s="17"/>
      <c r="IEU12" s="17"/>
      <c r="IEV12" s="17"/>
      <c r="IEW12" s="17"/>
      <c r="IEX12" s="17"/>
      <c r="IEY12" s="17"/>
      <c r="IEZ12" s="17"/>
      <c r="IFA12" s="17"/>
      <c r="IFB12" s="17"/>
      <c r="IFC12" s="17"/>
      <c r="IFD12" s="17"/>
      <c r="IFE12" s="17"/>
      <c r="IFF12" s="17"/>
      <c r="IFG12" s="17"/>
      <c r="IFH12" s="17"/>
      <c r="IFI12" s="17"/>
      <c r="IFJ12" s="17"/>
      <c r="IFK12" s="17"/>
      <c r="IFL12" s="17"/>
      <c r="IFM12" s="17"/>
      <c r="IFN12" s="17"/>
      <c r="IFO12" s="17"/>
      <c r="IFP12" s="17"/>
      <c r="IFQ12" s="17"/>
      <c r="IFR12" s="17"/>
      <c r="IFS12" s="17"/>
      <c r="IFT12" s="17"/>
      <c r="IFU12" s="17"/>
      <c r="IFV12" s="17"/>
      <c r="IFW12" s="17"/>
      <c r="IFX12" s="17"/>
      <c r="IFY12" s="17"/>
      <c r="IFZ12" s="17"/>
      <c r="IGA12" s="17"/>
      <c r="IGB12" s="17"/>
      <c r="IGC12" s="17"/>
      <c r="IGD12" s="17"/>
      <c r="IGE12" s="17"/>
      <c r="IGF12" s="17"/>
      <c r="IGG12" s="17"/>
      <c r="IGH12" s="17"/>
      <c r="IGI12" s="17"/>
      <c r="IGJ12" s="17"/>
      <c r="IGK12" s="17"/>
      <c r="IGL12" s="17"/>
      <c r="IGM12" s="17"/>
      <c r="IGN12" s="17"/>
      <c r="IGO12" s="17"/>
      <c r="IGP12" s="17"/>
      <c r="IGQ12" s="17"/>
      <c r="IGR12" s="17"/>
      <c r="IGS12" s="17"/>
      <c r="IGT12" s="17"/>
      <c r="IGU12" s="17"/>
      <c r="IGV12" s="17"/>
      <c r="IGW12" s="17"/>
      <c r="IGX12" s="17"/>
      <c r="IGY12" s="17"/>
      <c r="IGZ12" s="17"/>
      <c r="IHA12" s="17"/>
      <c r="IHB12" s="17"/>
      <c r="IHC12" s="17"/>
      <c r="IHD12" s="17"/>
      <c r="IHE12" s="17"/>
      <c r="IHF12" s="17"/>
      <c r="IHG12" s="17"/>
      <c r="IHH12" s="17"/>
      <c r="IHI12" s="17"/>
      <c r="IHJ12" s="17"/>
      <c r="IHK12" s="17"/>
      <c r="IHL12" s="17"/>
      <c r="IHM12" s="17"/>
      <c r="IHN12" s="17"/>
      <c r="IHO12" s="17"/>
      <c r="IHP12" s="17"/>
      <c r="IHQ12" s="17"/>
      <c r="IHR12" s="17"/>
      <c r="IHS12" s="17"/>
      <c r="IHT12" s="17"/>
      <c r="IHU12" s="17"/>
      <c r="IHV12" s="17"/>
      <c r="IHW12" s="17"/>
      <c r="IHX12" s="17"/>
      <c r="IHY12" s="17"/>
      <c r="IHZ12" s="17"/>
      <c r="IIA12" s="17"/>
      <c r="IIB12" s="17"/>
      <c r="IIC12" s="17"/>
      <c r="IID12" s="17"/>
      <c r="IIE12" s="17"/>
      <c r="IIF12" s="17"/>
      <c r="IIG12" s="17"/>
      <c r="IIH12" s="17"/>
      <c r="III12" s="17"/>
      <c r="IIJ12" s="17"/>
      <c r="IIK12" s="17"/>
      <c r="IIL12" s="17"/>
      <c r="IIM12" s="17"/>
      <c r="IIN12" s="17"/>
      <c r="IIO12" s="17"/>
      <c r="IIP12" s="17"/>
      <c r="IIQ12" s="17"/>
      <c r="IIR12" s="17"/>
      <c r="IIS12" s="17"/>
      <c r="IIT12" s="17"/>
      <c r="IIU12" s="17"/>
      <c r="IIV12" s="17"/>
      <c r="IIW12" s="17"/>
      <c r="IIX12" s="17"/>
      <c r="IIY12" s="17"/>
      <c r="IIZ12" s="17"/>
      <c r="IJA12" s="17"/>
      <c r="IJB12" s="17"/>
      <c r="IJC12" s="17"/>
      <c r="IJD12" s="17"/>
      <c r="IJE12" s="17"/>
      <c r="IJF12" s="17"/>
      <c r="IJG12" s="17"/>
      <c r="IJH12" s="17"/>
      <c r="IJI12" s="17"/>
      <c r="IJJ12" s="17"/>
      <c r="IJK12" s="17"/>
      <c r="IJL12" s="17"/>
      <c r="IJM12" s="17"/>
      <c r="IJN12" s="17"/>
      <c r="IJO12" s="17"/>
      <c r="IJP12" s="17"/>
      <c r="IJQ12" s="17"/>
      <c r="IJR12" s="17"/>
      <c r="IJS12" s="17"/>
      <c r="IJT12" s="17"/>
      <c r="IJU12" s="17"/>
      <c r="IJV12" s="17"/>
      <c r="IJW12" s="17"/>
      <c r="IJX12" s="17"/>
      <c r="IJY12" s="17"/>
      <c r="IJZ12" s="17"/>
      <c r="IKA12" s="17"/>
      <c r="IKB12" s="17"/>
      <c r="IKC12" s="17"/>
      <c r="IKD12" s="17"/>
      <c r="IKE12" s="17"/>
      <c r="IKF12" s="17"/>
      <c r="IKG12" s="17"/>
      <c r="IKH12" s="17"/>
      <c r="IKI12" s="17"/>
      <c r="IKJ12" s="17"/>
      <c r="IKK12" s="17"/>
      <c r="IKL12" s="17"/>
      <c r="IKM12" s="17"/>
      <c r="IKN12" s="17"/>
      <c r="IKO12" s="17"/>
      <c r="IKP12" s="17"/>
      <c r="IKQ12" s="17"/>
      <c r="IKR12" s="17"/>
      <c r="IKS12" s="17"/>
      <c r="IKT12" s="17"/>
      <c r="IKU12" s="17"/>
      <c r="IKV12" s="17"/>
      <c r="IKW12" s="17"/>
      <c r="IKX12" s="17"/>
      <c r="IKY12" s="17"/>
      <c r="IKZ12" s="17"/>
      <c r="ILA12" s="17"/>
      <c r="ILB12" s="17"/>
      <c r="ILC12" s="17"/>
      <c r="ILD12" s="17"/>
      <c r="ILE12" s="17"/>
      <c r="ILF12" s="17"/>
      <c r="ILG12" s="17"/>
      <c r="ILH12" s="17"/>
      <c r="ILI12" s="17"/>
      <c r="ILJ12" s="17"/>
      <c r="ILK12" s="17"/>
      <c r="ILL12" s="17"/>
      <c r="ILM12" s="17"/>
      <c r="ILN12" s="17"/>
      <c r="ILO12" s="17"/>
      <c r="ILP12" s="17"/>
      <c r="ILQ12" s="17"/>
      <c r="ILR12" s="17"/>
      <c r="ILS12" s="17"/>
      <c r="ILT12" s="17"/>
      <c r="ILU12" s="17"/>
      <c r="ILV12" s="17"/>
      <c r="ILW12" s="17"/>
      <c r="ILX12" s="17"/>
      <c r="ILY12" s="17"/>
      <c r="ILZ12" s="17"/>
      <c r="IMA12" s="17"/>
      <c r="IMB12" s="17"/>
      <c r="IMC12" s="17"/>
      <c r="IMD12" s="17"/>
      <c r="IME12" s="17"/>
      <c r="IMF12" s="17"/>
      <c r="IMG12" s="17"/>
      <c r="IMH12" s="17"/>
      <c r="IMI12" s="17"/>
      <c r="IMJ12" s="17"/>
      <c r="IMK12" s="17"/>
      <c r="IML12" s="17"/>
      <c r="IMM12" s="17"/>
      <c r="IMN12" s="17"/>
      <c r="IMO12" s="17"/>
      <c r="IMP12" s="17"/>
      <c r="IMQ12" s="17"/>
      <c r="IMR12" s="17"/>
      <c r="IMS12" s="17"/>
      <c r="IMT12" s="17"/>
      <c r="IMU12" s="17"/>
      <c r="IMV12" s="17"/>
      <c r="IMW12" s="17"/>
      <c r="IMX12" s="17"/>
      <c r="IMY12" s="17"/>
      <c r="IMZ12" s="17"/>
      <c r="INA12" s="17"/>
      <c r="INB12" s="17"/>
      <c r="INC12" s="17"/>
      <c r="IND12" s="17"/>
      <c r="INE12" s="17"/>
      <c r="INF12" s="17"/>
      <c r="ING12" s="17"/>
      <c r="INH12" s="17"/>
      <c r="INI12" s="17"/>
      <c r="INJ12" s="17"/>
      <c r="INK12" s="17"/>
      <c r="INL12" s="17"/>
      <c r="INM12" s="17"/>
      <c r="INN12" s="17"/>
      <c r="INO12" s="17"/>
      <c r="INP12" s="17"/>
      <c r="INQ12" s="17"/>
      <c r="INR12" s="17"/>
      <c r="INS12" s="17"/>
      <c r="INT12" s="17"/>
      <c r="INU12" s="17"/>
      <c r="INV12" s="17"/>
      <c r="INW12" s="17"/>
      <c r="INX12" s="17"/>
      <c r="INY12" s="17"/>
      <c r="INZ12" s="17"/>
      <c r="IOA12" s="17"/>
      <c r="IOB12" s="17"/>
      <c r="IOC12" s="17"/>
      <c r="IOD12" s="17"/>
      <c r="IOE12" s="17"/>
      <c r="IOF12" s="17"/>
      <c r="IOG12" s="17"/>
      <c r="IOH12" s="17"/>
      <c r="IOI12" s="17"/>
      <c r="IOJ12" s="17"/>
      <c r="IOK12" s="17"/>
      <c r="IOL12" s="17"/>
      <c r="IOM12" s="17"/>
      <c r="ION12" s="17"/>
      <c r="IOO12" s="17"/>
      <c r="IOP12" s="17"/>
      <c r="IOQ12" s="17"/>
      <c r="IOR12" s="17"/>
      <c r="IOS12" s="17"/>
      <c r="IOT12" s="17"/>
      <c r="IOU12" s="17"/>
      <c r="IOV12" s="17"/>
      <c r="IOW12" s="17"/>
      <c r="IOX12" s="17"/>
      <c r="IOY12" s="17"/>
      <c r="IOZ12" s="17"/>
      <c r="IPA12" s="17"/>
      <c r="IPB12" s="17"/>
      <c r="IPC12" s="17"/>
      <c r="IPD12" s="17"/>
      <c r="IPE12" s="17"/>
      <c r="IPF12" s="17"/>
      <c r="IPG12" s="17"/>
      <c r="IPH12" s="17"/>
      <c r="IPI12" s="17"/>
      <c r="IPJ12" s="17"/>
      <c r="IPK12" s="17"/>
      <c r="IPL12" s="17"/>
      <c r="IPM12" s="17"/>
      <c r="IPN12" s="17"/>
      <c r="IPO12" s="17"/>
      <c r="IPP12" s="17"/>
      <c r="IPQ12" s="17"/>
      <c r="IPR12" s="17"/>
      <c r="IPS12" s="17"/>
      <c r="IPT12" s="17"/>
      <c r="IPU12" s="17"/>
      <c r="IPV12" s="17"/>
      <c r="IPW12" s="17"/>
      <c r="IPX12" s="17"/>
      <c r="IPY12" s="17"/>
      <c r="IPZ12" s="17"/>
      <c r="IQA12" s="17"/>
      <c r="IQB12" s="17"/>
      <c r="IQC12" s="17"/>
      <c r="IQD12" s="17"/>
      <c r="IQE12" s="17"/>
      <c r="IQF12" s="17"/>
      <c r="IQG12" s="17"/>
      <c r="IQH12" s="17"/>
      <c r="IQI12" s="17"/>
      <c r="IQJ12" s="17"/>
      <c r="IQK12" s="17"/>
      <c r="IQL12" s="17"/>
      <c r="IQM12" s="17"/>
      <c r="IQN12" s="17"/>
      <c r="IQO12" s="17"/>
      <c r="IQP12" s="17"/>
      <c r="IQQ12" s="17"/>
      <c r="IQR12" s="17"/>
      <c r="IQS12" s="17"/>
      <c r="IQT12" s="17"/>
      <c r="IQU12" s="17"/>
      <c r="IQV12" s="17"/>
      <c r="IQW12" s="17"/>
      <c r="IQX12" s="17"/>
      <c r="IQY12" s="17"/>
      <c r="IQZ12" s="17"/>
      <c r="IRA12" s="17"/>
      <c r="IRB12" s="17"/>
      <c r="IRC12" s="17"/>
      <c r="IRD12" s="17"/>
      <c r="IRE12" s="17"/>
      <c r="IRF12" s="17"/>
      <c r="IRG12" s="17"/>
      <c r="IRH12" s="17"/>
      <c r="IRI12" s="17"/>
      <c r="IRJ12" s="17"/>
      <c r="IRK12" s="17"/>
      <c r="IRL12" s="17"/>
      <c r="IRM12" s="17"/>
      <c r="IRN12" s="17"/>
      <c r="IRO12" s="17"/>
      <c r="IRP12" s="17"/>
      <c r="IRQ12" s="17"/>
      <c r="IRR12" s="17"/>
      <c r="IRS12" s="17"/>
      <c r="IRT12" s="17"/>
      <c r="IRU12" s="17"/>
      <c r="IRV12" s="17"/>
      <c r="IRW12" s="17"/>
      <c r="IRX12" s="17"/>
      <c r="IRY12" s="17"/>
      <c r="IRZ12" s="17"/>
      <c r="ISA12" s="17"/>
      <c r="ISB12" s="17"/>
      <c r="ISC12" s="17"/>
      <c r="ISD12" s="17"/>
      <c r="ISE12" s="17"/>
      <c r="ISF12" s="17"/>
      <c r="ISG12" s="17"/>
      <c r="ISH12" s="17"/>
      <c r="ISI12" s="17"/>
      <c r="ISJ12" s="17"/>
      <c r="ISK12" s="17"/>
      <c r="ISL12" s="17"/>
      <c r="ISM12" s="17"/>
      <c r="ISN12" s="17"/>
      <c r="ISO12" s="17"/>
      <c r="ISP12" s="17"/>
      <c r="ISQ12" s="17"/>
      <c r="ISR12" s="17"/>
      <c r="ISS12" s="17"/>
      <c r="IST12" s="17"/>
      <c r="ISU12" s="17"/>
      <c r="ISV12" s="17"/>
      <c r="ISW12" s="17"/>
      <c r="ISX12" s="17"/>
      <c r="ISY12" s="17"/>
      <c r="ISZ12" s="17"/>
      <c r="ITA12" s="17"/>
      <c r="ITB12" s="17"/>
      <c r="ITC12" s="17"/>
      <c r="ITD12" s="17"/>
      <c r="ITE12" s="17"/>
      <c r="ITF12" s="17"/>
      <c r="ITG12" s="17"/>
      <c r="ITH12" s="17"/>
      <c r="ITI12" s="17"/>
      <c r="ITJ12" s="17"/>
      <c r="ITK12" s="17"/>
      <c r="ITL12" s="17"/>
      <c r="ITM12" s="17"/>
      <c r="ITN12" s="17"/>
      <c r="ITO12" s="17"/>
      <c r="ITP12" s="17"/>
      <c r="ITQ12" s="17"/>
      <c r="ITR12" s="17"/>
      <c r="ITS12" s="17"/>
      <c r="ITT12" s="17"/>
      <c r="ITU12" s="17"/>
      <c r="ITV12" s="17"/>
      <c r="ITW12" s="17"/>
      <c r="ITX12" s="17"/>
      <c r="ITY12" s="17"/>
      <c r="ITZ12" s="17"/>
      <c r="IUA12" s="17"/>
      <c r="IUB12" s="17"/>
      <c r="IUC12" s="17"/>
      <c r="IUD12" s="17"/>
      <c r="IUE12" s="17"/>
      <c r="IUF12" s="17"/>
      <c r="IUG12" s="17"/>
      <c r="IUH12" s="17"/>
      <c r="IUI12" s="17"/>
      <c r="IUJ12" s="17"/>
      <c r="IUK12" s="17"/>
      <c r="IUL12" s="17"/>
      <c r="IUM12" s="17"/>
      <c r="IUN12" s="17"/>
      <c r="IUO12" s="17"/>
      <c r="IUP12" s="17"/>
      <c r="IUQ12" s="17"/>
      <c r="IUR12" s="17"/>
      <c r="IUS12" s="17"/>
      <c r="IUT12" s="17"/>
      <c r="IUU12" s="17"/>
      <c r="IUV12" s="17"/>
      <c r="IUW12" s="17"/>
      <c r="IUX12" s="17"/>
      <c r="IUY12" s="17"/>
      <c r="IUZ12" s="17"/>
      <c r="IVA12" s="17"/>
      <c r="IVB12" s="17"/>
      <c r="IVC12" s="17"/>
      <c r="IVD12" s="17"/>
      <c r="IVE12" s="17"/>
      <c r="IVF12" s="17"/>
      <c r="IVG12" s="17"/>
      <c r="IVH12" s="17"/>
      <c r="IVI12" s="17"/>
      <c r="IVJ12" s="17"/>
      <c r="IVK12" s="17"/>
      <c r="IVL12" s="17"/>
      <c r="IVM12" s="17"/>
      <c r="IVN12" s="17"/>
      <c r="IVO12" s="17"/>
      <c r="IVP12" s="17"/>
      <c r="IVQ12" s="17"/>
      <c r="IVR12" s="17"/>
      <c r="IVS12" s="17"/>
      <c r="IVT12" s="17"/>
      <c r="IVU12" s="17"/>
      <c r="IVV12" s="17"/>
      <c r="IVW12" s="17"/>
      <c r="IVX12" s="17"/>
      <c r="IVY12" s="17"/>
      <c r="IVZ12" s="17"/>
      <c r="IWA12" s="17"/>
      <c r="IWB12" s="17"/>
      <c r="IWC12" s="17"/>
      <c r="IWD12" s="17"/>
      <c r="IWE12" s="17"/>
      <c r="IWF12" s="17"/>
      <c r="IWG12" s="17"/>
      <c r="IWH12" s="17"/>
      <c r="IWI12" s="17"/>
      <c r="IWJ12" s="17"/>
      <c r="IWK12" s="17"/>
      <c r="IWL12" s="17"/>
      <c r="IWM12" s="17"/>
      <c r="IWN12" s="17"/>
      <c r="IWO12" s="17"/>
      <c r="IWP12" s="17"/>
      <c r="IWQ12" s="17"/>
      <c r="IWR12" s="17"/>
      <c r="IWS12" s="17"/>
      <c r="IWT12" s="17"/>
      <c r="IWU12" s="17"/>
      <c r="IWV12" s="17"/>
      <c r="IWW12" s="17"/>
      <c r="IWX12" s="17"/>
      <c r="IWY12" s="17"/>
      <c r="IWZ12" s="17"/>
      <c r="IXA12" s="17"/>
      <c r="IXB12" s="17"/>
      <c r="IXC12" s="17"/>
      <c r="IXD12" s="17"/>
      <c r="IXE12" s="17"/>
      <c r="IXF12" s="17"/>
      <c r="IXG12" s="17"/>
      <c r="IXH12" s="17"/>
      <c r="IXI12" s="17"/>
      <c r="IXJ12" s="17"/>
      <c r="IXK12" s="17"/>
      <c r="IXL12" s="17"/>
      <c r="IXM12" s="17"/>
      <c r="IXN12" s="17"/>
      <c r="IXO12" s="17"/>
      <c r="IXP12" s="17"/>
      <c r="IXQ12" s="17"/>
      <c r="IXR12" s="17"/>
      <c r="IXS12" s="17"/>
      <c r="IXT12" s="17"/>
      <c r="IXU12" s="17"/>
      <c r="IXV12" s="17"/>
      <c r="IXW12" s="17"/>
      <c r="IXX12" s="17"/>
      <c r="IXY12" s="17"/>
      <c r="IXZ12" s="17"/>
      <c r="IYA12" s="17"/>
      <c r="IYB12" s="17"/>
      <c r="IYC12" s="17"/>
      <c r="IYD12" s="17"/>
      <c r="IYE12" s="17"/>
      <c r="IYF12" s="17"/>
      <c r="IYG12" s="17"/>
      <c r="IYH12" s="17"/>
      <c r="IYI12" s="17"/>
      <c r="IYJ12" s="17"/>
      <c r="IYK12" s="17"/>
      <c r="IYL12" s="17"/>
      <c r="IYM12" s="17"/>
      <c r="IYN12" s="17"/>
      <c r="IYO12" s="17"/>
      <c r="IYP12" s="17"/>
      <c r="IYQ12" s="17"/>
      <c r="IYR12" s="17"/>
      <c r="IYS12" s="17"/>
      <c r="IYT12" s="17"/>
      <c r="IYU12" s="17"/>
      <c r="IYV12" s="17"/>
      <c r="IYW12" s="17"/>
      <c r="IYX12" s="17"/>
      <c r="IYY12" s="17"/>
      <c r="IYZ12" s="17"/>
      <c r="IZA12" s="17"/>
      <c r="IZB12" s="17"/>
      <c r="IZC12" s="17"/>
      <c r="IZD12" s="17"/>
      <c r="IZE12" s="17"/>
      <c r="IZF12" s="17"/>
      <c r="IZG12" s="17"/>
      <c r="IZH12" s="17"/>
      <c r="IZI12" s="17"/>
      <c r="IZJ12" s="17"/>
      <c r="IZK12" s="17"/>
      <c r="IZL12" s="17"/>
      <c r="IZM12" s="17"/>
      <c r="IZN12" s="17"/>
      <c r="IZO12" s="17"/>
      <c r="IZP12" s="17"/>
      <c r="IZQ12" s="17"/>
      <c r="IZR12" s="17"/>
      <c r="IZS12" s="17"/>
      <c r="IZT12" s="17"/>
      <c r="IZU12" s="17"/>
      <c r="IZV12" s="17"/>
      <c r="IZW12" s="17"/>
      <c r="IZX12" s="17"/>
      <c r="IZY12" s="17"/>
      <c r="IZZ12" s="17"/>
      <c r="JAA12" s="17"/>
      <c r="JAB12" s="17"/>
      <c r="JAC12" s="17"/>
      <c r="JAD12" s="17"/>
      <c r="JAE12" s="17"/>
      <c r="JAF12" s="17"/>
      <c r="JAG12" s="17"/>
      <c r="JAH12" s="17"/>
      <c r="JAI12" s="17"/>
      <c r="JAJ12" s="17"/>
      <c r="JAK12" s="17"/>
      <c r="JAL12" s="17"/>
      <c r="JAM12" s="17"/>
      <c r="JAN12" s="17"/>
      <c r="JAO12" s="17"/>
      <c r="JAP12" s="17"/>
      <c r="JAQ12" s="17"/>
      <c r="JAR12" s="17"/>
      <c r="JAS12" s="17"/>
      <c r="JAT12" s="17"/>
      <c r="JAU12" s="17"/>
      <c r="JAV12" s="17"/>
      <c r="JAW12" s="17"/>
      <c r="JAX12" s="17"/>
      <c r="JAY12" s="17"/>
      <c r="JAZ12" s="17"/>
      <c r="JBA12" s="17"/>
      <c r="JBB12" s="17"/>
      <c r="JBC12" s="17"/>
      <c r="JBD12" s="17"/>
      <c r="JBE12" s="17"/>
      <c r="JBF12" s="17"/>
      <c r="JBG12" s="17"/>
      <c r="JBH12" s="17"/>
      <c r="JBI12" s="17"/>
      <c r="JBJ12" s="17"/>
      <c r="JBK12" s="17"/>
      <c r="JBL12" s="17"/>
      <c r="JBM12" s="17"/>
      <c r="JBN12" s="17"/>
      <c r="JBO12" s="17"/>
      <c r="JBP12" s="17"/>
      <c r="JBQ12" s="17"/>
      <c r="JBR12" s="17"/>
      <c r="JBS12" s="17"/>
      <c r="JBT12" s="17"/>
      <c r="JBU12" s="17"/>
      <c r="JBV12" s="17"/>
      <c r="JBW12" s="17"/>
      <c r="JBX12" s="17"/>
      <c r="JBY12" s="17"/>
      <c r="JBZ12" s="17"/>
      <c r="JCA12" s="17"/>
      <c r="JCB12" s="17"/>
      <c r="JCC12" s="17"/>
      <c r="JCD12" s="17"/>
      <c r="JCE12" s="17"/>
      <c r="JCF12" s="17"/>
      <c r="JCG12" s="17"/>
      <c r="JCH12" s="17"/>
      <c r="JCI12" s="17"/>
      <c r="JCJ12" s="17"/>
      <c r="JCK12" s="17"/>
      <c r="JCL12" s="17"/>
      <c r="JCM12" s="17"/>
      <c r="JCN12" s="17"/>
      <c r="JCO12" s="17"/>
      <c r="JCP12" s="17"/>
      <c r="JCQ12" s="17"/>
      <c r="JCR12" s="17"/>
      <c r="JCS12" s="17"/>
      <c r="JCT12" s="17"/>
      <c r="JCU12" s="17"/>
      <c r="JCV12" s="17"/>
      <c r="JCW12" s="17"/>
      <c r="JCX12" s="17"/>
      <c r="JCY12" s="17"/>
      <c r="JCZ12" s="17"/>
      <c r="JDA12" s="17"/>
      <c r="JDB12" s="17"/>
      <c r="JDC12" s="17"/>
      <c r="JDD12" s="17"/>
      <c r="JDE12" s="17"/>
      <c r="JDF12" s="17"/>
      <c r="JDG12" s="17"/>
      <c r="JDH12" s="17"/>
      <c r="JDI12" s="17"/>
      <c r="JDJ12" s="17"/>
      <c r="JDK12" s="17"/>
      <c r="JDL12" s="17"/>
      <c r="JDM12" s="17"/>
      <c r="JDN12" s="17"/>
      <c r="JDO12" s="17"/>
      <c r="JDP12" s="17"/>
      <c r="JDQ12" s="17"/>
      <c r="JDR12" s="17"/>
      <c r="JDS12" s="17"/>
      <c r="JDT12" s="17"/>
      <c r="JDU12" s="17"/>
      <c r="JDV12" s="17"/>
      <c r="JDW12" s="17"/>
      <c r="JDX12" s="17"/>
      <c r="JDY12" s="17"/>
      <c r="JDZ12" s="17"/>
      <c r="JEA12" s="17"/>
      <c r="JEB12" s="17"/>
      <c r="JEC12" s="17"/>
      <c r="JED12" s="17"/>
      <c r="JEE12" s="17"/>
      <c r="JEF12" s="17"/>
      <c r="JEG12" s="17"/>
      <c r="JEH12" s="17"/>
      <c r="JEI12" s="17"/>
      <c r="JEJ12" s="17"/>
      <c r="JEK12" s="17"/>
      <c r="JEL12" s="17"/>
      <c r="JEM12" s="17"/>
      <c r="JEN12" s="17"/>
      <c r="JEO12" s="17"/>
      <c r="JEP12" s="17"/>
      <c r="JEQ12" s="17"/>
      <c r="JER12" s="17"/>
      <c r="JES12" s="17"/>
      <c r="JET12" s="17"/>
      <c r="JEU12" s="17"/>
      <c r="JEV12" s="17"/>
      <c r="JEW12" s="17"/>
      <c r="JEX12" s="17"/>
      <c r="JEY12" s="17"/>
      <c r="JEZ12" s="17"/>
      <c r="JFA12" s="17"/>
      <c r="JFB12" s="17"/>
      <c r="JFC12" s="17"/>
      <c r="JFD12" s="17"/>
      <c r="JFE12" s="17"/>
      <c r="JFF12" s="17"/>
      <c r="JFG12" s="17"/>
      <c r="JFH12" s="17"/>
      <c r="JFI12" s="17"/>
      <c r="JFJ12" s="17"/>
      <c r="JFK12" s="17"/>
      <c r="JFL12" s="17"/>
      <c r="JFM12" s="17"/>
      <c r="JFN12" s="17"/>
      <c r="JFO12" s="17"/>
      <c r="JFP12" s="17"/>
      <c r="JFQ12" s="17"/>
      <c r="JFR12" s="17"/>
      <c r="JFS12" s="17"/>
      <c r="JFT12" s="17"/>
      <c r="JFU12" s="17"/>
      <c r="JFV12" s="17"/>
      <c r="JFW12" s="17"/>
      <c r="JFX12" s="17"/>
      <c r="JFY12" s="17"/>
      <c r="JFZ12" s="17"/>
      <c r="JGA12" s="17"/>
      <c r="JGB12" s="17"/>
      <c r="JGC12" s="17"/>
      <c r="JGD12" s="17"/>
      <c r="JGE12" s="17"/>
      <c r="JGF12" s="17"/>
      <c r="JGG12" s="17"/>
      <c r="JGH12" s="17"/>
      <c r="JGI12" s="17"/>
      <c r="JGJ12" s="17"/>
      <c r="JGK12" s="17"/>
      <c r="JGL12" s="17"/>
      <c r="JGM12" s="17"/>
      <c r="JGN12" s="17"/>
      <c r="JGO12" s="17"/>
      <c r="JGP12" s="17"/>
      <c r="JGQ12" s="17"/>
      <c r="JGR12" s="17"/>
      <c r="JGS12" s="17"/>
      <c r="JGT12" s="17"/>
      <c r="JGU12" s="17"/>
      <c r="JGV12" s="17"/>
      <c r="JGW12" s="17"/>
      <c r="JGX12" s="17"/>
      <c r="JGY12" s="17"/>
      <c r="JGZ12" s="17"/>
      <c r="JHA12" s="17"/>
      <c r="JHB12" s="17"/>
      <c r="JHC12" s="17"/>
      <c r="JHD12" s="17"/>
      <c r="JHE12" s="17"/>
      <c r="JHF12" s="17"/>
      <c r="JHG12" s="17"/>
      <c r="JHH12" s="17"/>
      <c r="JHI12" s="17"/>
      <c r="JHJ12" s="17"/>
      <c r="JHK12" s="17"/>
      <c r="JHL12" s="17"/>
      <c r="JHM12" s="17"/>
      <c r="JHN12" s="17"/>
      <c r="JHO12" s="17"/>
      <c r="JHP12" s="17"/>
      <c r="JHQ12" s="17"/>
      <c r="JHR12" s="17"/>
      <c r="JHS12" s="17"/>
      <c r="JHT12" s="17"/>
      <c r="JHU12" s="17"/>
      <c r="JHV12" s="17"/>
      <c r="JHW12" s="17"/>
      <c r="JHX12" s="17"/>
      <c r="JHY12" s="17"/>
      <c r="JHZ12" s="17"/>
      <c r="JIA12" s="17"/>
      <c r="JIB12" s="17"/>
      <c r="JIC12" s="17"/>
      <c r="JID12" s="17"/>
      <c r="JIE12" s="17"/>
      <c r="JIF12" s="17"/>
      <c r="JIG12" s="17"/>
      <c r="JIH12" s="17"/>
      <c r="JII12" s="17"/>
      <c r="JIJ12" s="17"/>
      <c r="JIK12" s="17"/>
      <c r="JIL12" s="17"/>
      <c r="JIM12" s="17"/>
      <c r="JIN12" s="17"/>
      <c r="JIO12" s="17"/>
      <c r="JIP12" s="17"/>
      <c r="JIQ12" s="17"/>
      <c r="JIR12" s="17"/>
      <c r="JIS12" s="17"/>
      <c r="JIT12" s="17"/>
      <c r="JIU12" s="17"/>
      <c r="JIV12" s="17"/>
      <c r="JIW12" s="17"/>
      <c r="JIX12" s="17"/>
      <c r="JIY12" s="17"/>
      <c r="JIZ12" s="17"/>
      <c r="JJA12" s="17"/>
      <c r="JJB12" s="17"/>
      <c r="JJC12" s="17"/>
      <c r="JJD12" s="17"/>
      <c r="JJE12" s="17"/>
      <c r="JJF12" s="17"/>
      <c r="JJG12" s="17"/>
      <c r="JJH12" s="17"/>
      <c r="JJI12" s="17"/>
      <c r="JJJ12" s="17"/>
      <c r="JJK12" s="17"/>
      <c r="JJL12" s="17"/>
      <c r="JJM12" s="17"/>
      <c r="JJN12" s="17"/>
      <c r="JJO12" s="17"/>
      <c r="JJP12" s="17"/>
      <c r="JJQ12" s="17"/>
      <c r="JJR12" s="17"/>
      <c r="JJS12" s="17"/>
      <c r="JJT12" s="17"/>
      <c r="JJU12" s="17"/>
      <c r="JJV12" s="17"/>
      <c r="JJW12" s="17"/>
      <c r="JJX12" s="17"/>
      <c r="JJY12" s="17"/>
      <c r="JJZ12" s="17"/>
      <c r="JKA12" s="17"/>
      <c r="JKB12" s="17"/>
      <c r="JKC12" s="17"/>
      <c r="JKD12" s="17"/>
      <c r="JKE12" s="17"/>
      <c r="JKF12" s="17"/>
      <c r="JKG12" s="17"/>
      <c r="JKH12" s="17"/>
      <c r="JKI12" s="17"/>
      <c r="JKJ12" s="17"/>
      <c r="JKK12" s="17"/>
      <c r="JKL12" s="17"/>
      <c r="JKM12" s="17"/>
      <c r="JKN12" s="17"/>
      <c r="JKO12" s="17"/>
      <c r="JKP12" s="17"/>
      <c r="JKQ12" s="17"/>
      <c r="JKR12" s="17"/>
      <c r="JKS12" s="17"/>
      <c r="JKT12" s="17"/>
      <c r="JKU12" s="17"/>
      <c r="JKV12" s="17"/>
      <c r="JKW12" s="17"/>
      <c r="JKX12" s="17"/>
      <c r="JKY12" s="17"/>
      <c r="JKZ12" s="17"/>
      <c r="JLA12" s="17"/>
      <c r="JLB12" s="17"/>
      <c r="JLC12" s="17"/>
      <c r="JLD12" s="17"/>
      <c r="JLE12" s="17"/>
      <c r="JLF12" s="17"/>
      <c r="JLG12" s="17"/>
      <c r="JLH12" s="17"/>
      <c r="JLI12" s="17"/>
      <c r="JLJ12" s="17"/>
      <c r="JLK12" s="17"/>
      <c r="JLL12" s="17"/>
      <c r="JLM12" s="17"/>
      <c r="JLN12" s="17"/>
      <c r="JLO12" s="17"/>
      <c r="JLP12" s="17"/>
      <c r="JLQ12" s="17"/>
      <c r="JLR12" s="17"/>
      <c r="JLS12" s="17"/>
      <c r="JLT12" s="17"/>
      <c r="JLU12" s="17"/>
      <c r="JLV12" s="17"/>
      <c r="JLW12" s="17"/>
      <c r="JLX12" s="17"/>
      <c r="JLY12" s="17"/>
      <c r="JLZ12" s="17"/>
      <c r="JMA12" s="17"/>
      <c r="JMB12" s="17"/>
      <c r="JMC12" s="17"/>
      <c r="JMD12" s="17"/>
      <c r="JME12" s="17"/>
      <c r="JMF12" s="17"/>
      <c r="JMG12" s="17"/>
      <c r="JMH12" s="17"/>
      <c r="JMI12" s="17"/>
      <c r="JMJ12" s="17"/>
      <c r="JMK12" s="17"/>
      <c r="JML12" s="17"/>
      <c r="JMM12" s="17"/>
      <c r="JMN12" s="17"/>
      <c r="JMO12" s="17"/>
      <c r="JMP12" s="17"/>
      <c r="JMQ12" s="17"/>
      <c r="JMR12" s="17"/>
      <c r="JMS12" s="17"/>
      <c r="JMT12" s="17"/>
      <c r="JMU12" s="17"/>
      <c r="JMV12" s="17"/>
      <c r="JMW12" s="17"/>
      <c r="JMX12" s="17"/>
      <c r="JMY12" s="17"/>
      <c r="JMZ12" s="17"/>
      <c r="JNA12" s="17"/>
      <c r="JNB12" s="17"/>
      <c r="JNC12" s="17"/>
      <c r="JND12" s="17"/>
      <c r="JNE12" s="17"/>
      <c r="JNF12" s="17"/>
      <c r="JNG12" s="17"/>
      <c r="JNH12" s="17"/>
      <c r="JNI12" s="17"/>
      <c r="JNJ12" s="17"/>
      <c r="JNK12" s="17"/>
      <c r="JNL12" s="17"/>
      <c r="JNM12" s="17"/>
      <c r="JNN12" s="17"/>
      <c r="JNO12" s="17"/>
      <c r="JNP12" s="17"/>
      <c r="JNQ12" s="17"/>
      <c r="JNR12" s="17"/>
      <c r="JNS12" s="17"/>
      <c r="JNT12" s="17"/>
      <c r="JNU12" s="17"/>
      <c r="JNV12" s="17"/>
      <c r="JNW12" s="17"/>
      <c r="JNX12" s="17"/>
      <c r="JNY12" s="17"/>
      <c r="JNZ12" s="17"/>
      <c r="JOA12" s="17"/>
      <c r="JOB12" s="17"/>
      <c r="JOC12" s="17"/>
      <c r="JOD12" s="17"/>
      <c r="JOE12" s="17"/>
      <c r="JOF12" s="17"/>
      <c r="JOG12" s="17"/>
      <c r="JOH12" s="17"/>
      <c r="JOI12" s="17"/>
      <c r="JOJ12" s="17"/>
      <c r="JOK12" s="17"/>
      <c r="JOL12" s="17"/>
      <c r="JOM12" s="17"/>
      <c r="JON12" s="17"/>
      <c r="JOO12" s="17"/>
      <c r="JOP12" s="17"/>
      <c r="JOQ12" s="17"/>
      <c r="JOR12" s="17"/>
      <c r="JOS12" s="17"/>
      <c r="JOT12" s="17"/>
      <c r="JOU12" s="17"/>
      <c r="JOV12" s="17"/>
      <c r="JOW12" s="17"/>
      <c r="JOX12" s="17"/>
      <c r="JOY12" s="17"/>
      <c r="JOZ12" s="17"/>
      <c r="JPA12" s="17"/>
      <c r="JPB12" s="17"/>
      <c r="JPC12" s="17"/>
      <c r="JPD12" s="17"/>
      <c r="JPE12" s="17"/>
      <c r="JPF12" s="17"/>
      <c r="JPG12" s="17"/>
      <c r="JPH12" s="17"/>
      <c r="JPI12" s="17"/>
      <c r="JPJ12" s="17"/>
      <c r="JPK12" s="17"/>
      <c r="JPL12" s="17"/>
      <c r="JPM12" s="17"/>
      <c r="JPN12" s="17"/>
      <c r="JPO12" s="17"/>
      <c r="JPP12" s="17"/>
      <c r="JPQ12" s="17"/>
      <c r="JPR12" s="17"/>
      <c r="JPS12" s="17"/>
      <c r="JPT12" s="17"/>
      <c r="JPU12" s="17"/>
      <c r="JPV12" s="17"/>
      <c r="JPW12" s="17"/>
      <c r="JPX12" s="17"/>
      <c r="JPY12" s="17"/>
      <c r="JPZ12" s="17"/>
      <c r="JQA12" s="17"/>
      <c r="JQB12" s="17"/>
      <c r="JQC12" s="17"/>
      <c r="JQD12" s="17"/>
      <c r="JQE12" s="17"/>
      <c r="JQF12" s="17"/>
      <c r="JQG12" s="17"/>
      <c r="JQH12" s="17"/>
      <c r="JQI12" s="17"/>
      <c r="JQJ12" s="17"/>
      <c r="JQK12" s="17"/>
      <c r="JQL12" s="17"/>
      <c r="JQM12" s="17"/>
      <c r="JQN12" s="17"/>
      <c r="JQO12" s="17"/>
      <c r="JQP12" s="17"/>
      <c r="JQQ12" s="17"/>
      <c r="JQR12" s="17"/>
      <c r="JQS12" s="17"/>
      <c r="JQT12" s="17"/>
      <c r="JQU12" s="17"/>
      <c r="JQV12" s="17"/>
      <c r="JQW12" s="17"/>
      <c r="JQX12" s="17"/>
      <c r="JQY12" s="17"/>
      <c r="JQZ12" s="17"/>
      <c r="JRA12" s="17"/>
      <c r="JRB12" s="17"/>
      <c r="JRC12" s="17"/>
      <c r="JRD12" s="17"/>
      <c r="JRE12" s="17"/>
      <c r="JRF12" s="17"/>
      <c r="JRG12" s="17"/>
      <c r="JRH12" s="17"/>
      <c r="JRI12" s="17"/>
      <c r="JRJ12" s="17"/>
      <c r="JRK12" s="17"/>
      <c r="JRL12" s="17"/>
      <c r="JRM12" s="17"/>
      <c r="JRN12" s="17"/>
      <c r="JRO12" s="17"/>
      <c r="JRP12" s="17"/>
      <c r="JRQ12" s="17"/>
      <c r="JRR12" s="17"/>
      <c r="JRS12" s="17"/>
      <c r="JRT12" s="17"/>
      <c r="JRU12" s="17"/>
      <c r="JRV12" s="17"/>
      <c r="JRW12" s="17"/>
      <c r="JRX12" s="17"/>
      <c r="JRY12" s="17"/>
      <c r="JRZ12" s="17"/>
      <c r="JSA12" s="17"/>
      <c r="JSB12" s="17"/>
      <c r="JSC12" s="17"/>
      <c r="JSD12" s="17"/>
      <c r="JSE12" s="17"/>
      <c r="JSF12" s="17"/>
      <c r="JSG12" s="17"/>
      <c r="JSH12" s="17"/>
      <c r="JSI12" s="17"/>
      <c r="JSJ12" s="17"/>
      <c r="JSK12" s="17"/>
      <c r="JSL12" s="17"/>
      <c r="JSM12" s="17"/>
      <c r="JSN12" s="17"/>
      <c r="JSO12" s="17"/>
      <c r="JSP12" s="17"/>
      <c r="JSQ12" s="17"/>
      <c r="JSR12" s="17"/>
      <c r="JSS12" s="17"/>
      <c r="JST12" s="17"/>
      <c r="JSU12" s="17"/>
      <c r="JSV12" s="17"/>
      <c r="JSW12" s="17"/>
      <c r="JSX12" s="17"/>
      <c r="JSY12" s="17"/>
      <c r="JSZ12" s="17"/>
      <c r="JTA12" s="17"/>
      <c r="JTB12" s="17"/>
      <c r="JTC12" s="17"/>
      <c r="JTD12" s="17"/>
      <c r="JTE12" s="17"/>
      <c r="JTF12" s="17"/>
      <c r="JTG12" s="17"/>
      <c r="JTH12" s="17"/>
      <c r="JTI12" s="17"/>
      <c r="JTJ12" s="17"/>
      <c r="JTK12" s="17"/>
      <c r="JTL12" s="17"/>
      <c r="JTM12" s="17"/>
      <c r="JTN12" s="17"/>
      <c r="JTO12" s="17"/>
      <c r="JTP12" s="17"/>
      <c r="JTQ12" s="17"/>
      <c r="JTR12" s="17"/>
      <c r="JTS12" s="17"/>
      <c r="JTT12" s="17"/>
      <c r="JTU12" s="17"/>
      <c r="JTV12" s="17"/>
      <c r="JTW12" s="17"/>
      <c r="JTX12" s="17"/>
      <c r="JTY12" s="17"/>
      <c r="JTZ12" s="17"/>
      <c r="JUA12" s="17"/>
      <c r="JUB12" s="17"/>
      <c r="JUC12" s="17"/>
      <c r="JUD12" s="17"/>
      <c r="JUE12" s="17"/>
      <c r="JUF12" s="17"/>
      <c r="JUG12" s="17"/>
      <c r="JUH12" s="17"/>
      <c r="JUI12" s="17"/>
      <c r="JUJ12" s="17"/>
      <c r="JUK12" s="17"/>
      <c r="JUL12" s="17"/>
      <c r="JUM12" s="17"/>
      <c r="JUN12" s="17"/>
      <c r="JUO12" s="17"/>
      <c r="JUP12" s="17"/>
      <c r="JUQ12" s="17"/>
      <c r="JUR12" s="17"/>
      <c r="JUS12" s="17"/>
      <c r="JUT12" s="17"/>
      <c r="JUU12" s="17"/>
      <c r="JUV12" s="17"/>
      <c r="JUW12" s="17"/>
      <c r="JUX12" s="17"/>
      <c r="JUY12" s="17"/>
      <c r="JUZ12" s="17"/>
      <c r="JVA12" s="17"/>
      <c r="JVB12" s="17"/>
      <c r="JVC12" s="17"/>
      <c r="JVD12" s="17"/>
      <c r="JVE12" s="17"/>
      <c r="JVF12" s="17"/>
      <c r="JVG12" s="17"/>
      <c r="JVH12" s="17"/>
      <c r="JVI12" s="17"/>
      <c r="JVJ12" s="17"/>
      <c r="JVK12" s="17"/>
      <c r="JVL12" s="17"/>
      <c r="JVM12" s="17"/>
      <c r="JVN12" s="17"/>
      <c r="JVO12" s="17"/>
      <c r="JVP12" s="17"/>
      <c r="JVQ12" s="17"/>
      <c r="JVR12" s="17"/>
      <c r="JVS12" s="17"/>
      <c r="JVT12" s="17"/>
      <c r="JVU12" s="17"/>
      <c r="JVV12" s="17"/>
      <c r="JVW12" s="17"/>
      <c r="JVX12" s="17"/>
      <c r="JVY12" s="17"/>
      <c r="JVZ12" s="17"/>
      <c r="JWA12" s="17"/>
      <c r="JWB12" s="17"/>
      <c r="JWC12" s="17"/>
      <c r="JWD12" s="17"/>
      <c r="JWE12" s="17"/>
      <c r="JWF12" s="17"/>
      <c r="JWG12" s="17"/>
      <c r="JWH12" s="17"/>
      <c r="JWI12" s="17"/>
      <c r="JWJ12" s="17"/>
      <c r="JWK12" s="17"/>
      <c r="JWL12" s="17"/>
      <c r="JWM12" s="17"/>
      <c r="JWN12" s="17"/>
      <c r="JWO12" s="17"/>
      <c r="JWP12" s="17"/>
      <c r="JWQ12" s="17"/>
      <c r="JWR12" s="17"/>
      <c r="JWS12" s="17"/>
      <c r="JWT12" s="17"/>
      <c r="JWU12" s="17"/>
      <c r="JWV12" s="17"/>
      <c r="JWW12" s="17"/>
      <c r="JWX12" s="17"/>
      <c r="JWY12" s="17"/>
      <c r="JWZ12" s="17"/>
      <c r="JXA12" s="17"/>
      <c r="JXB12" s="17"/>
      <c r="JXC12" s="17"/>
      <c r="JXD12" s="17"/>
      <c r="JXE12" s="17"/>
      <c r="JXF12" s="17"/>
      <c r="JXG12" s="17"/>
      <c r="JXH12" s="17"/>
      <c r="JXI12" s="17"/>
      <c r="JXJ12" s="17"/>
      <c r="JXK12" s="17"/>
      <c r="JXL12" s="17"/>
      <c r="JXM12" s="17"/>
      <c r="JXN12" s="17"/>
      <c r="JXO12" s="17"/>
      <c r="JXP12" s="17"/>
      <c r="JXQ12" s="17"/>
      <c r="JXR12" s="17"/>
      <c r="JXS12" s="17"/>
      <c r="JXT12" s="17"/>
      <c r="JXU12" s="17"/>
      <c r="JXV12" s="17"/>
      <c r="JXW12" s="17"/>
      <c r="JXX12" s="17"/>
      <c r="JXY12" s="17"/>
      <c r="JXZ12" s="17"/>
      <c r="JYA12" s="17"/>
      <c r="JYB12" s="17"/>
      <c r="JYC12" s="17"/>
      <c r="JYD12" s="17"/>
      <c r="JYE12" s="17"/>
      <c r="JYF12" s="17"/>
      <c r="JYG12" s="17"/>
      <c r="JYH12" s="17"/>
      <c r="JYI12" s="17"/>
      <c r="JYJ12" s="17"/>
      <c r="JYK12" s="17"/>
      <c r="JYL12" s="17"/>
      <c r="JYM12" s="17"/>
      <c r="JYN12" s="17"/>
      <c r="JYO12" s="17"/>
      <c r="JYP12" s="17"/>
      <c r="JYQ12" s="17"/>
      <c r="JYR12" s="17"/>
      <c r="JYS12" s="17"/>
      <c r="JYT12" s="17"/>
      <c r="JYU12" s="17"/>
      <c r="JYV12" s="17"/>
      <c r="JYW12" s="17"/>
      <c r="JYX12" s="17"/>
      <c r="JYY12" s="17"/>
      <c r="JYZ12" s="17"/>
      <c r="JZA12" s="17"/>
      <c r="JZB12" s="17"/>
      <c r="JZC12" s="17"/>
      <c r="JZD12" s="17"/>
      <c r="JZE12" s="17"/>
      <c r="JZF12" s="17"/>
      <c r="JZG12" s="17"/>
      <c r="JZH12" s="17"/>
      <c r="JZI12" s="17"/>
      <c r="JZJ12" s="17"/>
      <c r="JZK12" s="17"/>
      <c r="JZL12" s="17"/>
      <c r="JZM12" s="17"/>
      <c r="JZN12" s="17"/>
      <c r="JZO12" s="17"/>
      <c r="JZP12" s="17"/>
      <c r="JZQ12" s="17"/>
      <c r="JZR12" s="17"/>
      <c r="JZS12" s="17"/>
      <c r="JZT12" s="17"/>
      <c r="JZU12" s="17"/>
      <c r="JZV12" s="17"/>
      <c r="JZW12" s="17"/>
      <c r="JZX12" s="17"/>
      <c r="JZY12" s="17"/>
      <c r="JZZ12" s="17"/>
      <c r="KAA12" s="17"/>
      <c r="KAB12" s="17"/>
      <c r="KAC12" s="17"/>
      <c r="KAD12" s="17"/>
      <c r="KAE12" s="17"/>
      <c r="KAF12" s="17"/>
      <c r="KAG12" s="17"/>
      <c r="KAH12" s="17"/>
      <c r="KAI12" s="17"/>
      <c r="KAJ12" s="17"/>
      <c r="KAK12" s="17"/>
      <c r="KAL12" s="17"/>
      <c r="KAM12" s="17"/>
      <c r="KAN12" s="17"/>
      <c r="KAO12" s="17"/>
      <c r="KAP12" s="17"/>
      <c r="KAQ12" s="17"/>
      <c r="KAR12" s="17"/>
      <c r="KAS12" s="17"/>
      <c r="KAT12" s="17"/>
      <c r="KAU12" s="17"/>
      <c r="KAV12" s="17"/>
      <c r="KAW12" s="17"/>
      <c r="KAX12" s="17"/>
      <c r="KAY12" s="17"/>
      <c r="KAZ12" s="17"/>
      <c r="KBA12" s="17"/>
      <c r="KBB12" s="17"/>
      <c r="KBC12" s="17"/>
      <c r="KBD12" s="17"/>
      <c r="KBE12" s="17"/>
      <c r="KBF12" s="17"/>
      <c r="KBG12" s="17"/>
      <c r="KBH12" s="17"/>
      <c r="KBI12" s="17"/>
      <c r="KBJ12" s="17"/>
      <c r="KBK12" s="17"/>
      <c r="KBL12" s="17"/>
      <c r="KBM12" s="17"/>
      <c r="KBN12" s="17"/>
      <c r="KBO12" s="17"/>
      <c r="KBP12" s="17"/>
      <c r="KBQ12" s="17"/>
      <c r="KBR12" s="17"/>
      <c r="KBS12" s="17"/>
      <c r="KBT12" s="17"/>
      <c r="KBU12" s="17"/>
      <c r="KBV12" s="17"/>
      <c r="KBW12" s="17"/>
      <c r="KBX12" s="17"/>
      <c r="KBY12" s="17"/>
      <c r="KBZ12" s="17"/>
      <c r="KCA12" s="17"/>
      <c r="KCB12" s="17"/>
      <c r="KCC12" s="17"/>
      <c r="KCD12" s="17"/>
      <c r="KCE12" s="17"/>
      <c r="KCF12" s="17"/>
      <c r="KCG12" s="17"/>
      <c r="KCH12" s="17"/>
      <c r="KCI12" s="17"/>
      <c r="KCJ12" s="17"/>
      <c r="KCK12" s="17"/>
      <c r="KCL12" s="17"/>
      <c r="KCM12" s="17"/>
      <c r="KCN12" s="17"/>
      <c r="KCO12" s="17"/>
      <c r="KCP12" s="17"/>
      <c r="KCQ12" s="17"/>
      <c r="KCR12" s="17"/>
      <c r="KCS12" s="17"/>
      <c r="KCT12" s="17"/>
      <c r="KCU12" s="17"/>
      <c r="KCV12" s="17"/>
      <c r="KCW12" s="17"/>
      <c r="KCX12" s="17"/>
      <c r="KCY12" s="17"/>
      <c r="KCZ12" s="17"/>
      <c r="KDA12" s="17"/>
      <c r="KDB12" s="17"/>
      <c r="KDC12" s="17"/>
      <c r="KDD12" s="17"/>
      <c r="KDE12" s="17"/>
      <c r="KDF12" s="17"/>
      <c r="KDG12" s="17"/>
      <c r="KDH12" s="17"/>
      <c r="KDI12" s="17"/>
      <c r="KDJ12" s="17"/>
      <c r="KDK12" s="17"/>
      <c r="KDL12" s="17"/>
      <c r="KDM12" s="17"/>
      <c r="KDN12" s="17"/>
      <c r="KDO12" s="17"/>
      <c r="KDP12" s="17"/>
      <c r="KDQ12" s="17"/>
      <c r="KDR12" s="17"/>
      <c r="KDS12" s="17"/>
      <c r="KDT12" s="17"/>
      <c r="KDU12" s="17"/>
      <c r="KDV12" s="17"/>
      <c r="KDW12" s="17"/>
      <c r="KDX12" s="17"/>
      <c r="KDY12" s="17"/>
      <c r="KDZ12" s="17"/>
      <c r="KEA12" s="17"/>
      <c r="KEB12" s="17"/>
      <c r="KEC12" s="17"/>
      <c r="KED12" s="17"/>
      <c r="KEE12" s="17"/>
      <c r="KEF12" s="17"/>
      <c r="KEG12" s="17"/>
      <c r="KEH12" s="17"/>
      <c r="KEI12" s="17"/>
      <c r="KEJ12" s="17"/>
      <c r="KEK12" s="17"/>
      <c r="KEL12" s="17"/>
      <c r="KEM12" s="17"/>
      <c r="KEN12" s="17"/>
      <c r="KEO12" s="17"/>
      <c r="KEP12" s="17"/>
      <c r="KEQ12" s="17"/>
      <c r="KER12" s="17"/>
      <c r="KES12" s="17"/>
      <c r="KET12" s="17"/>
      <c r="KEU12" s="17"/>
      <c r="KEV12" s="17"/>
      <c r="KEW12" s="17"/>
      <c r="KEX12" s="17"/>
      <c r="KEY12" s="17"/>
      <c r="KEZ12" s="17"/>
      <c r="KFA12" s="17"/>
      <c r="KFB12" s="17"/>
      <c r="KFC12" s="17"/>
      <c r="KFD12" s="17"/>
      <c r="KFE12" s="17"/>
      <c r="KFF12" s="17"/>
      <c r="KFG12" s="17"/>
      <c r="KFH12" s="17"/>
      <c r="KFI12" s="17"/>
      <c r="KFJ12" s="17"/>
      <c r="KFK12" s="17"/>
      <c r="KFL12" s="17"/>
      <c r="KFM12" s="17"/>
      <c r="KFN12" s="17"/>
      <c r="KFO12" s="17"/>
      <c r="KFP12" s="17"/>
      <c r="KFQ12" s="17"/>
      <c r="KFR12" s="17"/>
      <c r="KFS12" s="17"/>
      <c r="KFT12" s="17"/>
      <c r="KFU12" s="17"/>
      <c r="KFV12" s="17"/>
      <c r="KFW12" s="17"/>
      <c r="KFX12" s="17"/>
      <c r="KFY12" s="17"/>
      <c r="KFZ12" s="17"/>
      <c r="KGA12" s="17"/>
      <c r="KGB12" s="17"/>
      <c r="KGC12" s="17"/>
      <c r="KGD12" s="17"/>
      <c r="KGE12" s="17"/>
      <c r="KGF12" s="17"/>
      <c r="KGG12" s="17"/>
      <c r="KGH12" s="17"/>
      <c r="KGI12" s="17"/>
      <c r="KGJ12" s="17"/>
      <c r="KGK12" s="17"/>
      <c r="KGL12" s="17"/>
      <c r="KGM12" s="17"/>
      <c r="KGN12" s="17"/>
      <c r="KGO12" s="17"/>
      <c r="KGP12" s="17"/>
      <c r="KGQ12" s="17"/>
      <c r="KGR12" s="17"/>
      <c r="KGS12" s="17"/>
      <c r="KGT12" s="17"/>
      <c r="KGU12" s="17"/>
      <c r="KGV12" s="17"/>
      <c r="KGW12" s="17"/>
      <c r="KGX12" s="17"/>
      <c r="KGY12" s="17"/>
      <c r="KGZ12" s="17"/>
      <c r="KHA12" s="17"/>
      <c r="KHB12" s="17"/>
      <c r="KHC12" s="17"/>
      <c r="KHD12" s="17"/>
      <c r="KHE12" s="17"/>
      <c r="KHF12" s="17"/>
      <c r="KHG12" s="17"/>
      <c r="KHH12" s="17"/>
      <c r="KHI12" s="17"/>
      <c r="KHJ12" s="17"/>
      <c r="KHK12" s="17"/>
      <c r="KHL12" s="17"/>
      <c r="KHM12" s="17"/>
      <c r="KHN12" s="17"/>
      <c r="KHO12" s="17"/>
      <c r="KHP12" s="17"/>
      <c r="KHQ12" s="17"/>
      <c r="KHR12" s="17"/>
      <c r="KHS12" s="17"/>
      <c r="KHT12" s="17"/>
      <c r="KHU12" s="17"/>
      <c r="KHV12" s="17"/>
      <c r="KHW12" s="17"/>
      <c r="KHX12" s="17"/>
      <c r="KHY12" s="17"/>
      <c r="KHZ12" s="17"/>
      <c r="KIA12" s="17"/>
      <c r="KIB12" s="17"/>
      <c r="KIC12" s="17"/>
      <c r="KID12" s="17"/>
      <c r="KIE12" s="17"/>
      <c r="KIF12" s="17"/>
      <c r="KIG12" s="17"/>
      <c r="KIH12" s="17"/>
      <c r="KII12" s="17"/>
      <c r="KIJ12" s="17"/>
      <c r="KIK12" s="17"/>
      <c r="KIL12" s="17"/>
      <c r="KIM12" s="17"/>
      <c r="KIN12" s="17"/>
      <c r="KIO12" s="17"/>
      <c r="KIP12" s="17"/>
      <c r="KIQ12" s="17"/>
      <c r="KIR12" s="17"/>
      <c r="KIS12" s="17"/>
      <c r="KIT12" s="17"/>
      <c r="KIU12" s="17"/>
      <c r="KIV12" s="17"/>
      <c r="KIW12" s="17"/>
      <c r="KIX12" s="17"/>
      <c r="KIY12" s="17"/>
      <c r="KIZ12" s="17"/>
      <c r="KJA12" s="17"/>
      <c r="KJB12" s="17"/>
      <c r="KJC12" s="17"/>
      <c r="KJD12" s="17"/>
      <c r="KJE12" s="17"/>
      <c r="KJF12" s="17"/>
      <c r="KJG12" s="17"/>
      <c r="KJH12" s="17"/>
      <c r="KJI12" s="17"/>
      <c r="KJJ12" s="17"/>
      <c r="KJK12" s="17"/>
      <c r="KJL12" s="17"/>
      <c r="KJM12" s="17"/>
      <c r="KJN12" s="17"/>
      <c r="KJO12" s="17"/>
      <c r="KJP12" s="17"/>
      <c r="KJQ12" s="17"/>
      <c r="KJR12" s="17"/>
      <c r="KJS12" s="17"/>
      <c r="KJT12" s="17"/>
      <c r="KJU12" s="17"/>
      <c r="KJV12" s="17"/>
      <c r="KJW12" s="17"/>
      <c r="KJX12" s="17"/>
      <c r="KJY12" s="17"/>
      <c r="KJZ12" s="17"/>
      <c r="KKA12" s="17"/>
      <c r="KKB12" s="17"/>
      <c r="KKC12" s="17"/>
      <c r="KKD12" s="17"/>
      <c r="KKE12" s="17"/>
      <c r="KKF12" s="17"/>
      <c r="KKG12" s="17"/>
      <c r="KKH12" s="17"/>
      <c r="KKI12" s="17"/>
      <c r="KKJ12" s="17"/>
      <c r="KKK12" s="17"/>
      <c r="KKL12" s="17"/>
      <c r="KKM12" s="17"/>
      <c r="KKN12" s="17"/>
      <c r="KKO12" s="17"/>
      <c r="KKP12" s="17"/>
      <c r="KKQ12" s="17"/>
      <c r="KKR12" s="17"/>
      <c r="KKS12" s="17"/>
      <c r="KKT12" s="17"/>
      <c r="KKU12" s="17"/>
      <c r="KKV12" s="17"/>
      <c r="KKW12" s="17"/>
      <c r="KKX12" s="17"/>
      <c r="KKY12" s="17"/>
      <c r="KKZ12" s="17"/>
      <c r="KLA12" s="17"/>
      <c r="KLB12" s="17"/>
      <c r="KLC12" s="17"/>
      <c r="KLD12" s="17"/>
      <c r="KLE12" s="17"/>
      <c r="KLF12" s="17"/>
      <c r="KLG12" s="17"/>
      <c r="KLH12" s="17"/>
      <c r="KLI12" s="17"/>
      <c r="KLJ12" s="17"/>
      <c r="KLK12" s="17"/>
      <c r="KLL12" s="17"/>
      <c r="KLM12" s="17"/>
      <c r="KLN12" s="17"/>
      <c r="KLO12" s="17"/>
      <c r="KLP12" s="17"/>
      <c r="KLQ12" s="17"/>
      <c r="KLR12" s="17"/>
      <c r="KLS12" s="17"/>
      <c r="KLT12" s="17"/>
      <c r="KLU12" s="17"/>
      <c r="KLV12" s="17"/>
      <c r="KLW12" s="17"/>
      <c r="KLX12" s="17"/>
      <c r="KLY12" s="17"/>
      <c r="KLZ12" s="17"/>
      <c r="KMA12" s="17"/>
      <c r="KMB12" s="17"/>
      <c r="KMC12" s="17"/>
      <c r="KMD12" s="17"/>
      <c r="KME12" s="17"/>
      <c r="KMF12" s="17"/>
      <c r="KMG12" s="17"/>
      <c r="KMH12" s="17"/>
      <c r="KMI12" s="17"/>
      <c r="KMJ12" s="17"/>
      <c r="KMK12" s="17"/>
      <c r="KML12" s="17"/>
      <c r="KMM12" s="17"/>
      <c r="KMN12" s="17"/>
      <c r="KMO12" s="17"/>
      <c r="KMP12" s="17"/>
      <c r="KMQ12" s="17"/>
      <c r="KMR12" s="17"/>
      <c r="KMS12" s="17"/>
      <c r="KMT12" s="17"/>
      <c r="KMU12" s="17"/>
      <c r="KMV12" s="17"/>
      <c r="KMW12" s="17"/>
      <c r="KMX12" s="17"/>
      <c r="KMY12" s="17"/>
      <c r="KMZ12" s="17"/>
      <c r="KNA12" s="17"/>
      <c r="KNB12" s="17"/>
      <c r="KNC12" s="17"/>
      <c r="KND12" s="17"/>
      <c r="KNE12" s="17"/>
      <c r="KNF12" s="17"/>
      <c r="KNG12" s="17"/>
      <c r="KNH12" s="17"/>
      <c r="KNI12" s="17"/>
      <c r="KNJ12" s="17"/>
      <c r="KNK12" s="17"/>
      <c r="KNL12" s="17"/>
      <c r="KNM12" s="17"/>
      <c r="KNN12" s="17"/>
      <c r="KNO12" s="17"/>
      <c r="KNP12" s="17"/>
      <c r="KNQ12" s="17"/>
      <c r="KNR12" s="17"/>
      <c r="KNS12" s="17"/>
      <c r="KNT12" s="17"/>
      <c r="KNU12" s="17"/>
      <c r="KNV12" s="17"/>
      <c r="KNW12" s="17"/>
      <c r="KNX12" s="17"/>
      <c r="KNY12" s="17"/>
      <c r="KNZ12" s="17"/>
      <c r="KOA12" s="17"/>
      <c r="KOB12" s="17"/>
      <c r="KOC12" s="17"/>
      <c r="KOD12" s="17"/>
      <c r="KOE12" s="17"/>
      <c r="KOF12" s="17"/>
      <c r="KOG12" s="17"/>
      <c r="KOH12" s="17"/>
      <c r="KOI12" s="17"/>
      <c r="KOJ12" s="17"/>
      <c r="KOK12" s="17"/>
      <c r="KOL12" s="17"/>
      <c r="KOM12" s="17"/>
      <c r="KON12" s="17"/>
      <c r="KOO12" s="17"/>
      <c r="KOP12" s="17"/>
      <c r="KOQ12" s="17"/>
      <c r="KOR12" s="17"/>
      <c r="KOS12" s="17"/>
      <c r="KOT12" s="17"/>
      <c r="KOU12" s="17"/>
      <c r="KOV12" s="17"/>
      <c r="KOW12" s="17"/>
      <c r="KOX12" s="17"/>
      <c r="KOY12" s="17"/>
      <c r="KOZ12" s="17"/>
      <c r="KPA12" s="17"/>
      <c r="KPB12" s="17"/>
      <c r="KPC12" s="17"/>
      <c r="KPD12" s="17"/>
      <c r="KPE12" s="17"/>
      <c r="KPF12" s="17"/>
      <c r="KPG12" s="17"/>
      <c r="KPH12" s="17"/>
      <c r="KPI12" s="17"/>
      <c r="KPJ12" s="17"/>
      <c r="KPK12" s="17"/>
      <c r="KPL12" s="17"/>
      <c r="KPM12" s="17"/>
      <c r="KPN12" s="17"/>
      <c r="KPO12" s="17"/>
      <c r="KPP12" s="17"/>
      <c r="KPQ12" s="17"/>
      <c r="KPR12" s="17"/>
      <c r="KPS12" s="17"/>
      <c r="KPT12" s="17"/>
      <c r="KPU12" s="17"/>
      <c r="KPV12" s="17"/>
      <c r="KPW12" s="17"/>
      <c r="KPX12" s="17"/>
      <c r="KPY12" s="17"/>
      <c r="KPZ12" s="17"/>
      <c r="KQA12" s="17"/>
      <c r="KQB12" s="17"/>
      <c r="KQC12" s="17"/>
      <c r="KQD12" s="17"/>
      <c r="KQE12" s="17"/>
      <c r="KQF12" s="17"/>
      <c r="KQG12" s="17"/>
      <c r="KQH12" s="17"/>
      <c r="KQI12" s="17"/>
      <c r="KQJ12" s="17"/>
      <c r="KQK12" s="17"/>
      <c r="KQL12" s="17"/>
      <c r="KQM12" s="17"/>
      <c r="KQN12" s="17"/>
      <c r="KQO12" s="17"/>
      <c r="KQP12" s="17"/>
      <c r="KQQ12" s="17"/>
      <c r="KQR12" s="17"/>
      <c r="KQS12" s="17"/>
      <c r="KQT12" s="17"/>
      <c r="KQU12" s="17"/>
      <c r="KQV12" s="17"/>
      <c r="KQW12" s="17"/>
      <c r="KQX12" s="17"/>
      <c r="KQY12" s="17"/>
      <c r="KQZ12" s="17"/>
      <c r="KRA12" s="17"/>
      <c r="KRB12" s="17"/>
      <c r="KRC12" s="17"/>
      <c r="KRD12" s="17"/>
      <c r="KRE12" s="17"/>
      <c r="KRF12" s="17"/>
      <c r="KRG12" s="17"/>
      <c r="KRH12" s="17"/>
      <c r="KRI12" s="17"/>
      <c r="KRJ12" s="17"/>
      <c r="KRK12" s="17"/>
      <c r="KRL12" s="17"/>
      <c r="KRM12" s="17"/>
      <c r="KRN12" s="17"/>
      <c r="KRO12" s="17"/>
      <c r="KRP12" s="17"/>
      <c r="KRQ12" s="17"/>
      <c r="KRR12" s="17"/>
      <c r="KRS12" s="17"/>
      <c r="KRT12" s="17"/>
      <c r="KRU12" s="17"/>
      <c r="KRV12" s="17"/>
      <c r="KRW12" s="17"/>
      <c r="KRX12" s="17"/>
      <c r="KRY12" s="17"/>
      <c r="KRZ12" s="17"/>
      <c r="KSA12" s="17"/>
      <c r="KSB12" s="17"/>
      <c r="KSC12" s="17"/>
      <c r="KSD12" s="17"/>
      <c r="KSE12" s="17"/>
      <c r="KSF12" s="17"/>
      <c r="KSG12" s="17"/>
      <c r="KSH12" s="17"/>
      <c r="KSI12" s="17"/>
      <c r="KSJ12" s="17"/>
      <c r="KSK12" s="17"/>
      <c r="KSL12" s="17"/>
      <c r="KSM12" s="17"/>
      <c r="KSN12" s="17"/>
      <c r="KSO12" s="17"/>
      <c r="KSP12" s="17"/>
      <c r="KSQ12" s="17"/>
      <c r="KSR12" s="17"/>
      <c r="KSS12" s="17"/>
      <c r="KST12" s="17"/>
      <c r="KSU12" s="17"/>
      <c r="KSV12" s="17"/>
      <c r="KSW12" s="17"/>
      <c r="KSX12" s="17"/>
      <c r="KSY12" s="17"/>
      <c r="KSZ12" s="17"/>
      <c r="KTA12" s="17"/>
      <c r="KTB12" s="17"/>
      <c r="KTC12" s="17"/>
      <c r="KTD12" s="17"/>
      <c r="KTE12" s="17"/>
      <c r="KTF12" s="17"/>
      <c r="KTG12" s="17"/>
      <c r="KTH12" s="17"/>
      <c r="KTI12" s="17"/>
      <c r="KTJ12" s="17"/>
      <c r="KTK12" s="17"/>
      <c r="KTL12" s="17"/>
      <c r="KTM12" s="17"/>
      <c r="KTN12" s="17"/>
      <c r="KTO12" s="17"/>
      <c r="KTP12" s="17"/>
      <c r="KTQ12" s="17"/>
      <c r="KTR12" s="17"/>
      <c r="KTS12" s="17"/>
      <c r="KTT12" s="17"/>
      <c r="KTU12" s="17"/>
      <c r="KTV12" s="17"/>
      <c r="KTW12" s="17"/>
      <c r="KTX12" s="17"/>
      <c r="KTY12" s="17"/>
      <c r="KTZ12" s="17"/>
      <c r="KUA12" s="17"/>
      <c r="KUB12" s="17"/>
      <c r="KUC12" s="17"/>
      <c r="KUD12" s="17"/>
      <c r="KUE12" s="17"/>
      <c r="KUF12" s="17"/>
      <c r="KUG12" s="17"/>
      <c r="KUH12" s="17"/>
      <c r="KUI12" s="17"/>
      <c r="KUJ12" s="17"/>
      <c r="KUK12" s="17"/>
      <c r="KUL12" s="17"/>
      <c r="KUM12" s="17"/>
      <c r="KUN12" s="17"/>
      <c r="KUO12" s="17"/>
      <c r="KUP12" s="17"/>
      <c r="KUQ12" s="17"/>
      <c r="KUR12" s="17"/>
      <c r="KUS12" s="17"/>
      <c r="KUT12" s="17"/>
      <c r="KUU12" s="17"/>
      <c r="KUV12" s="17"/>
      <c r="KUW12" s="17"/>
      <c r="KUX12" s="17"/>
      <c r="KUY12" s="17"/>
      <c r="KUZ12" s="17"/>
      <c r="KVA12" s="17"/>
      <c r="KVB12" s="17"/>
      <c r="KVC12" s="17"/>
      <c r="KVD12" s="17"/>
      <c r="KVE12" s="17"/>
      <c r="KVF12" s="17"/>
      <c r="KVG12" s="17"/>
      <c r="KVH12" s="17"/>
      <c r="KVI12" s="17"/>
      <c r="KVJ12" s="17"/>
      <c r="KVK12" s="17"/>
      <c r="KVL12" s="17"/>
      <c r="KVM12" s="17"/>
      <c r="KVN12" s="17"/>
      <c r="KVO12" s="17"/>
      <c r="KVP12" s="17"/>
      <c r="KVQ12" s="17"/>
      <c r="KVR12" s="17"/>
      <c r="KVS12" s="17"/>
      <c r="KVT12" s="17"/>
      <c r="KVU12" s="17"/>
      <c r="KVV12" s="17"/>
      <c r="KVW12" s="17"/>
      <c r="KVX12" s="17"/>
      <c r="KVY12" s="17"/>
      <c r="KVZ12" s="17"/>
      <c r="KWA12" s="17"/>
      <c r="KWB12" s="17"/>
      <c r="KWC12" s="17"/>
      <c r="KWD12" s="17"/>
      <c r="KWE12" s="17"/>
      <c r="KWF12" s="17"/>
      <c r="KWG12" s="17"/>
      <c r="KWH12" s="17"/>
      <c r="KWI12" s="17"/>
      <c r="KWJ12" s="17"/>
      <c r="KWK12" s="17"/>
      <c r="KWL12" s="17"/>
      <c r="KWM12" s="17"/>
      <c r="KWN12" s="17"/>
      <c r="KWO12" s="17"/>
      <c r="KWP12" s="17"/>
      <c r="KWQ12" s="17"/>
      <c r="KWR12" s="17"/>
      <c r="KWS12" s="17"/>
      <c r="KWT12" s="17"/>
      <c r="KWU12" s="17"/>
      <c r="KWV12" s="17"/>
      <c r="KWW12" s="17"/>
      <c r="KWX12" s="17"/>
      <c r="KWY12" s="17"/>
      <c r="KWZ12" s="17"/>
      <c r="KXA12" s="17"/>
      <c r="KXB12" s="17"/>
      <c r="KXC12" s="17"/>
      <c r="KXD12" s="17"/>
      <c r="KXE12" s="17"/>
      <c r="KXF12" s="17"/>
      <c r="KXG12" s="17"/>
      <c r="KXH12" s="17"/>
      <c r="KXI12" s="17"/>
      <c r="KXJ12" s="17"/>
      <c r="KXK12" s="17"/>
      <c r="KXL12" s="17"/>
      <c r="KXM12" s="17"/>
      <c r="KXN12" s="17"/>
      <c r="KXO12" s="17"/>
      <c r="KXP12" s="17"/>
      <c r="KXQ12" s="17"/>
      <c r="KXR12" s="17"/>
      <c r="KXS12" s="17"/>
      <c r="KXT12" s="17"/>
      <c r="KXU12" s="17"/>
      <c r="KXV12" s="17"/>
      <c r="KXW12" s="17"/>
      <c r="KXX12" s="17"/>
      <c r="KXY12" s="17"/>
      <c r="KXZ12" s="17"/>
      <c r="KYA12" s="17"/>
      <c r="KYB12" s="17"/>
      <c r="KYC12" s="17"/>
      <c r="KYD12" s="17"/>
      <c r="KYE12" s="17"/>
      <c r="KYF12" s="17"/>
      <c r="KYG12" s="17"/>
      <c r="KYH12" s="17"/>
      <c r="KYI12" s="17"/>
      <c r="KYJ12" s="17"/>
      <c r="KYK12" s="17"/>
      <c r="KYL12" s="17"/>
      <c r="KYM12" s="17"/>
      <c r="KYN12" s="17"/>
      <c r="KYO12" s="17"/>
      <c r="KYP12" s="17"/>
      <c r="KYQ12" s="17"/>
      <c r="KYR12" s="17"/>
      <c r="KYS12" s="17"/>
      <c r="KYT12" s="17"/>
      <c r="KYU12" s="17"/>
      <c r="KYV12" s="17"/>
      <c r="KYW12" s="17"/>
      <c r="KYX12" s="17"/>
      <c r="KYY12" s="17"/>
      <c r="KYZ12" s="17"/>
      <c r="KZA12" s="17"/>
      <c r="KZB12" s="17"/>
      <c r="KZC12" s="17"/>
      <c r="KZD12" s="17"/>
      <c r="KZE12" s="17"/>
      <c r="KZF12" s="17"/>
      <c r="KZG12" s="17"/>
      <c r="KZH12" s="17"/>
      <c r="KZI12" s="17"/>
      <c r="KZJ12" s="17"/>
      <c r="KZK12" s="17"/>
      <c r="KZL12" s="17"/>
      <c r="KZM12" s="17"/>
      <c r="KZN12" s="17"/>
      <c r="KZO12" s="17"/>
      <c r="KZP12" s="17"/>
      <c r="KZQ12" s="17"/>
      <c r="KZR12" s="17"/>
      <c r="KZS12" s="17"/>
      <c r="KZT12" s="17"/>
      <c r="KZU12" s="17"/>
      <c r="KZV12" s="17"/>
      <c r="KZW12" s="17"/>
      <c r="KZX12" s="17"/>
      <c r="KZY12" s="17"/>
      <c r="KZZ12" s="17"/>
      <c r="LAA12" s="17"/>
      <c r="LAB12" s="17"/>
      <c r="LAC12" s="17"/>
      <c r="LAD12" s="17"/>
      <c r="LAE12" s="17"/>
      <c r="LAF12" s="17"/>
      <c r="LAG12" s="17"/>
      <c r="LAH12" s="17"/>
      <c r="LAI12" s="17"/>
      <c r="LAJ12" s="17"/>
      <c r="LAK12" s="17"/>
      <c r="LAL12" s="17"/>
      <c r="LAM12" s="17"/>
      <c r="LAN12" s="17"/>
      <c r="LAO12" s="17"/>
      <c r="LAP12" s="17"/>
      <c r="LAQ12" s="17"/>
      <c r="LAR12" s="17"/>
      <c r="LAS12" s="17"/>
      <c r="LAT12" s="17"/>
      <c r="LAU12" s="17"/>
      <c r="LAV12" s="17"/>
      <c r="LAW12" s="17"/>
      <c r="LAX12" s="17"/>
      <c r="LAY12" s="17"/>
      <c r="LAZ12" s="17"/>
      <c r="LBA12" s="17"/>
      <c r="LBB12" s="17"/>
      <c r="LBC12" s="17"/>
      <c r="LBD12" s="17"/>
      <c r="LBE12" s="17"/>
      <c r="LBF12" s="17"/>
      <c r="LBG12" s="17"/>
      <c r="LBH12" s="17"/>
      <c r="LBI12" s="17"/>
      <c r="LBJ12" s="17"/>
      <c r="LBK12" s="17"/>
      <c r="LBL12" s="17"/>
      <c r="LBM12" s="17"/>
      <c r="LBN12" s="17"/>
      <c r="LBO12" s="17"/>
      <c r="LBP12" s="17"/>
      <c r="LBQ12" s="17"/>
      <c r="LBR12" s="17"/>
      <c r="LBS12" s="17"/>
      <c r="LBT12" s="17"/>
      <c r="LBU12" s="17"/>
      <c r="LBV12" s="17"/>
      <c r="LBW12" s="17"/>
      <c r="LBX12" s="17"/>
      <c r="LBY12" s="17"/>
      <c r="LBZ12" s="17"/>
      <c r="LCA12" s="17"/>
      <c r="LCB12" s="17"/>
      <c r="LCC12" s="17"/>
      <c r="LCD12" s="17"/>
      <c r="LCE12" s="17"/>
      <c r="LCF12" s="17"/>
      <c r="LCG12" s="17"/>
      <c r="LCH12" s="17"/>
      <c r="LCI12" s="17"/>
      <c r="LCJ12" s="17"/>
      <c r="LCK12" s="17"/>
      <c r="LCL12" s="17"/>
      <c r="LCM12" s="17"/>
      <c r="LCN12" s="17"/>
      <c r="LCO12" s="17"/>
      <c r="LCP12" s="17"/>
      <c r="LCQ12" s="17"/>
      <c r="LCR12" s="17"/>
      <c r="LCS12" s="17"/>
      <c r="LCT12" s="17"/>
      <c r="LCU12" s="17"/>
      <c r="LCV12" s="17"/>
      <c r="LCW12" s="17"/>
      <c r="LCX12" s="17"/>
      <c r="LCY12" s="17"/>
      <c r="LCZ12" s="17"/>
      <c r="LDA12" s="17"/>
      <c r="LDB12" s="17"/>
      <c r="LDC12" s="17"/>
      <c r="LDD12" s="17"/>
      <c r="LDE12" s="17"/>
      <c r="LDF12" s="17"/>
      <c r="LDG12" s="17"/>
      <c r="LDH12" s="17"/>
      <c r="LDI12" s="17"/>
      <c r="LDJ12" s="17"/>
      <c r="LDK12" s="17"/>
      <c r="LDL12" s="17"/>
      <c r="LDM12" s="17"/>
      <c r="LDN12" s="17"/>
      <c r="LDO12" s="17"/>
      <c r="LDP12" s="17"/>
      <c r="LDQ12" s="17"/>
      <c r="LDR12" s="17"/>
      <c r="LDS12" s="17"/>
      <c r="LDT12" s="17"/>
      <c r="LDU12" s="17"/>
      <c r="LDV12" s="17"/>
      <c r="LDW12" s="17"/>
      <c r="LDX12" s="17"/>
      <c r="LDY12" s="17"/>
      <c r="LDZ12" s="17"/>
      <c r="LEA12" s="17"/>
      <c r="LEB12" s="17"/>
      <c r="LEC12" s="17"/>
      <c r="LED12" s="17"/>
      <c r="LEE12" s="17"/>
      <c r="LEF12" s="17"/>
      <c r="LEG12" s="17"/>
      <c r="LEH12" s="17"/>
      <c r="LEI12" s="17"/>
      <c r="LEJ12" s="17"/>
      <c r="LEK12" s="17"/>
      <c r="LEL12" s="17"/>
      <c r="LEM12" s="17"/>
      <c r="LEN12" s="17"/>
      <c r="LEO12" s="17"/>
      <c r="LEP12" s="17"/>
      <c r="LEQ12" s="17"/>
      <c r="LER12" s="17"/>
      <c r="LES12" s="17"/>
      <c r="LET12" s="17"/>
      <c r="LEU12" s="17"/>
      <c r="LEV12" s="17"/>
      <c r="LEW12" s="17"/>
      <c r="LEX12" s="17"/>
      <c r="LEY12" s="17"/>
      <c r="LEZ12" s="17"/>
      <c r="LFA12" s="17"/>
      <c r="LFB12" s="17"/>
      <c r="LFC12" s="17"/>
      <c r="LFD12" s="17"/>
      <c r="LFE12" s="17"/>
      <c r="LFF12" s="17"/>
      <c r="LFG12" s="17"/>
      <c r="LFH12" s="17"/>
      <c r="LFI12" s="17"/>
      <c r="LFJ12" s="17"/>
      <c r="LFK12" s="17"/>
      <c r="LFL12" s="17"/>
      <c r="LFM12" s="17"/>
      <c r="LFN12" s="17"/>
      <c r="LFO12" s="17"/>
      <c r="LFP12" s="17"/>
      <c r="LFQ12" s="17"/>
      <c r="LFR12" s="17"/>
      <c r="LFS12" s="17"/>
      <c r="LFT12" s="17"/>
      <c r="LFU12" s="17"/>
      <c r="LFV12" s="17"/>
      <c r="LFW12" s="17"/>
      <c r="LFX12" s="17"/>
      <c r="LFY12" s="17"/>
      <c r="LFZ12" s="17"/>
      <c r="LGA12" s="17"/>
      <c r="LGB12" s="17"/>
      <c r="LGC12" s="17"/>
      <c r="LGD12" s="17"/>
      <c r="LGE12" s="17"/>
      <c r="LGF12" s="17"/>
      <c r="LGG12" s="17"/>
      <c r="LGH12" s="17"/>
      <c r="LGI12" s="17"/>
      <c r="LGJ12" s="17"/>
      <c r="LGK12" s="17"/>
      <c r="LGL12" s="17"/>
      <c r="LGM12" s="17"/>
      <c r="LGN12" s="17"/>
      <c r="LGO12" s="17"/>
      <c r="LGP12" s="17"/>
      <c r="LGQ12" s="17"/>
      <c r="LGR12" s="17"/>
      <c r="LGS12" s="17"/>
      <c r="LGT12" s="17"/>
      <c r="LGU12" s="17"/>
      <c r="LGV12" s="17"/>
      <c r="LGW12" s="17"/>
      <c r="LGX12" s="17"/>
      <c r="LGY12" s="17"/>
      <c r="LGZ12" s="17"/>
      <c r="LHA12" s="17"/>
      <c r="LHB12" s="17"/>
      <c r="LHC12" s="17"/>
      <c r="LHD12" s="17"/>
      <c r="LHE12" s="17"/>
      <c r="LHF12" s="17"/>
      <c r="LHG12" s="17"/>
      <c r="LHH12" s="17"/>
      <c r="LHI12" s="17"/>
      <c r="LHJ12" s="17"/>
      <c r="LHK12" s="17"/>
      <c r="LHL12" s="17"/>
      <c r="LHM12" s="17"/>
      <c r="LHN12" s="17"/>
      <c r="LHO12" s="17"/>
      <c r="LHP12" s="17"/>
      <c r="LHQ12" s="17"/>
      <c r="LHR12" s="17"/>
      <c r="LHS12" s="17"/>
      <c r="LHT12" s="17"/>
      <c r="LHU12" s="17"/>
      <c r="LHV12" s="17"/>
      <c r="LHW12" s="17"/>
      <c r="LHX12" s="17"/>
      <c r="LHY12" s="17"/>
      <c r="LHZ12" s="17"/>
      <c r="LIA12" s="17"/>
      <c r="LIB12" s="17"/>
      <c r="LIC12" s="17"/>
      <c r="LID12" s="17"/>
      <c r="LIE12" s="17"/>
      <c r="LIF12" s="17"/>
      <c r="LIG12" s="17"/>
      <c r="LIH12" s="17"/>
      <c r="LII12" s="17"/>
      <c r="LIJ12" s="17"/>
      <c r="LIK12" s="17"/>
      <c r="LIL12" s="17"/>
      <c r="LIM12" s="17"/>
      <c r="LIN12" s="17"/>
      <c r="LIO12" s="17"/>
      <c r="LIP12" s="17"/>
      <c r="LIQ12" s="17"/>
      <c r="LIR12" s="17"/>
      <c r="LIS12" s="17"/>
      <c r="LIT12" s="17"/>
      <c r="LIU12" s="17"/>
      <c r="LIV12" s="17"/>
      <c r="LIW12" s="17"/>
      <c r="LIX12" s="17"/>
      <c r="LIY12" s="17"/>
      <c r="LIZ12" s="17"/>
      <c r="LJA12" s="17"/>
      <c r="LJB12" s="17"/>
      <c r="LJC12" s="17"/>
      <c r="LJD12" s="17"/>
      <c r="LJE12" s="17"/>
      <c r="LJF12" s="17"/>
      <c r="LJG12" s="17"/>
      <c r="LJH12" s="17"/>
      <c r="LJI12" s="17"/>
      <c r="LJJ12" s="17"/>
      <c r="LJK12" s="17"/>
      <c r="LJL12" s="17"/>
      <c r="LJM12" s="17"/>
      <c r="LJN12" s="17"/>
      <c r="LJO12" s="17"/>
      <c r="LJP12" s="17"/>
      <c r="LJQ12" s="17"/>
      <c r="LJR12" s="17"/>
      <c r="LJS12" s="17"/>
      <c r="LJT12" s="17"/>
      <c r="LJU12" s="17"/>
      <c r="LJV12" s="17"/>
      <c r="LJW12" s="17"/>
      <c r="LJX12" s="17"/>
      <c r="LJY12" s="17"/>
      <c r="LJZ12" s="17"/>
      <c r="LKA12" s="17"/>
      <c r="LKB12" s="17"/>
      <c r="LKC12" s="17"/>
      <c r="LKD12" s="17"/>
      <c r="LKE12" s="17"/>
      <c r="LKF12" s="17"/>
      <c r="LKG12" s="17"/>
      <c r="LKH12" s="17"/>
      <c r="LKI12" s="17"/>
      <c r="LKJ12" s="17"/>
      <c r="LKK12" s="17"/>
      <c r="LKL12" s="17"/>
      <c r="LKM12" s="17"/>
      <c r="LKN12" s="17"/>
      <c r="LKO12" s="17"/>
      <c r="LKP12" s="17"/>
      <c r="LKQ12" s="17"/>
      <c r="LKR12" s="17"/>
      <c r="LKS12" s="17"/>
      <c r="LKT12" s="17"/>
      <c r="LKU12" s="17"/>
      <c r="LKV12" s="17"/>
      <c r="LKW12" s="17"/>
      <c r="LKX12" s="17"/>
      <c r="LKY12" s="17"/>
      <c r="LKZ12" s="17"/>
      <c r="LLA12" s="17"/>
      <c r="LLB12" s="17"/>
      <c r="LLC12" s="17"/>
      <c r="LLD12" s="17"/>
      <c r="LLE12" s="17"/>
      <c r="LLF12" s="17"/>
      <c r="LLG12" s="17"/>
      <c r="LLH12" s="17"/>
      <c r="LLI12" s="17"/>
      <c r="LLJ12" s="17"/>
      <c r="LLK12" s="17"/>
      <c r="LLL12" s="17"/>
      <c r="LLM12" s="17"/>
      <c r="LLN12" s="17"/>
      <c r="LLO12" s="17"/>
      <c r="LLP12" s="17"/>
      <c r="LLQ12" s="17"/>
      <c r="LLR12" s="17"/>
      <c r="LLS12" s="17"/>
      <c r="LLT12" s="17"/>
      <c r="LLU12" s="17"/>
      <c r="LLV12" s="17"/>
      <c r="LLW12" s="17"/>
      <c r="LLX12" s="17"/>
      <c r="LLY12" s="17"/>
      <c r="LLZ12" s="17"/>
      <c r="LMA12" s="17"/>
      <c r="LMB12" s="17"/>
      <c r="LMC12" s="17"/>
      <c r="LMD12" s="17"/>
      <c r="LME12" s="17"/>
      <c r="LMF12" s="17"/>
      <c r="LMG12" s="17"/>
      <c r="LMH12" s="17"/>
      <c r="LMI12" s="17"/>
      <c r="LMJ12" s="17"/>
      <c r="LMK12" s="17"/>
      <c r="LML12" s="17"/>
      <c r="LMM12" s="17"/>
      <c r="LMN12" s="17"/>
      <c r="LMO12" s="17"/>
      <c r="LMP12" s="17"/>
      <c r="LMQ12" s="17"/>
      <c r="LMR12" s="17"/>
      <c r="LMS12" s="17"/>
      <c r="LMT12" s="17"/>
      <c r="LMU12" s="17"/>
      <c r="LMV12" s="17"/>
      <c r="LMW12" s="17"/>
      <c r="LMX12" s="17"/>
      <c r="LMY12" s="17"/>
      <c r="LMZ12" s="17"/>
      <c r="LNA12" s="17"/>
      <c r="LNB12" s="17"/>
      <c r="LNC12" s="17"/>
      <c r="LND12" s="17"/>
      <c r="LNE12" s="17"/>
      <c r="LNF12" s="17"/>
      <c r="LNG12" s="17"/>
      <c r="LNH12" s="17"/>
      <c r="LNI12" s="17"/>
      <c r="LNJ12" s="17"/>
      <c r="LNK12" s="17"/>
      <c r="LNL12" s="17"/>
      <c r="LNM12" s="17"/>
      <c r="LNN12" s="17"/>
      <c r="LNO12" s="17"/>
      <c r="LNP12" s="17"/>
      <c r="LNQ12" s="17"/>
      <c r="LNR12" s="17"/>
      <c r="LNS12" s="17"/>
      <c r="LNT12" s="17"/>
      <c r="LNU12" s="17"/>
      <c r="LNV12" s="17"/>
      <c r="LNW12" s="17"/>
      <c r="LNX12" s="17"/>
      <c r="LNY12" s="17"/>
      <c r="LNZ12" s="17"/>
      <c r="LOA12" s="17"/>
      <c r="LOB12" s="17"/>
      <c r="LOC12" s="17"/>
      <c r="LOD12" s="17"/>
      <c r="LOE12" s="17"/>
      <c r="LOF12" s="17"/>
      <c r="LOG12" s="17"/>
      <c r="LOH12" s="17"/>
      <c r="LOI12" s="17"/>
      <c r="LOJ12" s="17"/>
      <c r="LOK12" s="17"/>
      <c r="LOL12" s="17"/>
      <c r="LOM12" s="17"/>
      <c r="LON12" s="17"/>
      <c r="LOO12" s="17"/>
      <c r="LOP12" s="17"/>
      <c r="LOQ12" s="17"/>
      <c r="LOR12" s="17"/>
      <c r="LOS12" s="17"/>
      <c r="LOT12" s="17"/>
      <c r="LOU12" s="17"/>
      <c r="LOV12" s="17"/>
      <c r="LOW12" s="17"/>
      <c r="LOX12" s="17"/>
      <c r="LOY12" s="17"/>
      <c r="LOZ12" s="17"/>
      <c r="LPA12" s="17"/>
      <c r="LPB12" s="17"/>
      <c r="LPC12" s="17"/>
      <c r="LPD12" s="17"/>
      <c r="LPE12" s="17"/>
      <c r="LPF12" s="17"/>
      <c r="LPG12" s="17"/>
      <c r="LPH12" s="17"/>
      <c r="LPI12" s="17"/>
      <c r="LPJ12" s="17"/>
      <c r="LPK12" s="17"/>
      <c r="LPL12" s="17"/>
      <c r="LPM12" s="17"/>
      <c r="LPN12" s="17"/>
      <c r="LPO12" s="17"/>
      <c r="LPP12" s="17"/>
      <c r="LPQ12" s="17"/>
      <c r="LPR12" s="17"/>
      <c r="LPS12" s="17"/>
      <c r="LPT12" s="17"/>
      <c r="LPU12" s="17"/>
      <c r="LPV12" s="17"/>
      <c r="LPW12" s="17"/>
      <c r="LPX12" s="17"/>
      <c r="LPY12" s="17"/>
      <c r="LPZ12" s="17"/>
      <c r="LQA12" s="17"/>
      <c r="LQB12" s="17"/>
      <c r="LQC12" s="17"/>
      <c r="LQD12" s="17"/>
      <c r="LQE12" s="17"/>
      <c r="LQF12" s="17"/>
      <c r="LQG12" s="17"/>
      <c r="LQH12" s="17"/>
      <c r="LQI12" s="17"/>
      <c r="LQJ12" s="17"/>
      <c r="LQK12" s="17"/>
      <c r="LQL12" s="17"/>
      <c r="LQM12" s="17"/>
      <c r="LQN12" s="17"/>
      <c r="LQO12" s="17"/>
      <c r="LQP12" s="17"/>
      <c r="LQQ12" s="17"/>
      <c r="LQR12" s="17"/>
      <c r="LQS12" s="17"/>
      <c r="LQT12" s="17"/>
      <c r="LQU12" s="17"/>
      <c r="LQV12" s="17"/>
      <c r="LQW12" s="17"/>
      <c r="LQX12" s="17"/>
      <c r="LQY12" s="17"/>
      <c r="LQZ12" s="17"/>
      <c r="LRA12" s="17"/>
      <c r="LRB12" s="17"/>
      <c r="LRC12" s="17"/>
      <c r="LRD12" s="17"/>
      <c r="LRE12" s="17"/>
      <c r="LRF12" s="17"/>
      <c r="LRG12" s="17"/>
      <c r="LRH12" s="17"/>
      <c r="LRI12" s="17"/>
      <c r="LRJ12" s="17"/>
      <c r="LRK12" s="17"/>
      <c r="LRL12" s="17"/>
      <c r="LRM12" s="17"/>
      <c r="LRN12" s="17"/>
      <c r="LRO12" s="17"/>
      <c r="LRP12" s="17"/>
      <c r="LRQ12" s="17"/>
      <c r="LRR12" s="17"/>
      <c r="LRS12" s="17"/>
      <c r="LRT12" s="17"/>
      <c r="LRU12" s="17"/>
      <c r="LRV12" s="17"/>
      <c r="LRW12" s="17"/>
      <c r="LRX12" s="17"/>
      <c r="LRY12" s="17"/>
      <c r="LRZ12" s="17"/>
      <c r="LSA12" s="17"/>
      <c r="LSB12" s="17"/>
      <c r="LSC12" s="17"/>
      <c r="LSD12" s="17"/>
      <c r="LSE12" s="17"/>
      <c r="LSF12" s="17"/>
      <c r="LSG12" s="17"/>
      <c r="LSH12" s="17"/>
      <c r="LSI12" s="17"/>
      <c r="LSJ12" s="17"/>
      <c r="LSK12" s="17"/>
      <c r="LSL12" s="17"/>
      <c r="LSM12" s="17"/>
      <c r="LSN12" s="17"/>
      <c r="LSO12" s="17"/>
      <c r="LSP12" s="17"/>
      <c r="LSQ12" s="17"/>
      <c r="LSR12" s="17"/>
      <c r="LSS12" s="17"/>
      <c r="LST12" s="17"/>
      <c r="LSU12" s="17"/>
      <c r="LSV12" s="17"/>
      <c r="LSW12" s="17"/>
      <c r="LSX12" s="17"/>
      <c r="LSY12" s="17"/>
      <c r="LSZ12" s="17"/>
      <c r="LTA12" s="17"/>
      <c r="LTB12" s="17"/>
      <c r="LTC12" s="17"/>
      <c r="LTD12" s="17"/>
      <c r="LTE12" s="17"/>
      <c r="LTF12" s="17"/>
      <c r="LTG12" s="17"/>
      <c r="LTH12" s="17"/>
      <c r="LTI12" s="17"/>
      <c r="LTJ12" s="17"/>
      <c r="LTK12" s="17"/>
      <c r="LTL12" s="17"/>
      <c r="LTM12" s="17"/>
      <c r="LTN12" s="17"/>
      <c r="LTO12" s="17"/>
      <c r="LTP12" s="17"/>
      <c r="LTQ12" s="17"/>
      <c r="LTR12" s="17"/>
      <c r="LTS12" s="17"/>
      <c r="LTT12" s="17"/>
      <c r="LTU12" s="17"/>
      <c r="LTV12" s="17"/>
      <c r="LTW12" s="17"/>
      <c r="LTX12" s="17"/>
      <c r="LTY12" s="17"/>
      <c r="LTZ12" s="17"/>
      <c r="LUA12" s="17"/>
      <c r="LUB12" s="17"/>
      <c r="LUC12" s="17"/>
      <c r="LUD12" s="17"/>
      <c r="LUE12" s="17"/>
      <c r="LUF12" s="17"/>
      <c r="LUG12" s="17"/>
      <c r="LUH12" s="17"/>
      <c r="LUI12" s="17"/>
      <c r="LUJ12" s="17"/>
      <c r="LUK12" s="17"/>
      <c r="LUL12" s="17"/>
      <c r="LUM12" s="17"/>
      <c r="LUN12" s="17"/>
      <c r="LUO12" s="17"/>
      <c r="LUP12" s="17"/>
      <c r="LUQ12" s="17"/>
      <c r="LUR12" s="17"/>
      <c r="LUS12" s="17"/>
      <c r="LUT12" s="17"/>
      <c r="LUU12" s="17"/>
      <c r="LUV12" s="17"/>
      <c r="LUW12" s="17"/>
      <c r="LUX12" s="17"/>
      <c r="LUY12" s="17"/>
      <c r="LUZ12" s="17"/>
      <c r="LVA12" s="17"/>
      <c r="LVB12" s="17"/>
      <c r="LVC12" s="17"/>
      <c r="LVD12" s="17"/>
      <c r="LVE12" s="17"/>
      <c r="LVF12" s="17"/>
      <c r="LVG12" s="17"/>
      <c r="LVH12" s="17"/>
      <c r="LVI12" s="17"/>
      <c r="LVJ12" s="17"/>
      <c r="LVK12" s="17"/>
      <c r="LVL12" s="17"/>
      <c r="LVM12" s="17"/>
      <c r="LVN12" s="17"/>
      <c r="LVO12" s="17"/>
      <c r="LVP12" s="17"/>
      <c r="LVQ12" s="17"/>
      <c r="LVR12" s="17"/>
      <c r="LVS12" s="17"/>
      <c r="LVT12" s="17"/>
      <c r="LVU12" s="17"/>
      <c r="LVV12" s="17"/>
      <c r="LVW12" s="17"/>
      <c r="LVX12" s="17"/>
      <c r="LVY12" s="17"/>
      <c r="LVZ12" s="17"/>
      <c r="LWA12" s="17"/>
      <c r="LWB12" s="17"/>
      <c r="LWC12" s="17"/>
      <c r="LWD12" s="17"/>
      <c r="LWE12" s="17"/>
      <c r="LWF12" s="17"/>
      <c r="LWG12" s="17"/>
      <c r="LWH12" s="17"/>
      <c r="LWI12" s="17"/>
      <c r="LWJ12" s="17"/>
      <c r="LWK12" s="17"/>
      <c r="LWL12" s="17"/>
      <c r="LWM12" s="17"/>
      <c r="LWN12" s="17"/>
      <c r="LWO12" s="17"/>
      <c r="LWP12" s="17"/>
      <c r="LWQ12" s="17"/>
      <c r="LWR12" s="17"/>
      <c r="LWS12" s="17"/>
      <c r="LWT12" s="17"/>
      <c r="LWU12" s="17"/>
      <c r="LWV12" s="17"/>
      <c r="LWW12" s="17"/>
      <c r="LWX12" s="17"/>
      <c r="LWY12" s="17"/>
      <c r="LWZ12" s="17"/>
      <c r="LXA12" s="17"/>
      <c r="LXB12" s="17"/>
      <c r="LXC12" s="17"/>
      <c r="LXD12" s="17"/>
      <c r="LXE12" s="17"/>
      <c r="LXF12" s="17"/>
      <c r="LXG12" s="17"/>
      <c r="LXH12" s="17"/>
      <c r="LXI12" s="17"/>
      <c r="LXJ12" s="17"/>
      <c r="LXK12" s="17"/>
      <c r="LXL12" s="17"/>
      <c r="LXM12" s="17"/>
      <c r="LXN12" s="17"/>
      <c r="LXO12" s="17"/>
      <c r="LXP12" s="17"/>
      <c r="LXQ12" s="17"/>
      <c r="LXR12" s="17"/>
      <c r="LXS12" s="17"/>
      <c r="LXT12" s="17"/>
      <c r="LXU12" s="17"/>
      <c r="LXV12" s="17"/>
      <c r="LXW12" s="17"/>
      <c r="LXX12" s="17"/>
      <c r="LXY12" s="17"/>
      <c r="LXZ12" s="17"/>
      <c r="LYA12" s="17"/>
      <c r="LYB12" s="17"/>
      <c r="LYC12" s="17"/>
      <c r="LYD12" s="17"/>
      <c r="LYE12" s="17"/>
      <c r="LYF12" s="17"/>
      <c r="LYG12" s="17"/>
      <c r="LYH12" s="17"/>
      <c r="LYI12" s="17"/>
      <c r="LYJ12" s="17"/>
      <c r="LYK12" s="17"/>
      <c r="LYL12" s="17"/>
      <c r="LYM12" s="17"/>
      <c r="LYN12" s="17"/>
      <c r="LYO12" s="17"/>
      <c r="LYP12" s="17"/>
      <c r="LYQ12" s="17"/>
      <c r="LYR12" s="17"/>
      <c r="LYS12" s="17"/>
      <c r="LYT12" s="17"/>
      <c r="LYU12" s="17"/>
      <c r="LYV12" s="17"/>
      <c r="LYW12" s="17"/>
      <c r="LYX12" s="17"/>
      <c r="LYY12" s="17"/>
      <c r="LYZ12" s="17"/>
      <c r="LZA12" s="17"/>
      <c r="LZB12" s="17"/>
      <c r="LZC12" s="17"/>
      <c r="LZD12" s="17"/>
      <c r="LZE12" s="17"/>
      <c r="LZF12" s="17"/>
      <c r="LZG12" s="17"/>
      <c r="LZH12" s="17"/>
      <c r="LZI12" s="17"/>
      <c r="LZJ12" s="17"/>
      <c r="LZK12" s="17"/>
      <c r="LZL12" s="17"/>
      <c r="LZM12" s="17"/>
      <c r="LZN12" s="17"/>
      <c r="LZO12" s="17"/>
      <c r="LZP12" s="17"/>
      <c r="LZQ12" s="17"/>
      <c r="LZR12" s="17"/>
      <c r="LZS12" s="17"/>
      <c r="LZT12" s="17"/>
      <c r="LZU12" s="17"/>
      <c r="LZV12" s="17"/>
      <c r="LZW12" s="17"/>
      <c r="LZX12" s="17"/>
      <c r="LZY12" s="17"/>
      <c r="LZZ12" s="17"/>
      <c r="MAA12" s="17"/>
      <c r="MAB12" s="17"/>
      <c r="MAC12" s="17"/>
      <c r="MAD12" s="17"/>
      <c r="MAE12" s="17"/>
      <c r="MAF12" s="17"/>
      <c r="MAG12" s="17"/>
      <c r="MAH12" s="17"/>
      <c r="MAI12" s="17"/>
      <c r="MAJ12" s="17"/>
      <c r="MAK12" s="17"/>
      <c r="MAL12" s="17"/>
      <c r="MAM12" s="17"/>
      <c r="MAN12" s="17"/>
      <c r="MAO12" s="17"/>
      <c r="MAP12" s="17"/>
      <c r="MAQ12" s="17"/>
      <c r="MAR12" s="17"/>
      <c r="MAS12" s="17"/>
      <c r="MAT12" s="17"/>
      <c r="MAU12" s="17"/>
      <c r="MAV12" s="17"/>
      <c r="MAW12" s="17"/>
      <c r="MAX12" s="17"/>
      <c r="MAY12" s="17"/>
      <c r="MAZ12" s="17"/>
      <c r="MBA12" s="17"/>
      <c r="MBB12" s="17"/>
      <c r="MBC12" s="17"/>
      <c r="MBD12" s="17"/>
      <c r="MBE12" s="17"/>
      <c r="MBF12" s="17"/>
      <c r="MBG12" s="17"/>
      <c r="MBH12" s="17"/>
      <c r="MBI12" s="17"/>
      <c r="MBJ12" s="17"/>
      <c r="MBK12" s="17"/>
      <c r="MBL12" s="17"/>
      <c r="MBM12" s="17"/>
      <c r="MBN12" s="17"/>
      <c r="MBO12" s="17"/>
      <c r="MBP12" s="17"/>
      <c r="MBQ12" s="17"/>
      <c r="MBR12" s="17"/>
      <c r="MBS12" s="17"/>
      <c r="MBT12" s="17"/>
      <c r="MBU12" s="17"/>
      <c r="MBV12" s="17"/>
      <c r="MBW12" s="17"/>
      <c r="MBX12" s="17"/>
      <c r="MBY12" s="17"/>
      <c r="MBZ12" s="17"/>
      <c r="MCA12" s="17"/>
      <c r="MCB12" s="17"/>
      <c r="MCC12" s="17"/>
      <c r="MCD12" s="17"/>
      <c r="MCE12" s="17"/>
      <c r="MCF12" s="17"/>
      <c r="MCG12" s="17"/>
      <c r="MCH12" s="17"/>
      <c r="MCI12" s="17"/>
      <c r="MCJ12" s="17"/>
      <c r="MCK12" s="17"/>
      <c r="MCL12" s="17"/>
      <c r="MCM12" s="17"/>
      <c r="MCN12" s="17"/>
      <c r="MCO12" s="17"/>
      <c r="MCP12" s="17"/>
      <c r="MCQ12" s="17"/>
      <c r="MCR12" s="17"/>
      <c r="MCS12" s="17"/>
      <c r="MCT12" s="17"/>
      <c r="MCU12" s="17"/>
      <c r="MCV12" s="17"/>
      <c r="MCW12" s="17"/>
      <c r="MCX12" s="17"/>
      <c r="MCY12" s="17"/>
      <c r="MCZ12" s="17"/>
      <c r="MDA12" s="17"/>
      <c r="MDB12" s="17"/>
      <c r="MDC12" s="17"/>
      <c r="MDD12" s="17"/>
      <c r="MDE12" s="17"/>
      <c r="MDF12" s="17"/>
      <c r="MDG12" s="17"/>
      <c r="MDH12" s="17"/>
      <c r="MDI12" s="17"/>
      <c r="MDJ12" s="17"/>
      <c r="MDK12" s="17"/>
      <c r="MDL12" s="17"/>
      <c r="MDM12" s="17"/>
      <c r="MDN12" s="17"/>
      <c r="MDO12" s="17"/>
      <c r="MDP12" s="17"/>
      <c r="MDQ12" s="17"/>
      <c r="MDR12" s="17"/>
      <c r="MDS12" s="17"/>
      <c r="MDT12" s="17"/>
      <c r="MDU12" s="17"/>
      <c r="MDV12" s="17"/>
      <c r="MDW12" s="17"/>
      <c r="MDX12" s="17"/>
      <c r="MDY12" s="17"/>
      <c r="MDZ12" s="17"/>
      <c r="MEA12" s="17"/>
      <c r="MEB12" s="17"/>
      <c r="MEC12" s="17"/>
      <c r="MED12" s="17"/>
      <c r="MEE12" s="17"/>
      <c r="MEF12" s="17"/>
      <c r="MEG12" s="17"/>
      <c r="MEH12" s="17"/>
      <c r="MEI12" s="17"/>
      <c r="MEJ12" s="17"/>
      <c r="MEK12" s="17"/>
      <c r="MEL12" s="17"/>
      <c r="MEM12" s="17"/>
      <c r="MEN12" s="17"/>
      <c r="MEO12" s="17"/>
      <c r="MEP12" s="17"/>
      <c r="MEQ12" s="17"/>
      <c r="MER12" s="17"/>
      <c r="MES12" s="17"/>
      <c r="MET12" s="17"/>
      <c r="MEU12" s="17"/>
      <c r="MEV12" s="17"/>
      <c r="MEW12" s="17"/>
      <c r="MEX12" s="17"/>
      <c r="MEY12" s="17"/>
      <c r="MEZ12" s="17"/>
      <c r="MFA12" s="17"/>
      <c r="MFB12" s="17"/>
      <c r="MFC12" s="17"/>
      <c r="MFD12" s="17"/>
      <c r="MFE12" s="17"/>
      <c r="MFF12" s="17"/>
      <c r="MFG12" s="17"/>
      <c r="MFH12" s="17"/>
      <c r="MFI12" s="17"/>
      <c r="MFJ12" s="17"/>
      <c r="MFK12" s="17"/>
      <c r="MFL12" s="17"/>
      <c r="MFM12" s="17"/>
      <c r="MFN12" s="17"/>
      <c r="MFO12" s="17"/>
      <c r="MFP12" s="17"/>
      <c r="MFQ12" s="17"/>
      <c r="MFR12" s="17"/>
      <c r="MFS12" s="17"/>
      <c r="MFT12" s="17"/>
      <c r="MFU12" s="17"/>
      <c r="MFV12" s="17"/>
      <c r="MFW12" s="17"/>
      <c r="MFX12" s="17"/>
      <c r="MFY12" s="17"/>
      <c r="MFZ12" s="17"/>
      <c r="MGA12" s="17"/>
      <c r="MGB12" s="17"/>
      <c r="MGC12" s="17"/>
      <c r="MGD12" s="17"/>
      <c r="MGE12" s="17"/>
      <c r="MGF12" s="17"/>
      <c r="MGG12" s="17"/>
      <c r="MGH12" s="17"/>
      <c r="MGI12" s="17"/>
      <c r="MGJ12" s="17"/>
      <c r="MGK12" s="17"/>
      <c r="MGL12" s="17"/>
      <c r="MGM12" s="17"/>
      <c r="MGN12" s="17"/>
      <c r="MGO12" s="17"/>
      <c r="MGP12" s="17"/>
      <c r="MGQ12" s="17"/>
      <c r="MGR12" s="17"/>
      <c r="MGS12" s="17"/>
      <c r="MGT12" s="17"/>
      <c r="MGU12" s="17"/>
      <c r="MGV12" s="17"/>
      <c r="MGW12" s="17"/>
      <c r="MGX12" s="17"/>
      <c r="MGY12" s="17"/>
      <c r="MGZ12" s="17"/>
      <c r="MHA12" s="17"/>
      <c r="MHB12" s="17"/>
      <c r="MHC12" s="17"/>
      <c r="MHD12" s="17"/>
      <c r="MHE12" s="17"/>
      <c r="MHF12" s="17"/>
      <c r="MHG12" s="17"/>
      <c r="MHH12" s="17"/>
      <c r="MHI12" s="17"/>
      <c r="MHJ12" s="17"/>
      <c r="MHK12" s="17"/>
      <c r="MHL12" s="17"/>
      <c r="MHM12" s="17"/>
      <c r="MHN12" s="17"/>
      <c r="MHO12" s="17"/>
      <c r="MHP12" s="17"/>
      <c r="MHQ12" s="17"/>
      <c r="MHR12" s="17"/>
      <c r="MHS12" s="17"/>
      <c r="MHT12" s="17"/>
      <c r="MHU12" s="17"/>
      <c r="MHV12" s="17"/>
      <c r="MHW12" s="17"/>
      <c r="MHX12" s="17"/>
      <c r="MHY12" s="17"/>
      <c r="MHZ12" s="17"/>
      <c r="MIA12" s="17"/>
      <c r="MIB12" s="17"/>
      <c r="MIC12" s="17"/>
      <c r="MID12" s="17"/>
      <c r="MIE12" s="17"/>
      <c r="MIF12" s="17"/>
      <c r="MIG12" s="17"/>
      <c r="MIH12" s="17"/>
      <c r="MII12" s="17"/>
      <c r="MIJ12" s="17"/>
      <c r="MIK12" s="17"/>
      <c r="MIL12" s="17"/>
      <c r="MIM12" s="17"/>
      <c r="MIN12" s="17"/>
      <c r="MIO12" s="17"/>
      <c r="MIP12" s="17"/>
      <c r="MIQ12" s="17"/>
      <c r="MIR12" s="17"/>
      <c r="MIS12" s="17"/>
      <c r="MIT12" s="17"/>
      <c r="MIU12" s="17"/>
      <c r="MIV12" s="17"/>
      <c r="MIW12" s="17"/>
      <c r="MIX12" s="17"/>
      <c r="MIY12" s="17"/>
      <c r="MIZ12" s="17"/>
      <c r="MJA12" s="17"/>
      <c r="MJB12" s="17"/>
      <c r="MJC12" s="17"/>
      <c r="MJD12" s="17"/>
      <c r="MJE12" s="17"/>
      <c r="MJF12" s="17"/>
      <c r="MJG12" s="17"/>
      <c r="MJH12" s="17"/>
      <c r="MJI12" s="17"/>
      <c r="MJJ12" s="17"/>
      <c r="MJK12" s="17"/>
      <c r="MJL12" s="17"/>
      <c r="MJM12" s="17"/>
      <c r="MJN12" s="17"/>
      <c r="MJO12" s="17"/>
      <c r="MJP12" s="17"/>
      <c r="MJQ12" s="17"/>
      <c r="MJR12" s="17"/>
      <c r="MJS12" s="17"/>
      <c r="MJT12" s="17"/>
      <c r="MJU12" s="17"/>
      <c r="MJV12" s="17"/>
      <c r="MJW12" s="17"/>
      <c r="MJX12" s="17"/>
      <c r="MJY12" s="17"/>
      <c r="MJZ12" s="17"/>
      <c r="MKA12" s="17"/>
      <c r="MKB12" s="17"/>
      <c r="MKC12" s="17"/>
      <c r="MKD12" s="17"/>
      <c r="MKE12" s="17"/>
      <c r="MKF12" s="17"/>
      <c r="MKG12" s="17"/>
      <c r="MKH12" s="17"/>
      <c r="MKI12" s="17"/>
      <c r="MKJ12" s="17"/>
      <c r="MKK12" s="17"/>
      <c r="MKL12" s="17"/>
      <c r="MKM12" s="17"/>
      <c r="MKN12" s="17"/>
      <c r="MKO12" s="17"/>
      <c r="MKP12" s="17"/>
      <c r="MKQ12" s="17"/>
      <c r="MKR12" s="17"/>
      <c r="MKS12" s="17"/>
      <c r="MKT12" s="17"/>
      <c r="MKU12" s="17"/>
      <c r="MKV12" s="17"/>
      <c r="MKW12" s="17"/>
      <c r="MKX12" s="17"/>
      <c r="MKY12" s="17"/>
      <c r="MKZ12" s="17"/>
      <c r="MLA12" s="17"/>
      <c r="MLB12" s="17"/>
      <c r="MLC12" s="17"/>
      <c r="MLD12" s="17"/>
      <c r="MLE12" s="17"/>
      <c r="MLF12" s="17"/>
      <c r="MLG12" s="17"/>
      <c r="MLH12" s="17"/>
      <c r="MLI12" s="17"/>
      <c r="MLJ12" s="17"/>
      <c r="MLK12" s="17"/>
      <c r="MLL12" s="17"/>
      <c r="MLM12" s="17"/>
      <c r="MLN12" s="17"/>
      <c r="MLO12" s="17"/>
      <c r="MLP12" s="17"/>
      <c r="MLQ12" s="17"/>
      <c r="MLR12" s="17"/>
      <c r="MLS12" s="17"/>
      <c r="MLT12" s="17"/>
      <c r="MLU12" s="17"/>
      <c r="MLV12" s="17"/>
      <c r="MLW12" s="17"/>
      <c r="MLX12" s="17"/>
      <c r="MLY12" s="17"/>
      <c r="MLZ12" s="17"/>
      <c r="MMA12" s="17"/>
      <c r="MMB12" s="17"/>
      <c r="MMC12" s="17"/>
      <c r="MMD12" s="17"/>
      <c r="MME12" s="17"/>
      <c r="MMF12" s="17"/>
      <c r="MMG12" s="17"/>
      <c r="MMH12" s="17"/>
      <c r="MMI12" s="17"/>
      <c r="MMJ12" s="17"/>
      <c r="MMK12" s="17"/>
      <c r="MML12" s="17"/>
      <c r="MMM12" s="17"/>
      <c r="MMN12" s="17"/>
      <c r="MMO12" s="17"/>
      <c r="MMP12" s="17"/>
      <c r="MMQ12" s="17"/>
      <c r="MMR12" s="17"/>
      <c r="MMS12" s="17"/>
      <c r="MMT12" s="17"/>
      <c r="MMU12" s="17"/>
      <c r="MMV12" s="17"/>
      <c r="MMW12" s="17"/>
      <c r="MMX12" s="17"/>
      <c r="MMY12" s="17"/>
      <c r="MMZ12" s="17"/>
      <c r="MNA12" s="17"/>
      <c r="MNB12" s="17"/>
      <c r="MNC12" s="17"/>
      <c r="MND12" s="17"/>
      <c r="MNE12" s="17"/>
      <c r="MNF12" s="17"/>
      <c r="MNG12" s="17"/>
      <c r="MNH12" s="17"/>
      <c r="MNI12" s="17"/>
      <c r="MNJ12" s="17"/>
      <c r="MNK12" s="17"/>
      <c r="MNL12" s="17"/>
      <c r="MNM12" s="17"/>
      <c r="MNN12" s="17"/>
      <c r="MNO12" s="17"/>
      <c r="MNP12" s="17"/>
      <c r="MNQ12" s="17"/>
      <c r="MNR12" s="17"/>
      <c r="MNS12" s="17"/>
      <c r="MNT12" s="17"/>
      <c r="MNU12" s="17"/>
      <c r="MNV12" s="17"/>
      <c r="MNW12" s="17"/>
      <c r="MNX12" s="17"/>
      <c r="MNY12" s="17"/>
      <c r="MNZ12" s="17"/>
      <c r="MOA12" s="17"/>
      <c r="MOB12" s="17"/>
      <c r="MOC12" s="17"/>
      <c r="MOD12" s="17"/>
      <c r="MOE12" s="17"/>
      <c r="MOF12" s="17"/>
      <c r="MOG12" s="17"/>
      <c r="MOH12" s="17"/>
      <c r="MOI12" s="17"/>
      <c r="MOJ12" s="17"/>
      <c r="MOK12" s="17"/>
      <c r="MOL12" s="17"/>
      <c r="MOM12" s="17"/>
      <c r="MON12" s="17"/>
      <c r="MOO12" s="17"/>
      <c r="MOP12" s="17"/>
      <c r="MOQ12" s="17"/>
      <c r="MOR12" s="17"/>
      <c r="MOS12" s="17"/>
      <c r="MOT12" s="17"/>
      <c r="MOU12" s="17"/>
      <c r="MOV12" s="17"/>
      <c r="MOW12" s="17"/>
      <c r="MOX12" s="17"/>
      <c r="MOY12" s="17"/>
      <c r="MOZ12" s="17"/>
      <c r="MPA12" s="17"/>
      <c r="MPB12" s="17"/>
      <c r="MPC12" s="17"/>
      <c r="MPD12" s="17"/>
      <c r="MPE12" s="17"/>
      <c r="MPF12" s="17"/>
      <c r="MPG12" s="17"/>
      <c r="MPH12" s="17"/>
      <c r="MPI12" s="17"/>
      <c r="MPJ12" s="17"/>
      <c r="MPK12" s="17"/>
      <c r="MPL12" s="17"/>
      <c r="MPM12" s="17"/>
      <c r="MPN12" s="17"/>
      <c r="MPO12" s="17"/>
      <c r="MPP12" s="17"/>
      <c r="MPQ12" s="17"/>
      <c r="MPR12" s="17"/>
      <c r="MPS12" s="17"/>
      <c r="MPT12" s="17"/>
      <c r="MPU12" s="17"/>
      <c r="MPV12" s="17"/>
      <c r="MPW12" s="17"/>
      <c r="MPX12" s="17"/>
      <c r="MPY12" s="17"/>
      <c r="MPZ12" s="17"/>
      <c r="MQA12" s="17"/>
      <c r="MQB12" s="17"/>
      <c r="MQC12" s="17"/>
      <c r="MQD12" s="17"/>
      <c r="MQE12" s="17"/>
      <c r="MQF12" s="17"/>
      <c r="MQG12" s="17"/>
      <c r="MQH12" s="17"/>
      <c r="MQI12" s="17"/>
      <c r="MQJ12" s="17"/>
      <c r="MQK12" s="17"/>
      <c r="MQL12" s="17"/>
      <c r="MQM12" s="17"/>
      <c r="MQN12" s="17"/>
      <c r="MQO12" s="17"/>
      <c r="MQP12" s="17"/>
      <c r="MQQ12" s="17"/>
      <c r="MQR12" s="17"/>
      <c r="MQS12" s="17"/>
      <c r="MQT12" s="17"/>
      <c r="MQU12" s="17"/>
      <c r="MQV12" s="17"/>
      <c r="MQW12" s="17"/>
      <c r="MQX12" s="17"/>
      <c r="MQY12" s="17"/>
      <c r="MQZ12" s="17"/>
      <c r="MRA12" s="17"/>
      <c r="MRB12" s="17"/>
      <c r="MRC12" s="17"/>
      <c r="MRD12" s="17"/>
      <c r="MRE12" s="17"/>
      <c r="MRF12" s="17"/>
      <c r="MRG12" s="17"/>
      <c r="MRH12" s="17"/>
      <c r="MRI12" s="17"/>
      <c r="MRJ12" s="17"/>
      <c r="MRK12" s="17"/>
      <c r="MRL12" s="17"/>
      <c r="MRM12" s="17"/>
      <c r="MRN12" s="17"/>
      <c r="MRO12" s="17"/>
      <c r="MRP12" s="17"/>
      <c r="MRQ12" s="17"/>
      <c r="MRR12" s="17"/>
      <c r="MRS12" s="17"/>
      <c r="MRT12" s="17"/>
      <c r="MRU12" s="17"/>
      <c r="MRV12" s="17"/>
      <c r="MRW12" s="17"/>
      <c r="MRX12" s="17"/>
      <c r="MRY12" s="17"/>
      <c r="MRZ12" s="17"/>
      <c r="MSA12" s="17"/>
      <c r="MSB12" s="17"/>
      <c r="MSC12" s="17"/>
      <c r="MSD12" s="17"/>
      <c r="MSE12" s="17"/>
      <c r="MSF12" s="17"/>
      <c r="MSG12" s="17"/>
      <c r="MSH12" s="17"/>
      <c r="MSI12" s="17"/>
      <c r="MSJ12" s="17"/>
      <c r="MSK12" s="17"/>
      <c r="MSL12" s="17"/>
      <c r="MSM12" s="17"/>
      <c r="MSN12" s="17"/>
      <c r="MSO12" s="17"/>
      <c r="MSP12" s="17"/>
      <c r="MSQ12" s="17"/>
      <c r="MSR12" s="17"/>
      <c r="MSS12" s="17"/>
      <c r="MST12" s="17"/>
      <c r="MSU12" s="17"/>
      <c r="MSV12" s="17"/>
      <c r="MSW12" s="17"/>
      <c r="MSX12" s="17"/>
      <c r="MSY12" s="17"/>
      <c r="MSZ12" s="17"/>
      <c r="MTA12" s="17"/>
      <c r="MTB12" s="17"/>
      <c r="MTC12" s="17"/>
      <c r="MTD12" s="17"/>
      <c r="MTE12" s="17"/>
      <c r="MTF12" s="17"/>
      <c r="MTG12" s="17"/>
      <c r="MTH12" s="17"/>
      <c r="MTI12" s="17"/>
      <c r="MTJ12" s="17"/>
      <c r="MTK12" s="17"/>
      <c r="MTL12" s="17"/>
      <c r="MTM12" s="17"/>
      <c r="MTN12" s="17"/>
      <c r="MTO12" s="17"/>
      <c r="MTP12" s="17"/>
      <c r="MTQ12" s="17"/>
      <c r="MTR12" s="17"/>
      <c r="MTS12" s="17"/>
      <c r="MTT12" s="17"/>
      <c r="MTU12" s="17"/>
      <c r="MTV12" s="17"/>
      <c r="MTW12" s="17"/>
      <c r="MTX12" s="17"/>
      <c r="MTY12" s="17"/>
      <c r="MTZ12" s="17"/>
      <c r="MUA12" s="17"/>
      <c r="MUB12" s="17"/>
      <c r="MUC12" s="17"/>
      <c r="MUD12" s="17"/>
      <c r="MUE12" s="17"/>
      <c r="MUF12" s="17"/>
      <c r="MUG12" s="17"/>
      <c r="MUH12" s="17"/>
      <c r="MUI12" s="17"/>
      <c r="MUJ12" s="17"/>
      <c r="MUK12" s="17"/>
      <c r="MUL12" s="17"/>
      <c r="MUM12" s="17"/>
      <c r="MUN12" s="17"/>
      <c r="MUO12" s="17"/>
      <c r="MUP12" s="17"/>
      <c r="MUQ12" s="17"/>
      <c r="MUR12" s="17"/>
      <c r="MUS12" s="17"/>
      <c r="MUT12" s="17"/>
      <c r="MUU12" s="17"/>
      <c r="MUV12" s="17"/>
      <c r="MUW12" s="17"/>
      <c r="MUX12" s="17"/>
      <c r="MUY12" s="17"/>
      <c r="MUZ12" s="17"/>
      <c r="MVA12" s="17"/>
      <c r="MVB12" s="17"/>
      <c r="MVC12" s="17"/>
      <c r="MVD12" s="17"/>
      <c r="MVE12" s="17"/>
      <c r="MVF12" s="17"/>
      <c r="MVG12" s="17"/>
      <c r="MVH12" s="17"/>
      <c r="MVI12" s="17"/>
      <c r="MVJ12" s="17"/>
      <c r="MVK12" s="17"/>
      <c r="MVL12" s="17"/>
      <c r="MVM12" s="17"/>
      <c r="MVN12" s="17"/>
      <c r="MVO12" s="17"/>
      <c r="MVP12" s="17"/>
      <c r="MVQ12" s="17"/>
      <c r="MVR12" s="17"/>
      <c r="MVS12" s="17"/>
      <c r="MVT12" s="17"/>
      <c r="MVU12" s="17"/>
      <c r="MVV12" s="17"/>
      <c r="MVW12" s="17"/>
      <c r="MVX12" s="17"/>
      <c r="MVY12" s="17"/>
      <c r="MVZ12" s="17"/>
      <c r="MWA12" s="17"/>
      <c r="MWB12" s="17"/>
      <c r="MWC12" s="17"/>
      <c r="MWD12" s="17"/>
      <c r="MWE12" s="17"/>
      <c r="MWF12" s="17"/>
      <c r="MWG12" s="17"/>
      <c r="MWH12" s="17"/>
      <c r="MWI12" s="17"/>
      <c r="MWJ12" s="17"/>
      <c r="MWK12" s="17"/>
      <c r="MWL12" s="17"/>
      <c r="MWM12" s="17"/>
      <c r="MWN12" s="17"/>
      <c r="MWO12" s="17"/>
      <c r="MWP12" s="17"/>
      <c r="MWQ12" s="17"/>
      <c r="MWR12" s="17"/>
      <c r="MWS12" s="17"/>
      <c r="MWT12" s="17"/>
      <c r="MWU12" s="17"/>
      <c r="MWV12" s="17"/>
      <c r="MWW12" s="17"/>
      <c r="MWX12" s="17"/>
      <c r="MWY12" s="17"/>
      <c r="MWZ12" s="17"/>
      <c r="MXA12" s="17"/>
      <c r="MXB12" s="17"/>
      <c r="MXC12" s="17"/>
      <c r="MXD12" s="17"/>
      <c r="MXE12" s="17"/>
      <c r="MXF12" s="17"/>
      <c r="MXG12" s="17"/>
      <c r="MXH12" s="17"/>
      <c r="MXI12" s="17"/>
      <c r="MXJ12" s="17"/>
      <c r="MXK12" s="17"/>
      <c r="MXL12" s="17"/>
      <c r="MXM12" s="17"/>
      <c r="MXN12" s="17"/>
      <c r="MXO12" s="17"/>
      <c r="MXP12" s="17"/>
      <c r="MXQ12" s="17"/>
      <c r="MXR12" s="17"/>
      <c r="MXS12" s="17"/>
      <c r="MXT12" s="17"/>
      <c r="MXU12" s="17"/>
      <c r="MXV12" s="17"/>
      <c r="MXW12" s="17"/>
      <c r="MXX12" s="17"/>
      <c r="MXY12" s="17"/>
      <c r="MXZ12" s="17"/>
      <c r="MYA12" s="17"/>
      <c r="MYB12" s="17"/>
      <c r="MYC12" s="17"/>
      <c r="MYD12" s="17"/>
      <c r="MYE12" s="17"/>
      <c r="MYF12" s="17"/>
      <c r="MYG12" s="17"/>
      <c r="MYH12" s="17"/>
      <c r="MYI12" s="17"/>
      <c r="MYJ12" s="17"/>
      <c r="MYK12" s="17"/>
      <c r="MYL12" s="17"/>
      <c r="MYM12" s="17"/>
      <c r="MYN12" s="17"/>
      <c r="MYO12" s="17"/>
      <c r="MYP12" s="17"/>
      <c r="MYQ12" s="17"/>
      <c r="MYR12" s="17"/>
      <c r="MYS12" s="17"/>
      <c r="MYT12" s="17"/>
      <c r="MYU12" s="17"/>
      <c r="MYV12" s="17"/>
      <c r="MYW12" s="17"/>
      <c r="MYX12" s="17"/>
      <c r="MYY12" s="17"/>
      <c r="MYZ12" s="17"/>
      <c r="MZA12" s="17"/>
      <c r="MZB12" s="17"/>
      <c r="MZC12" s="17"/>
      <c r="MZD12" s="17"/>
      <c r="MZE12" s="17"/>
      <c r="MZF12" s="17"/>
      <c r="MZG12" s="17"/>
      <c r="MZH12" s="17"/>
      <c r="MZI12" s="17"/>
      <c r="MZJ12" s="17"/>
      <c r="MZK12" s="17"/>
      <c r="MZL12" s="17"/>
      <c r="MZM12" s="17"/>
      <c r="MZN12" s="17"/>
      <c r="MZO12" s="17"/>
      <c r="MZP12" s="17"/>
      <c r="MZQ12" s="17"/>
      <c r="MZR12" s="17"/>
      <c r="MZS12" s="17"/>
      <c r="MZT12" s="17"/>
      <c r="MZU12" s="17"/>
      <c r="MZV12" s="17"/>
      <c r="MZW12" s="17"/>
      <c r="MZX12" s="17"/>
      <c r="MZY12" s="17"/>
      <c r="MZZ12" s="17"/>
      <c r="NAA12" s="17"/>
      <c r="NAB12" s="17"/>
      <c r="NAC12" s="17"/>
      <c r="NAD12" s="17"/>
      <c r="NAE12" s="17"/>
      <c r="NAF12" s="17"/>
      <c r="NAG12" s="17"/>
      <c r="NAH12" s="17"/>
      <c r="NAI12" s="17"/>
      <c r="NAJ12" s="17"/>
      <c r="NAK12" s="17"/>
      <c r="NAL12" s="17"/>
      <c r="NAM12" s="17"/>
      <c r="NAN12" s="17"/>
      <c r="NAO12" s="17"/>
      <c r="NAP12" s="17"/>
      <c r="NAQ12" s="17"/>
      <c r="NAR12" s="17"/>
      <c r="NAS12" s="17"/>
      <c r="NAT12" s="17"/>
      <c r="NAU12" s="17"/>
      <c r="NAV12" s="17"/>
      <c r="NAW12" s="17"/>
      <c r="NAX12" s="17"/>
      <c r="NAY12" s="17"/>
      <c r="NAZ12" s="17"/>
      <c r="NBA12" s="17"/>
      <c r="NBB12" s="17"/>
      <c r="NBC12" s="17"/>
      <c r="NBD12" s="17"/>
      <c r="NBE12" s="17"/>
      <c r="NBF12" s="17"/>
      <c r="NBG12" s="17"/>
      <c r="NBH12" s="17"/>
      <c r="NBI12" s="17"/>
      <c r="NBJ12" s="17"/>
      <c r="NBK12" s="17"/>
      <c r="NBL12" s="17"/>
      <c r="NBM12" s="17"/>
      <c r="NBN12" s="17"/>
      <c r="NBO12" s="17"/>
      <c r="NBP12" s="17"/>
      <c r="NBQ12" s="17"/>
      <c r="NBR12" s="17"/>
      <c r="NBS12" s="17"/>
      <c r="NBT12" s="17"/>
      <c r="NBU12" s="17"/>
      <c r="NBV12" s="17"/>
      <c r="NBW12" s="17"/>
      <c r="NBX12" s="17"/>
      <c r="NBY12" s="17"/>
      <c r="NBZ12" s="17"/>
      <c r="NCA12" s="17"/>
      <c r="NCB12" s="17"/>
      <c r="NCC12" s="17"/>
      <c r="NCD12" s="17"/>
      <c r="NCE12" s="17"/>
      <c r="NCF12" s="17"/>
      <c r="NCG12" s="17"/>
      <c r="NCH12" s="17"/>
      <c r="NCI12" s="17"/>
      <c r="NCJ12" s="17"/>
      <c r="NCK12" s="17"/>
      <c r="NCL12" s="17"/>
      <c r="NCM12" s="17"/>
      <c r="NCN12" s="17"/>
      <c r="NCO12" s="17"/>
      <c r="NCP12" s="17"/>
      <c r="NCQ12" s="17"/>
      <c r="NCR12" s="17"/>
      <c r="NCS12" s="17"/>
      <c r="NCT12" s="17"/>
      <c r="NCU12" s="17"/>
      <c r="NCV12" s="17"/>
      <c r="NCW12" s="17"/>
      <c r="NCX12" s="17"/>
      <c r="NCY12" s="17"/>
      <c r="NCZ12" s="17"/>
      <c r="NDA12" s="17"/>
      <c r="NDB12" s="17"/>
      <c r="NDC12" s="17"/>
      <c r="NDD12" s="17"/>
      <c r="NDE12" s="17"/>
      <c r="NDF12" s="17"/>
      <c r="NDG12" s="17"/>
      <c r="NDH12" s="17"/>
      <c r="NDI12" s="17"/>
      <c r="NDJ12" s="17"/>
      <c r="NDK12" s="17"/>
      <c r="NDL12" s="17"/>
      <c r="NDM12" s="17"/>
      <c r="NDN12" s="17"/>
      <c r="NDO12" s="17"/>
      <c r="NDP12" s="17"/>
      <c r="NDQ12" s="17"/>
      <c r="NDR12" s="17"/>
      <c r="NDS12" s="17"/>
      <c r="NDT12" s="17"/>
      <c r="NDU12" s="17"/>
      <c r="NDV12" s="17"/>
      <c r="NDW12" s="17"/>
      <c r="NDX12" s="17"/>
      <c r="NDY12" s="17"/>
      <c r="NDZ12" s="17"/>
      <c r="NEA12" s="17"/>
      <c r="NEB12" s="17"/>
      <c r="NEC12" s="17"/>
      <c r="NED12" s="17"/>
      <c r="NEE12" s="17"/>
      <c r="NEF12" s="17"/>
      <c r="NEG12" s="17"/>
      <c r="NEH12" s="17"/>
      <c r="NEI12" s="17"/>
      <c r="NEJ12" s="17"/>
      <c r="NEK12" s="17"/>
      <c r="NEL12" s="17"/>
      <c r="NEM12" s="17"/>
      <c r="NEN12" s="17"/>
      <c r="NEO12" s="17"/>
      <c r="NEP12" s="17"/>
      <c r="NEQ12" s="17"/>
      <c r="NER12" s="17"/>
      <c r="NES12" s="17"/>
      <c r="NET12" s="17"/>
      <c r="NEU12" s="17"/>
      <c r="NEV12" s="17"/>
      <c r="NEW12" s="17"/>
      <c r="NEX12" s="17"/>
      <c r="NEY12" s="17"/>
      <c r="NEZ12" s="17"/>
      <c r="NFA12" s="17"/>
      <c r="NFB12" s="17"/>
      <c r="NFC12" s="17"/>
      <c r="NFD12" s="17"/>
      <c r="NFE12" s="17"/>
      <c r="NFF12" s="17"/>
      <c r="NFG12" s="17"/>
      <c r="NFH12" s="17"/>
      <c r="NFI12" s="17"/>
      <c r="NFJ12" s="17"/>
      <c r="NFK12" s="17"/>
      <c r="NFL12" s="17"/>
      <c r="NFM12" s="17"/>
      <c r="NFN12" s="17"/>
      <c r="NFO12" s="17"/>
      <c r="NFP12" s="17"/>
      <c r="NFQ12" s="17"/>
      <c r="NFR12" s="17"/>
      <c r="NFS12" s="17"/>
      <c r="NFT12" s="17"/>
      <c r="NFU12" s="17"/>
      <c r="NFV12" s="17"/>
      <c r="NFW12" s="17"/>
      <c r="NFX12" s="17"/>
      <c r="NFY12" s="17"/>
      <c r="NFZ12" s="17"/>
      <c r="NGA12" s="17"/>
      <c r="NGB12" s="17"/>
      <c r="NGC12" s="17"/>
      <c r="NGD12" s="17"/>
      <c r="NGE12" s="17"/>
      <c r="NGF12" s="17"/>
      <c r="NGG12" s="17"/>
      <c r="NGH12" s="17"/>
      <c r="NGI12" s="17"/>
      <c r="NGJ12" s="17"/>
      <c r="NGK12" s="17"/>
      <c r="NGL12" s="17"/>
      <c r="NGM12" s="17"/>
      <c r="NGN12" s="17"/>
      <c r="NGO12" s="17"/>
      <c r="NGP12" s="17"/>
      <c r="NGQ12" s="17"/>
      <c r="NGR12" s="17"/>
      <c r="NGS12" s="17"/>
      <c r="NGT12" s="17"/>
      <c r="NGU12" s="17"/>
      <c r="NGV12" s="17"/>
      <c r="NGW12" s="17"/>
      <c r="NGX12" s="17"/>
      <c r="NGY12" s="17"/>
      <c r="NGZ12" s="17"/>
      <c r="NHA12" s="17"/>
      <c r="NHB12" s="17"/>
      <c r="NHC12" s="17"/>
      <c r="NHD12" s="17"/>
      <c r="NHE12" s="17"/>
      <c r="NHF12" s="17"/>
      <c r="NHG12" s="17"/>
      <c r="NHH12" s="17"/>
      <c r="NHI12" s="17"/>
      <c r="NHJ12" s="17"/>
      <c r="NHK12" s="17"/>
      <c r="NHL12" s="17"/>
      <c r="NHM12" s="17"/>
      <c r="NHN12" s="17"/>
      <c r="NHO12" s="17"/>
      <c r="NHP12" s="17"/>
      <c r="NHQ12" s="17"/>
      <c r="NHR12" s="17"/>
      <c r="NHS12" s="17"/>
      <c r="NHT12" s="17"/>
      <c r="NHU12" s="17"/>
      <c r="NHV12" s="17"/>
      <c r="NHW12" s="17"/>
      <c r="NHX12" s="17"/>
      <c r="NHY12" s="17"/>
      <c r="NHZ12" s="17"/>
      <c r="NIA12" s="17"/>
      <c r="NIB12" s="17"/>
      <c r="NIC12" s="17"/>
      <c r="NID12" s="17"/>
      <c r="NIE12" s="17"/>
      <c r="NIF12" s="17"/>
      <c r="NIG12" s="17"/>
      <c r="NIH12" s="17"/>
      <c r="NII12" s="17"/>
      <c r="NIJ12" s="17"/>
      <c r="NIK12" s="17"/>
      <c r="NIL12" s="17"/>
      <c r="NIM12" s="17"/>
      <c r="NIN12" s="17"/>
      <c r="NIO12" s="17"/>
      <c r="NIP12" s="17"/>
      <c r="NIQ12" s="17"/>
      <c r="NIR12" s="17"/>
      <c r="NIS12" s="17"/>
      <c r="NIT12" s="17"/>
      <c r="NIU12" s="17"/>
      <c r="NIV12" s="17"/>
      <c r="NIW12" s="17"/>
      <c r="NIX12" s="17"/>
      <c r="NIY12" s="17"/>
      <c r="NIZ12" s="17"/>
      <c r="NJA12" s="17"/>
      <c r="NJB12" s="17"/>
      <c r="NJC12" s="17"/>
      <c r="NJD12" s="17"/>
      <c r="NJE12" s="17"/>
      <c r="NJF12" s="17"/>
      <c r="NJG12" s="17"/>
      <c r="NJH12" s="17"/>
      <c r="NJI12" s="17"/>
      <c r="NJJ12" s="17"/>
      <c r="NJK12" s="17"/>
      <c r="NJL12" s="17"/>
      <c r="NJM12" s="17"/>
      <c r="NJN12" s="17"/>
      <c r="NJO12" s="17"/>
      <c r="NJP12" s="17"/>
      <c r="NJQ12" s="17"/>
      <c r="NJR12" s="17"/>
      <c r="NJS12" s="17"/>
      <c r="NJT12" s="17"/>
      <c r="NJU12" s="17"/>
      <c r="NJV12" s="17"/>
      <c r="NJW12" s="17"/>
      <c r="NJX12" s="17"/>
      <c r="NJY12" s="17"/>
      <c r="NJZ12" s="17"/>
      <c r="NKA12" s="17"/>
      <c r="NKB12" s="17"/>
      <c r="NKC12" s="17"/>
      <c r="NKD12" s="17"/>
      <c r="NKE12" s="17"/>
      <c r="NKF12" s="17"/>
      <c r="NKG12" s="17"/>
      <c r="NKH12" s="17"/>
      <c r="NKI12" s="17"/>
      <c r="NKJ12" s="17"/>
      <c r="NKK12" s="17"/>
      <c r="NKL12" s="17"/>
      <c r="NKM12" s="17"/>
      <c r="NKN12" s="17"/>
      <c r="NKO12" s="17"/>
      <c r="NKP12" s="17"/>
      <c r="NKQ12" s="17"/>
      <c r="NKR12" s="17"/>
      <c r="NKS12" s="17"/>
      <c r="NKT12" s="17"/>
      <c r="NKU12" s="17"/>
      <c r="NKV12" s="17"/>
      <c r="NKW12" s="17"/>
      <c r="NKX12" s="17"/>
      <c r="NKY12" s="17"/>
      <c r="NKZ12" s="17"/>
      <c r="NLA12" s="17"/>
      <c r="NLB12" s="17"/>
      <c r="NLC12" s="17"/>
      <c r="NLD12" s="17"/>
      <c r="NLE12" s="17"/>
      <c r="NLF12" s="17"/>
      <c r="NLG12" s="17"/>
      <c r="NLH12" s="17"/>
      <c r="NLI12" s="17"/>
      <c r="NLJ12" s="17"/>
      <c r="NLK12" s="17"/>
      <c r="NLL12" s="17"/>
      <c r="NLM12" s="17"/>
      <c r="NLN12" s="17"/>
      <c r="NLO12" s="17"/>
      <c r="NLP12" s="17"/>
      <c r="NLQ12" s="17"/>
      <c r="NLR12" s="17"/>
      <c r="NLS12" s="17"/>
      <c r="NLT12" s="17"/>
      <c r="NLU12" s="17"/>
      <c r="NLV12" s="17"/>
      <c r="NLW12" s="17"/>
      <c r="NLX12" s="17"/>
      <c r="NLY12" s="17"/>
      <c r="NLZ12" s="17"/>
      <c r="NMA12" s="17"/>
      <c r="NMB12" s="17"/>
      <c r="NMC12" s="17"/>
      <c r="NMD12" s="17"/>
      <c r="NME12" s="17"/>
      <c r="NMF12" s="17"/>
      <c r="NMG12" s="17"/>
      <c r="NMH12" s="17"/>
      <c r="NMI12" s="17"/>
      <c r="NMJ12" s="17"/>
      <c r="NMK12" s="17"/>
      <c r="NML12" s="17"/>
      <c r="NMM12" s="17"/>
      <c r="NMN12" s="17"/>
      <c r="NMO12" s="17"/>
      <c r="NMP12" s="17"/>
      <c r="NMQ12" s="17"/>
      <c r="NMR12" s="17"/>
      <c r="NMS12" s="17"/>
      <c r="NMT12" s="17"/>
      <c r="NMU12" s="17"/>
      <c r="NMV12" s="17"/>
      <c r="NMW12" s="17"/>
      <c r="NMX12" s="17"/>
      <c r="NMY12" s="17"/>
      <c r="NMZ12" s="17"/>
      <c r="NNA12" s="17"/>
      <c r="NNB12" s="17"/>
      <c r="NNC12" s="17"/>
      <c r="NND12" s="17"/>
      <c r="NNE12" s="17"/>
      <c r="NNF12" s="17"/>
      <c r="NNG12" s="17"/>
      <c r="NNH12" s="17"/>
      <c r="NNI12" s="17"/>
      <c r="NNJ12" s="17"/>
      <c r="NNK12" s="17"/>
      <c r="NNL12" s="17"/>
      <c r="NNM12" s="17"/>
      <c r="NNN12" s="17"/>
      <c r="NNO12" s="17"/>
      <c r="NNP12" s="17"/>
      <c r="NNQ12" s="17"/>
      <c r="NNR12" s="17"/>
      <c r="NNS12" s="17"/>
      <c r="NNT12" s="17"/>
      <c r="NNU12" s="17"/>
      <c r="NNV12" s="17"/>
      <c r="NNW12" s="17"/>
      <c r="NNX12" s="17"/>
      <c r="NNY12" s="17"/>
      <c r="NNZ12" s="17"/>
      <c r="NOA12" s="17"/>
      <c r="NOB12" s="17"/>
      <c r="NOC12" s="17"/>
      <c r="NOD12" s="17"/>
      <c r="NOE12" s="17"/>
      <c r="NOF12" s="17"/>
      <c r="NOG12" s="17"/>
      <c r="NOH12" s="17"/>
      <c r="NOI12" s="17"/>
      <c r="NOJ12" s="17"/>
      <c r="NOK12" s="17"/>
      <c r="NOL12" s="17"/>
      <c r="NOM12" s="17"/>
      <c r="NON12" s="17"/>
      <c r="NOO12" s="17"/>
      <c r="NOP12" s="17"/>
      <c r="NOQ12" s="17"/>
      <c r="NOR12" s="17"/>
      <c r="NOS12" s="17"/>
      <c r="NOT12" s="17"/>
      <c r="NOU12" s="17"/>
      <c r="NOV12" s="17"/>
      <c r="NOW12" s="17"/>
      <c r="NOX12" s="17"/>
      <c r="NOY12" s="17"/>
      <c r="NOZ12" s="17"/>
      <c r="NPA12" s="17"/>
      <c r="NPB12" s="17"/>
      <c r="NPC12" s="17"/>
      <c r="NPD12" s="17"/>
      <c r="NPE12" s="17"/>
      <c r="NPF12" s="17"/>
      <c r="NPG12" s="17"/>
      <c r="NPH12" s="17"/>
      <c r="NPI12" s="17"/>
      <c r="NPJ12" s="17"/>
      <c r="NPK12" s="17"/>
      <c r="NPL12" s="17"/>
      <c r="NPM12" s="17"/>
      <c r="NPN12" s="17"/>
      <c r="NPO12" s="17"/>
      <c r="NPP12" s="17"/>
      <c r="NPQ12" s="17"/>
      <c r="NPR12" s="17"/>
      <c r="NPS12" s="17"/>
      <c r="NPT12" s="17"/>
      <c r="NPU12" s="17"/>
      <c r="NPV12" s="17"/>
      <c r="NPW12" s="17"/>
      <c r="NPX12" s="17"/>
      <c r="NPY12" s="17"/>
      <c r="NPZ12" s="17"/>
      <c r="NQA12" s="17"/>
      <c r="NQB12" s="17"/>
      <c r="NQC12" s="17"/>
      <c r="NQD12" s="17"/>
      <c r="NQE12" s="17"/>
      <c r="NQF12" s="17"/>
      <c r="NQG12" s="17"/>
      <c r="NQH12" s="17"/>
      <c r="NQI12" s="17"/>
      <c r="NQJ12" s="17"/>
      <c r="NQK12" s="17"/>
      <c r="NQL12" s="17"/>
      <c r="NQM12" s="17"/>
      <c r="NQN12" s="17"/>
      <c r="NQO12" s="17"/>
      <c r="NQP12" s="17"/>
      <c r="NQQ12" s="17"/>
      <c r="NQR12" s="17"/>
      <c r="NQS12" s="17"/>
      <c r="NQT12" s="17"/>
      <c r="NQU12" s="17"/>
      <c r="NQV12" s="17"/>
      <c r="NQW12" s="17"/>
      <c r="NQX12" s="17"/>
      <c r="NQY12" s="17"/>
      <c r="NQZ12" s="17"/>
      <c r="NRA12" s="17"/>
      <c r="NRB12" s="17"/>
      <c r="NRC12" s="17"/>
      <c r="NRD12" s="17"/>
      <c r="NRE12" s="17"/>
      <c r="NRF12" s="17"/>
      <c r="NRG12" s="17"/>
      <c r="NRH12" s="17"/>
      <c r="NRI12" s="17"/>
      <c r="NRJ12" s="17"/>
      <c r="NRK12" s="17"/>
      <c r="NRL12" s="17"/>
      <c r="NRM12" s="17"/>
      <c r="NRN12" s="17"/>
      <c r="NRO12" s="17"/>
      <c r="NRP12" s="17"/>
      <c r="NRQ12" s="17"/>
      <c r="NRR12" s="17"/>
      <c r="NRS12" s="17"/>
      <c r="NRT12" s="17"/>
      <c r="NRU12" s="17"/>
      <c r="NRV12" s="17"/>
      <c r="NRW12" s="17"/>
      <c r="NRX12" s="17"/>
      <c r="NRY12" s="17"/>
      <c r="NRZ12" s="17"/>
      <c r="NSA12" s="17"/>
      <c r="NSB12" s="17"/>
      <c r="NSC12" s="17"/>
      <c r="NSD12" s="17"/>
      <c r="NSE12" s="17"/>
      <c r="NSF12" s="17"/>
      <c r="NSG12" s="17"/>
      <c r="NSH12" s="17"/>
      <c r="NSI12" s="17"/>
      <c r="NSJ12" s="17"/>
      <c r="NSK12" s="17"/>
      <c r="NSL12" s="17"/>
      <c r="NSM12" s="17"/>
      <c r="NSN12" s="17"/>
      <c r="NSO12" s="17"/>
      <c r="NSP12" s="17"/>
      <c r="NSQ12" s="17"/>
      <c r="NSR12" s="17"/>
      <c r="NSS12" s="17"/>
      <c r="NST12" s="17"/>
      <c r="NSU12" s="17"/>
      <c r="NSV12" s="17"/>
      <c r="NSW12" s="17"/>
      <c r="NSX12" s="17"/>
      <c r="NSY12" s="17"/>
      <c r="NSZ12" s="17"/>
      <c r="NTA12" s="17"/>
      <c r="NTB12" s="17"/>
      <c r="NTC12" s="17"/>
      <c r="NTD12" s="17"/>
      <c r="NTE12" s="17"/>
      <c r="NTF12" s="17"/>
      <c r="NTG12" s="17"/>
      <c r="NTH12" s="17"/>
      <c r="NTI12" s="17"/>
      <c r="NTJ12" s="17"/>
      <c r="NTK12" s="17"/>
      <c r="NTL12" s="17"/>
      <c r="NTM12" s="17"/>
      <c r="NTN12" s="17"/>
      <c r="NTO12" s="17"/>
      <c r="NTP12" s="17"/>
      <c r="NTQ12" s="17"/>
      <c r="NTR12" s="17"/>
      <c r="NTS12" s="17"/>
      <c r="NTT12" s="17"/>
      <c r="NTU12" s="17"/>
      <c r="NTV12" s="17"/>
      <c r="NTW12" s="17"/>
      <c r="NTX12" s="17"/>
      <c r="NTY12" s="17"/>
      <c r="NTZ12" s="17"/>
      <c r="NUA12" s="17"/>
      <c r="NUB12" s="17"/>
      <c r="NUC12" s="17"/>
      <c r="NUD12" s="17"/>
      <c r="NUE12" s="17"/>
      <c r="NUF12" s="17"/>
      <c r="NUG12" s="17"/>
      <c r="NUH12" s="17"/>
      <c r="NUI12" s="17"/>
      <c r="NUJ12" s="17"/>
      <c r="NUK12" s="17"/>
      <c r="NUL12" s="17"/>
      <c r="NUM12" s="17"/>
      <c r="NUN12" s="17"/>
      <c r="NUO12" s="17"/>
      <c r="NUP12" s="17"/>
      <c r="NUQ12" s="17"/>
      <c r="NUR12" s="17"/>
      <c r="NUS12" s="17"/>
      <c r="NUT12" s="17"/>
      <c r="NUU12" s="17"/>
      <c r="NUV12" s="17"/>
      <c r="NUW12" s="17"/>
      <c r="NUX12" s="17"/>
      <c r="NUY12" s="17"/>
      <c r="NUZ12" s="17"/>
      <c r="NVA12" s="17"/>
      <c r="NVB12" s="17"/>
      <c r="NVC12" s="17"/>
      <c r="NVD12" s="17"/>
      <c r="NVE12" s="17"/>
      <c r="NVF12" s="17"/>
      <c r="NVG12" s="17"/>
      <c r="NVH12" s="17"/>
      <c r="NVI12" s="17"/>
      <c r="NVJ12" s="17"/>
      <c r="NVK12" s="17"/>
      <c r="NVL12" s="17"/>
      <c r="NVM12" s="17"/>
      <c r="NVN12" s="17"/>
      <c r="NVO12" s="17"/>
      <c r="NVP12" s="17"/>
      <c r="NVQ12" s="17"/>
      <c r="NVR12" s="17"/>
      <c r="NVS12" s="17"/>
      <c r="NVT12" s="17"/>
      <c r="NVU12" s="17"/>
      <c r="NVV12" s="17"/>
      <c r="NVW12" s="17"/>
      <c r="NVX12" s="17"/>
      <c r="NVY12" s="17"/>
      <c r="NVZ12" s="17"/>
      <c r="NWA12" s="17"/>
      <c r="NWB12" s="17"/>
      <c r="NWC12" s="17"/>
      <c r="NWD12" s="17"/>
      <c r="NWE12" s="17"/>
      <c r="NWF12" s="17"/>
      <c r="NWG12" s="17"/>
      <c r="NWH12" s="17"/>
      <c r="NWI12" s="17"/>
      <c r="NWJ12" s="17"/>
      <c r="NWK12" s="17"/>
      <c r="NWL12" s="17"/>
      <c r="NWM12" s="17"/>
      <c r="NWN12" s="17"/>
      <c r="NWO12" s="17"/>
      <c r="NWP12" s="17"/>
      <c r="NWQ12" s="17"/>
      <c r="NWR12" s="17"/>
      <c r="NWS12" s="17"/>
      <c r="NWT12" s="17"/>
      <c r="NWU12" s="17"/>
      <c r="NWV12" s="17"/>
      <c r="NWW12" s="17"/>
      <c r="NWX12" s="17"/>
      <c r="NWY12" s="17"/>
      <c r="NWZ12" s="17"/>
      <c r="NXA12" s="17"/>
      <c r="NXB12" s="17"/>
      <c r="NXC12" s="17"/>
      <c r="NXD12" s="17"/>
      <c r="NXE12" s="17"/>
      <c r="NXF12" s="17"/>
      <c r="NXG12" s="17"/>
      <c r="NXH12" s="17"/>
      <c r="NXI12" s="17"/>
      <c r="NXJ12" s="17"/>
      <c r="NXK12" s="17"/>
      <c r="NXL12" s="17"/>
      <c r="NXM12" s="17"/>
      <c r="NXN12" s="17"/>
      <c r="NXO12" s="17"/>
      <c r="NXP12" s="17"/>
      <c r="NXQ12" s="17"/>
      <c r="NXR12" s="17"/>
      <c r="NXS12" s="17"/>
      <c r="NXT12" s="17"/>
      <c r="NXU12" s="17"/>
      <c r="NXV12" s="17"/>
      <c r="NXW12" s="17"/>
      <c r="NXX12" s="17"/>
      <c r="NXY12" s="17"/>
      <c r="NXZ12" s="17"/>
      <c r="NYA12" s="17"/>
      <c r="NYB12" s="17"/>
      <c r="NYC12" s="17"/>
      <c r="NYD12" s="17"/>
      <c r="NYE12" s="17"/>
      <c r="NYF12" s="17"/>
      <c r="NYG12" s="17"/>
      <c r="NYH12" s="17"/>
      <c r="NYI12" s="17"/>
      <c r="NYJ12" s="17"/>
      <c r="NYK12" s="17"/>
      <c r="NYL12" s="17"/>
      <c r="NYM12" s="17"/>
      <c r="NYN12" s="17"/>
      <c r="NYO12" s="17"/>
      <c r="NYP12" s="17"/>
      <c r="NYQ12" s="17"/>
      <c r="NYR12" s="17"/>
      <c r="NYS12" s="17"/>
      <c r="NYT12" s="17"/>
      <c r="NYU12" s="17"/>
      <c r="NYV12" s="17"/>
      <c r="NYW12" s="17"/>
      <c r="NYX12" s="17"/>
      <c r="NYY12" s="17"/>
      <c r="NYZ12" s="17"/>
      <c r="NZA12" s="17"/>
      <c r="NZB12" s="17"/>
      <c r="NZC12" s="17"/>
      <c r="NZD12" s="17"/>
      <c r="NZE12" s="17"/>
      <c r="NZF12" s="17"/>
      <c r="NZG12" s="17"/>
      <c r="NZH12" s="17"/>
      <c r="NZI12" s="17"/>
      <c r="NZJ12" s="17"/>
      <c r="NZK12" s="17"/>
      <c r="NZL12" s="17"/>
      <c r="NZM12" s="17"/>
      <c r="NZN12" s="17"/>
      <c r="NZO12" s="17"/>
      <c r="NZP12" s="17"/>
      <c r="NZQ12" s="17"/>
      <c r="NZR12" s="17"/>
      <c r="NZS12" s="17"/>
      <c r="NZT12" s="17"/>
      <c r="NZU12" s="17"/>
      <c r="NZV12" s="17"/>
      <c r="NZW12" s="17"/>
      <c r="NZX12" s="17"/>
      <c r="NZY12" s="17"/>
      <c r="NZZ12" s="17"/>
      <c r="OAA12" s="17"/>
      <c r="OAB12" s="17"/>
      <c r="OAC12" s="17"/>
      <c r="OAD12" s="17"/>
      <c r="OAE12" s="17"/>
      <c r="OAF12" s="17"/>
      <c r="OAG12" s="17"/>
      <c r="OAH12" s="17"/>
      <c r="OAI12" s="17"/>
      <c r="OAJ12" s="17"/>
      <c r="OAK12" s="17"/>
      <c r="OAL12" s="17"/>
      <c r="OAM12" s="17"/>
      <c r="OAN12" s="17"/>
      <c r="OAO12" s="17"/>
      <c r="OAP12" s="17"/>
      <c r="OAQ12" s="17"/>
      <c r="OAR12" s="17"/>
      <c r="OAS12" s="17"/>
      <c r="OAT12" s="17"/>
      <c r="OAU12" s="17"/>
      <c r="OAV12" s="17"/>
      <c r="OAW12" s="17"/>
      <c r="OAX12" s="17"/>
      <c r="OAY12" s="17"/>
      <c r="OAZ12" s="17"/>
      <c r="OBA12" s="17"/>
      <c r="OBB12" s="17"/>
      <c r="OBC12" s="17"/>
      <c r="OBD12" s="17"/>
      <c r="OBE12" s="17"/>
      <c r="OBF12" s="17"/>
      <c r="OBG12" s="17"/>
      <c r="OBH12" s="17"/>
      <c r="OBI12" s="17"/>
      <c r="OBJ12" s="17"/>
      <c r="OBK12" s="17"/>
      <c r="OBL12" s="17"/>
      <c r="OBM12" s="17"/>
      <c r="OBN12" s="17"/>
      <c r="OBO12" s="17"/>
      <c r="OBP12" s="17"/>
      <c r="OBQ12" s="17"/>
      <c r="OBR12" s="17"/>
      <c r="OBS12" s="17"/>
      <c r="OBT12" s="17"/>
      <c r="OBU12" s="17"/>
      <c r="OBV12" s="17"/>
      <c r="OBW12" s="17"/>
      <c r="OBX12" s="17"/>
      <c r="OBY12" s="17"/>
      <c r="OBZ12" s="17"/>
      <c r="OCA12" s="17"/>
      <c r="OCB12" s="17"/>
      <c r="OCC12" s="17"/>
      <c r="OCD12" s="17"/>
      <c r="OCE12" s="17"/>
      <c r="OCF12" s="17"/>
      <c r="OCG12" s="17"/>
      <c r="OCH12" s="17"/>
      <c r="OCI12" s="17"/>
      <c r="OCJ12" s="17"/>
      <c r="OCK12" s="17"/>
      <c r="OCL12" s="17"/>
      <c r="OCM12" s="17"/>
      <c r="OCN12" s="17"/>
      <c r="OCO12" s="17"/>
      <c r="OCP12" s="17"/>
      <c r="OCQ12" s="17"/>
      <c r="OCR12" s="17"/>
      <c r="OCS12" s="17"/>
      <c r="OCT12" s="17"/>
      <c r="OCU12" s="17"/>
      <c r="OCV12" s="17"/>
      <c r="OCW12" s="17"/>
      <c r="OCX12" s="17"/>
      <c r="OCY12" s="17"/>
      <c r="OCZ12" s="17"/>
      <c r="ODA12" s="17"/>
      <c r="ODB12" s="17"/>
      <c r="ODC12" s="17"/>
      <c r="ODD12" s="17"/>
      <c r="ODE12" s="17"/>
      <c r="ODF12" s="17"/>
      <c r="ODG12" s="17"/>
      <c r="ODH12" s="17"/>
      <c r="ODI12" s="17"/>
      <c r="ODJ12" s="17"/>
      <c r="ODK12" s="17"/>
      <c r="ODL12" s="17"/>
      <c r="ODM12" s="17"/>
      <c r="ODN12" s="17"/>
      <c r="ODO12" s="17"/>
      <c r="ODP12" s="17"/>
      <c r="ODQ12" s="17"/>
      <c r="ODR12" s="17"/>
      <c r="ODS12" s="17"/>
      <c r="ODT12" s="17"/>
      <c r="ODU12" s="17"/>
      <c r="ODV12" s="17"/>
      <c r="ODW12" s="17"/>
      <c r="ODX12" s="17"/>
      <c r="ODY12" s="17"/>
      <c r="ODZ12" s="17"/>
      <c r="OEA12" s="17"/>
      <c r="OEB12" s="17"/>
      <c r="OEC12" s="17"/>
      <c r="OED12" s="17"/>
      <c r="OEE12" s="17"/>
      <c r="OEF12" s="17"/>
      <c r="OEG12" s="17"/>
      <c r="OEH12" s="17"/>
      <c r="OEI12" s="17"/>
      <c r="OEJ12" s="17"/>
      <c r="OEK12" s="17"/>
      <c r="OEL12" s="17"/>
      <c r="OEM12" s="17"/>
      <c r="OEN12" s="17"/>
      <c r="OEO12" s="17"/>
      <c r="OEP12" s="17"/>
      <c r="OEQ12" s="17"/>
      <c r="OER12" s="17"/>
      <c r="OES12" s="17"/>
      <c r="OET12" s="17"/>
      <c r="OEU12" s="17"/>
      <c r="OEV12" s="17"/>
      <c r="OEW12" s="17"/>
      <c r="OEX12" s="17"/>
      <c r="OEY12" s="17"/>
      <c r="OEZ12" s="17"/>
      <c r="OFA12" s="17"/>
      <c r="OFB12" s="17"/>
      <c r="OFC12" s="17"/>
      <c r="OFD12" s="17"/>
      <c r="OFE12" s="17"/>
      <c r="OFF12" s="17"/>
      <c r="OFG12" s="17"/>
      <c r="OFH12" s="17"/>
      <c r="OFI12" s="17"/>
      <c r="OFJ12" s="17"/>
      <c r="OFK12" s="17"/>
      <c r="OFL12" s="17"/>
      <c r="OFM12" s="17"/>
      <c r="OFN12" s="17"/>
      <c r="OFO12" s="17"/>
      <c r="OFP12" s="17"/>
      <c r="OFQ12" s="17"/>
      <c r="OFR12" s="17"/>
      <c r="OFS12" s="17"/>
      <c r="OFT12" s="17"/>
      <c r="OFU12" s="17"/>
      <c r="OFV12" s="17"/>
      <c r="OFW12" s="17"/>
      <c r="OFX12" s="17"/>
      <c r="OFY12" s="17"/>
      <c r="OFZ12" s="17"/>
      <c r="OGA12" s="17"/>
      <c r="OGB12" s="17"/>
      <c r="OGC12" s="17"/>
      <c r="OGD12" s="17"/>
      <c r="OGE12" s="17"/>
      <c r="OGF12" s="17"/>
      <c r="OGG12" s="17"/>
      <c r="OGH12" s="17"/>
      <c r="OGI12" s="17"/>
      <c r="OGJ12" s="17"/>
      <c r="OGK12" s="17"/>
      <c r="OGL12" s="17"/>
      <c r="OGM12" s="17"/>
      <c r="OGN12" s="17"/>
      <c r="OGO12" s="17"/>
      <c r="OGP12" s="17"/>
      <c r="OGQ12" s="17"/>
      <c r="OGR12" s="17"/>
      <c r="OGS12" s="17"/>
      <c r="OGT12" s="17"/>
      <c r="OGU12" s="17"/>
      <c r="OGV12" s="17"/>
      <c r="OGW12" s="17"/>
      <c r="OGX12" s="17"/>
      <c r="OGY12" s="17"/>
      <c r="OGZ12" s="17"/>
      <c r="OHA12" s="17"/>
      <c r="OHB12" s="17"/>
      <c r="OHC12" s="17"/>
      <c r="OHD12" s="17"/>
      <c r="OHE12" s="17"/>
      <c r="OHF12" s="17"/>
      <c r="OHG12" s="17"/>
      <c r="OHH12" s="17"/>
      <c r="OHI12" s="17"/>
      <c r="OHJ12" s="17"/>
      <c r="OHK12" s="17"/>
      <c r="OHL12" s="17"/>
      <c r="OHM12" s="17"/>
      <c r="OHN12" s="17"/>
      <c r="OHO12" s="17"/>
      <c r="OHP12" s="17"/>
      <c r="OHQ12" s="17"/>
      <c r="OHR12" s="17"/>
      <c r="OHS12" s="17"/>
      <c r="OHT12" s="17"/>
      <c r="OHU12" s="17"/>
      <c r="OHV12" s="17"/>
      <c r="OHW12" s="17"/>
      <c r="OHX12" s="17"/>
      <c r="OHY12" s="17"/>
      <c r="OHZ12" s="17"/>
      <c r="OIA12" s="17"/>
      <c r="OIB12" s="17"/>
      <c r="OIC12" s="17"/>
      <c r="OID12" s="17"/>
      <c r="OIE12" s="17"/>
      <c r="OIF12" s="17"/>
      <c r="OIG12" s="17"/>
      <c r="OIH12" s="17"/>
      <c r="OII12" s="17"/>
      <c r="OIJ12" s="17"/>
      <c r="OIK12" s="17"/>
      <c r="OIL12" s="17"/>
      <c r="OIM12" s="17"/>
      <c r="OIN12" s="17"/>
      <c r="OIO12" s="17"/>
      <c r="OIP12" s="17"/>
      <c r="OIQ12" s="17"/>
      <c r="OIR12" s="17"/>
      <c r="OIS12" s="17"/>
      <c r="OIT12" s="17"/>
      <c r="OIU12" s="17"/>
      <c r="OIV12" s="17"/>
      <c r="OIW12" s="17"/>
      <c r="OIX12" s="17"/>
      <c r="OIY12" s="17"/>
      <c r="OIZ12" s="17"/>
      <c r="OJA12" s="17"/>
      <c r="OJB12" s="17"/>
      <c r="OJC12" s="17"/>
      <c r="OJD12" s="17"/>
      <c r="OJE12" s="17"/>
      <c r="OJF12" s="17"/>
      <c r="OJG12" s="17"/>
      <c r="OJH12" s="17"/>
      <c r="OJI12" s="17"/>
      <c r="OJJ12" s="17"/>
      <c r="OJK12" s="17"/>
      <c r="OJL12" s="17"/>
      <c r="OJM12" s="17"/>
      <c r="OJN12" s="17"/>
      <c r="OJO12" s="17"/>
      <c r="OJP12" s="17"/>
      <c r="OJQ12" s="17"/>
      <c r="OJR12" s="17"/>
      <c r="OJS12" s="17"/>
      <c r="OJT12" s="17"/>
      <c r="OJU12" s="17"/>
      <c r="OJV12" s="17"/>
      <c r="OJW12" s="17"/>
      <c r="OJX12" s="17"/>
      <c r="OJY12" s="17"/>
      <c r="OJZ12" s="17"/>
      <c r="OKA12" s="17"/>
      <c r="OKB12" s="17"/>
      <c r="OKC12" s="17"/>
      <c r="OKD12" s="17"/>
      <c r="OKE12" s="17"/>
      <c r="OKF12" s="17"/>
      <c r="OKG12" s="17"/>
      <c r="OKH12" s="17"/>
      <c r="OKI12" s="17"/>
      <c r="OKJ12" s="17"/>
      <c r="OKK12" s="17"/>
      <c r="OKL12" s="17"/>
      <c r="OKM12" s="17"/>
      <c r="OKN12" s="17"/>
      <c r="OKO12" s="17"/>
      <c r="OKP12" s="17"/>
      <c r="OKQ12" s="17"/>
      <c r="OKR12" s="17"/>
      <c r="OKS12" s="17"/>
      <c r="OKT12" s="17"/>
      <c r="OKU12" s="17"/>
      <c r="OKV12" s="17"/>
      <c r="OKW12" s="17"/>
      <c r="OKX12" s="17"/>
      <c r="OKY12" s="17"/>
      <c r="OKZ12" s="17"/>
      <c r="OLA12" s="17"/>
      <c r="OLB12" s="17"/>
      <c r="OLC12" s="17"/>
      <c r="OLD12" s="17"/>
      <c r="OLE12" s="17"/>
      <c r="OLF12" s="17"/>
      <c r="OLG12" s="17"/>
      <c r="OLH12" s="17"/>
      <c r="OLI12" s="17"/>
      <c r="OLJ12" s="17"/>
      <c r="OLK12" s="17"/>
      <c r="OLL12" s="17"/>
      <c r="OLM12" s="17"/>
      <c r="OLN12" s="17"/>
      <c r="OLO12" s="17"/>
      <c r="OLP12" s="17"/>
      <c r="OLQ12" s="17"/>
      <c r="OLR12" s="17"/>
      <c r="OLS12" s="17"/>
      <c r="OLT12" s="17"/>
      <c r="OLU12" s="17"/>
      <c r="OLV12" s="17"/>
      <c r="OLW12" s="17"/>
      <c r="OLX12" s="17"/>
      <c r="OLY12" s="17"/>
      <c r="OLZ12" s="17"/>
      <c r="OMA12" s="17"/>
      <c r="OMB12" s="17"/>
      <c r="OMC12" s="17"/>
      <c r="OMD12" s="17"/>
      <c r="OME12" s="17"/>
      <c r="OMF12" s="17"/>
      <c r="OMG12" s="17"/>
      <c r="OMH12" s="17"/>
      <c r="OMI12" s="17"/>
      <c r="OMJ12" s="17"/>
      <c r="OMK12" s="17"/>
      <c r="OML12" s="17"/>
      <c r="OMM12" s="17"/>
      <c r="OMN12" s="17"/>
      <c r="OMO12" s="17"/>
      <c r="OMP12" s="17"/>
      <c r="OMQ12" s="17"/>
      <c r="OMR12" s="17"/>
      <c r="OMS12" s="17"/>
      <c r="OMT12" s="17"/>
      <c r="OMU12" s="17"/>
      <c r="OMV12" s="17"/>
      <c r="OMW12" s="17"/>
      <c r="OMX12" s="17"/>
      <c r="OMY12" s="17"/>
      <c r="OMZ12" s="17"/>
      <c r="ONA12" s="17"/>
      <c r="ONB12" s="17"/>
      <c r="ONC12" s="17"/>
      <c r="OND12" s="17"/>
      <c r="ONE12" s="17"/>
      <c r="ONF12" s="17"/>
      <c r="ONG12" s="17"/>
      <c r="ONH12" s="17"/>
      <c r="ONI12" s="17"/>
      <c r="ONJ12" s="17"/>
      <c r="ONK12" s="17"/>
      <c r="ONL12" s="17"/>
      <c r="ONM12" s="17"/>
      <c r="ONN12" s="17"/>
      <c r="ONO12" s="17"/>
      <c r="ONP12" s="17"/>
      <c r="ONQ12" s="17"/>
      <c r="ONR12" s="17"/>
      <c r="ONS12" s="17"/>
      <c r="ONT12" s="17"/>
      <c r="ONU12" s="17"/>
      <c r="ONV12" s="17"/>
      <c r="ONW12" s="17"/>
      <c r="ONX12" s="17"/>
      <c r="ONY12" s="17"/>
      <c r="ONZ12" s="17"/>
      <c r="OOA12" s="17"/>
      <c r="OOB12" s="17"/>
      <c r="OOC12" s="17"/>
      <c r="OOD12" s="17"/>
      <c r="OOE12" s="17"/>
      <c r="OOF12" s="17"/>
      <c r="OOG12" s="17"/>
      <c r="OOH12" s="17"/>
      <c r="OOI12" s="17"/>
      <c r="OOJ12" s="17"/>
      <c r="OOK12" s="17"/>
      <c r="OOL12" s="17"/>
      <c r="OOM12" s="17"/>
      <c r="OON12" s="17"/>
      <c r="OOO12" s="17"/>
      <c r="OOP12" s="17"/>
      <c r="OOQ12" s="17"/>
      <c r="OOR12" s="17"/>
      <c r="OOS12" s="17"/>
      <c r="OOT12" s="17"/>
      <c r="OOU12" s="17"/>
      <c r="OOV12" s="17"/>
      <c r="OOW12" s="17"/>
      <c r="OOX12" s="17"/>
      <c r="OOY12" s="17"/>
      <c r="OOZ12" s="17"/>
      <c r="OPA12" s="17"/>
      <c r="OPB12" s="17"/>
      <c r="OPC12" s="17"/>
      <c r="OPD12" s="17"/>
      <c r="OPE12" s="17"/>
      <c r="OPF12" s="17"/>
      <c r="OPG12" s="17"/>
      <c r="OPH12" s="17"/>
      <c r="OPI12" s="17"/>
      <c r="OPJ12" s="17"/>
      <c r="OPK12" s="17"/>
      <c r="OPL12" s="17"/>
      <c r="OPM12" s="17"/>
      <c r="OPN12" s="17"/>
      <c r="OPO12" s="17"/>
      <c r="OPP12" s="17"/>
      <c r="OPQ12" s="17"/>
      <c r="OPR12" s="17"/>
      <c r="OPS12" s="17"/>
      <c r="OPT12" s="17"/>
      <c r="OPU12" s="17"/>
      <c r="OPV12" s="17"/>
      <c r="OPW12" s="17"/>
      <c r="OPX12" s="17"/>
      <c r="OPY12" s="17"/>
      <c r="OPZ12" s="17"/>
      <c r="OQA12" s="17"/>
      <c r="OQB12" s="17"/>
      <c r="OQC12" s="17"/>
      <c r="OQD12" s="17"/>
      <c r="OQE12" s="17"/>
      <c r="OQF12" s="17"/>
      <c r="OQG12" s="17"/>
      <c r="OQH12" s="17"/>
      <c r="OQI12" s="17"/>
      <c r="OQJ12" s="17"/>
      <c r="OQK12" s="17"/>
      <c r="OQL12" s="17"/>
      <c r="OQM12" s="17"/>
      <c r="OQN12" s="17"/>
      <c r="OQO12" s="17"/>
      <c r="OQP12" s="17"/>
      <c r="OQQ12" s="17"/>
      <c r="OQR12" s="17"/>
      <c r="OQS12" s="17"/>
      <c r="OQT12" s="17"/>
      <c r="OQU12" s="17"/>
      <c r="OQV12" s="17"/>
      <c r="OQW12" s="17"/>
      <c r="OQX12" s="17"/>
      <c r="OQY12" s="17"/>
      <c r="OQZ12" s="17"/>
      <c r="ORA12" s="17"/>
      <c r="ORB12" s="17"/>
      <c r="ORC12" s="17"/>
      <c r="ORD12" s="17"/>
      <c r="ORE12" s="17"/>
      <c r="ORF12" s="17"/>
      <c r="ORG12" s="17"/>
      <c r="ORH12" s="17"/>
      <c r="ORI12" s="17"/>
      <c r="ORJ12" s="17"/>
      <c r="ORK12" s="17"/>
      <c r="ORL12" s="17"/>
      <c r="ORM12" s="17"/>
      <c r="ORN12" s="17"/>
      <c r="ORO12" s="17"/>
      <c r="ORP12" s="17"/>
      <c r="ORQ12" s="17"/>
      <c r="ORR12" s="17"/>
      <c r="ORS12" s="17"/>
      <c r="ORT12" s="17"/>
      <c r="ORU12" s="17"/>
      <c r="ORV12" s="17"/>
      <c r="ORW12" s="17"/>
      <c r="ORX12" s="17"/>
      <c r="ORY12" s="17"/>
      <c r="ORZ12" s="17"/>
      <c r="OSA12" s="17"/>
      <c r="OSB12" s="17"/>
      <c r="OSC12" s="17"/>
      <c r="OSD12" s="17"/>
      <c r="OSE12" s="17"/>
      <c r="OSF12" s="17"/>
      <c r="OSG12" s="17"/>
      <c r="OSH12" s="17"/>
      <c r="OSI12" s="17"/>
      <c r="OSJ12" s="17"/>
      <c r="OSK12" s="17"/>
      <c r="OSL12" s="17"/>
      <c r="OSM12" s="17"/>
      <c r="OSN12" s="17"/>
      <c r="OSO12" s="17"/>
      <c r="OSP12" s="17"/>
      <c r="OSQ12" s="17"/>
      <c r="OSR12" s="17"/>
      <c r="OSS12" s="17"/>
      <c r="OST12" s="17"/>
      <c r="OSU12" s="17"/>
      <c r="OSV12" s="17"/>
      <c r="OSW12" s="17"/>
      <c r="OSX12" s="17"/>
      <c r="OSY12" s="17"/>
      <c r="OSZ12" s="17"/>
      <c r="OTA12" s="17"/>
      <c r="OTB12" s="17"/>
      <c r="OTC12" s="17"/>
      <c r="OTD12" s="17"/>
      <c r="OTE12" s="17"/>
      <c r="OTF12" s="17"/>
      <c r="OTG12" s="17"/>
      <c r="OTH12" s="17"/>
      <c r="OTI12" s="17"/>
      <c r="OTJ12" s="17"/>
      <c r="OTK12" s="17"/>
      <c r="OTL12" s="17"/>
      <c r="OTM12" s="17"/>
      <c r="OTN12" s="17"/>
      <c r="OTO12" s="17"/>
      <c r="OTP12" s="17"/>
      <c r="OTQ12" s="17"/>
      <c r="OTR12" s="17"/>
      <c r="OTS12" s="17"/>
      <c r="OTT12" s="17"/>
      <c r="OTU12" s="17"/>
      <c r="OTV12" s="17"/>
      <c r="OTW12" s="17"/>
      <c r="OTX12" s="17"/>
      <c r="OTY12" s="17"/>
      <c r="OTZ12" s="17"/>
      <c r="OUA12" s="17"/>
      <c r="OUB12" s="17"/>
      <c r="OUC12" s="17"/>
      <c r="OUD12" s="17"/>
      <c r="OUE12" s="17"/>
      <c r="OUF12" s="17"/>
      <c r="OUG12" s="17"/>
      <c r="OUH12" s="17"/>
      <c r="OUI12" s="17"/>
      <c r="OUJ12" s="17"/>
      <c r="OUK12" s="17"/>
      <c r="OUL12" s="17"/>
      <c r="OUM12" s="17"/>
      <c r="OUN12" s="17"/>
      <c r="OUO12" s="17"/>
      <c r="OUP12" s="17"/>
      <c r="OUQ12" s="17"/>
      <c r="OUR12" s="17"/>
      <c r="OUS12" s="17"/>
      <c r="OUT12" s="17"/>
      <c r="OUU12" s="17"/>
      <c r="OUV12" s="17"/>
      <c r="OUW12" s="17"/>
      <c r="OUX12" s="17"/>
      <c r="OUY12" s="17"/>
      <c r="OUZ12" s="17"/>
      <c r="OVA12" s="17"/>
      <c r="OVB12" s="17"/>
      <c r="OVC12" s="17"/>
      <c r="OVD12" s="17"/>
      <c r="OVE12" s="17"/>
      <c r="OVF12" s="17"/>
      <c r="OVG12" s="17"/>
      <c r="OVH12" s="17"/>
      <c r="OVI12" s="17"/>
      <c r="OVJ12" s="17"/>
      <c r="OVK12" s="17"/>
      <c r="OVL12" s="17"/>
      <c r="OVM12" s="17"/>
      <c r="OVN12" s="17"/>
      <c r="OVO12" s="17"/>
      <c r="OVP12" s="17"/>
      <c r="OVQ12" s="17"/>
      <c r="OVR12" s="17"/>
      <c r="OVS12" s="17"/>
      <c r="OVT12" s="17"/>
      <c r="OVU12" s="17"/>
      <c r="OVV12" s="17"/>
      <c r="OVW12" s="17"/>
      <c r="OVX12" s="17"/>
      <c r="OVY12" s="17"/>
      <c r="OVZ12" s="17"/>
      <c r="OWA12" s="17"/>
      <c r="OWB12" s="17"/>
      <c r="OWC12" s="17"/>
      <c r="OWD12" s="17"/>
      <c r="OWE12" s="17"/>
      <c r="OWF12" s="17"/>
      <c r="OWG12" s="17"/>
      <c r="OWH12" s="17"/>
      <c r="OWI12" s="17"/>
      <c r="OWJ12" s="17"/>
      <c r="OWK12" s="17"/>
      <c r="OWL12" s="17"/>
      <c r="OWM12" s="17"/>
      <c r="OWN12" s="17"/>
      <c r="OWO12" s="17"/>
      <c r="OWP12" s="17"/>
      <c r="OWQ12" s="17"/>
      <c r="OWR12" s="17"/>
      <c r="OWS12" s="17"/>
      <c r="OWT12" s="17"/>
      <c r="OWU12" s="17"/>
      <c r="OWV12" s="17"/>
      <c r="OWW12" s="17"/>
      <c r="OWX12" s="17"/>
      <c r="OWY12" s="17"/>
      <c r="OWZ12" s="17"/>
      <c r="OXA12" s="17"/>
      <c r="OXB12" s="17"/>
      <c r="OXC12" s="17"/>
      <c r="OXD12" s="17"/>
      <c r="OXE12" s="17"/>
      <c r="OXF12" s="17"/>
      <c r="OXG12" s="17"/>
      <c r="OXH12" s="17"/>
      <c r="OXI12" s="17"/>
      <c r="OXJ12" s="17"/>
      <c r="OXK12" s="17"/>
      <c r="OXL12" s="17"/>
      <c r="OXM12" s="17"/>
      <c r="OXN12" s="17"/>
      <c r="OXO12" s="17"/>
      <c r="OXP12" s="17"/>
      <c r="OXQ12" s="17"/>
      <c r="OXR12" s="17"/>
      <c r="OXS12" s="17"/>
      <c r="OXT12" s="17"/>
      <c r="OXU12" s="17"/>
      <c r="OXV12" s="17"/>
      <c r="OXW12" s="17"/>
      <c r="OXX12" s="17"/>
      <c r="OXY12" s="17"/>
      <c r="OXZ12" s="17"/>
      <c r="OYA12" s="17"/>
      <c r="OYB12" s="17"/>
      <c r="OYC12" s="17"/>
      <c r="OYD12" s="17"/>
      <c r="OYE12" s="17"/>
      <c r="OYF12" s="17"/>
      <c r="OYG12" s="17"/>
      <c r="OYH12" s="17"/>
      <c r="OYI12" s="17"/>
      <c r="OYJ12" s="17"/>
      <c r="OYK12" s="17"/>
      <c r="OYL12" s="17"/>
      <c r="OYM12" s="17"/>
      <c r="OYN12" s="17"/>
      <c r="OYO12" s="17"/>
      <c r="OYP12" s="17"/>
      <c r="OYQ12" s="17"/>
      <c r="OYR12" s="17"/>
      <c r="OYS12" s="17"/>
      <c r="OYT12" s="17"/>
      <c r="OYU12" s="17"/>
      <c r="OYV12" s="17"/>
      <c r="OYW12" s="17"/>
      <c r="OYX12" s="17"/>
      <c r="OYY12" s="17"/>
      <c r="OYZ12" s="17"/>
      <c r="OZA12" s="17"/>
      <c r="OZB12" s="17"/>
      <c r="OZC12" s="17"/>
      <c r="OZD12" s="17"/>
      <c r="OZE12" s="17"/>
      <c r="OZF12" s="17"/>
      <c r="OZG12" s="17"/>
      <c r="OZH12" s="17"/>
      <c r="OZI12" s="17"/>
      <c r="OZJ12" s="17"/>
      <c r="OZK12" s="17"/>
      <c r="OZL12" s="17"/>
      <c r="OZM12" s="17"/>
      <c r="OZN12" s="17"/>
      <c r="OZO12" s="17"/>
      <c r="OZP12" s="17"/>
      <c r="OZQ12" s="17"/>
      <c r="OZR12" s="17"/>
      <c r="OZS12" s="17"/>
      <c r="OZT12" s="17"/>
      <c r="OZU12" s="17"/>
      <c r="OZV12" s="17"/>
      <c r="OZW12" s="17"/>
      <c r="OZX12" s="17"/>
      <c r="OZY12" s="17"/>
      <c r="OZZ12" s="17"/>
      <c r="PAA12" s="17"/>
      <c r="PAB12" s="17"/>
      <c r="PAC12" s="17"/>
      <c r="PAD12" s="17"/>
      <c r="PAE12" s="17"/>
      <c r="PAF12" s="17"/>
      <c r="PAG12" s="17"/>
      <c r="PAH12" s="17"/>
      <c r="PAI12" s="17"/>
      <c r="PAJ12" s="17"/>
      <c r="PAK12" s="17"/>
      <c r="PAL12" s="17"/>
      <c r="PAM12" s="17"/>
      <c r="PAN12" s="17"/>
      <c r="PAO12" s="17"/>
      <c r="PAP12" s="17"/>
      <c r="PAQ12" s="17"/>
      <c r="PAR12" s="17"/>
      <c r="PAS12" s="17"/>
      <c r="PAT12" s="17"/>
      <c r="PAU12" s="17"/>
      <c r="PAV12" s="17"/>
      <c r="PAW12" s="17"/>
      <c r="PAX12" s="17"/>
      <c r="PAY12" s="17"/>
      <c r="PAZ12" s="17"/>
      <c r="PBA12" s="17"/>
      <c r="PBB12" s="17"/>
      <c r="PBC12" s="17"/>
      <c r="PBD12" s="17"/>
      <c r="PBE12" s="17"/>
      <c r="PBF12" s="17"/>
      <c r="PBG12" s="17"/>
      <c r="PBH12" s="17"/>
      <c r="PBI12" s="17"/>
      <c r="PBJ12" s="17"/>
      <c r="PBK12" s="17"/>
      <c r="PBL12" s="17"/>
      <c r="PBM12" s="17"/>
      <c r="PBN12" s="17"/>
      <c r="PBO12" s="17"/>
      <c r="PBP12" s="17"/>
      <c r="PBQ12" s="17"/>
      <c r="PBR12" s="17"/>
      <c r="PBS12" s="17"/>
      <c r="PBT12" s="17"/>
      <c r="PBU12" s="17"/>
      <c r="PBV12" s="17"/>
      <c r="PBW12" s="17"/>
      <c r="PBX12" s="17"/>
      <c r="PBY12" s="17"/>
      <c r="PBZ12" s="17"/>
      <c r="PCA12" s="17"/>
      <c r="PCB12" s="17"/>
      <c r="PCC12" s="17"/>
      <c r="PCD12" s="17"/>
      <c r="PCE12" s="17"/>
      <c r="PCF12" s="17"/>
      <c r="PCG12" s="17"/>
      <c r="PCH12" s="17"/>
      <c r="PCI12" s="17"/>
      <c r="PCJ12" s="17"/>
      <c r="PCK12" s="17"/>
      <c r="PCL12" s="17"/>
      <c r="PCM12" s="17"/>
      <c r="PCN12" s="17"/>
      <c r="PCO12" s="17"/>
      <c r="PCP12" s="17"/>
      <c r="PCQ12" s="17"/>
      <c r="PCR12" s="17"/>
      <c r="PCS12" s="17"/>
      <c r="PCT12" s="17"/>
      <c r="PCU12" s="17"/>
      <c r="PCV12" s="17"/>
      <c r="PCW12" s="17"/>
      <c r="PCX12" s="17"/>
      <c r="PCY12" s="17"/>
      <c r="PCZ12" s="17"/>
      <c r="PDA12" s="17"/>
      <c r="PDB12" s="17"/>
      <c r="PDC12" s="17"/>
      <c r="PDD12" s="17"/>
      <c r="PDE12" s="17"/>
      <c r="PDF12" s="17"/>
      <c r="PDG12" s="17"/>
      <c r="PDH12" s="17"/>
      <c r="PDI12" s="17"/>
      <c r="PDJ12" s="17"/>
      <c r="PDK12" s="17"/>
      <c r="PDL12" s="17"/>
      <c r="PDM12" s="17"/>
      <c r="PDN12" s="17"/>
      <c r="PDO12" s="17"/>
      <c r="PDP12" s="17"/>
      <c r="PDQ12" s="17"/>
      <c r="PDR12" s="17"/>
      <c r="PDS12" s="17"/>
      <c r="PDT12" s="17"/>
      <c r="PDU12" s="17"/>
      <c r="PDV12" s="17"/>
      <c r="PDW12" s="17"/>
      <c r="PDX12" s="17"/>
      <c r="PDY12" s="17"/>
      <c r="PDZ12" s="17"/>
      <c r="PEA12" s="17"/>
      <c r="PEB12" s="17"/>
      <c r="PEC12" s="17"/>
      <c r="PED12" s="17"/>
      <c r="PEE12" s="17"/>
      <c r="PEF12" s="17"/>
      <c r="PEG12" s="17"/>
      <c r="PEH12" s="17"/>
      <c r="PEI12" s="17"/>
      <c r="PEJ12" s="17"/>
      <c r="PEK12" s="17"/>
      <c r="PEL12" s="17"/>
      <c r="PEM12" s="17"/>
      <c r="PEN12" s="17"/>
      <c r="PEO12" s="17"/>
      <c r="PEP12" s="17"/>
      <c r="PEQ12" s="17"/>
      <c r="PER12" s="17"/>
      <c r="PES12" s="17"/>
      <c r="PET12" s="17"/>
      <c r="PEU12" s="17"/>
      <c r="PEV12" s="17"/>
      <c r="PEW12" s="17"/>
      <c r="PEX12" s="17"/>
      <c r="PEY12" s="17"/>
      <c r="PEZ12" s="17"/>
      <c r="PFA12" s="17"/>
      <c r="PFB12" s="17"/>
      <c r="PFC12" s="17"/>
      <c r="PFD12" s="17"/>
      <c r="PFE12" s="17"/>
      <c r="PFF12" s="17"/>
      <c r="PFG12" s="17"/>
      <c r="PFH12" s="17"/>
      <c r="PFI12" s="17"/>
      <c r="PFJ12" s="17"/>
      <c r="PFK12" s="17"/>
      <c r="PFL12" s="17"/>
      <c r="PFM12" s="17"/>
      <c r="PFN12" s="17"/>
      <c r="PFO12" s="17"/>
      <c r="PFP12" s="17"/>
      <c r="PFQ12" s="17"/>
      <c r="PFR12" s="17"/>
      <c r="PFS12" s="17"/>
      <c r="PFT12" s="17"/>
      <c r="PFU12" s="17"/>
      <c r="PFV12" s="17"/>
      <c r="PFW12" s="17"/>
      <c r="PFX12" s="17"/>
      <c r="PFY12" s="17"/>
      <c r="PFZ12" s="17"/>
      <c r="PGA12" s="17"/>
      <c r="PGB12" s="17"/>
      <c r="PGC12" s="17"/>
      <c r="PGD12" s="17"/>
      <c r="PGE12" s="17"/>
      <c r="PGF12" s="17"/>
      <c r="PGG12" s="17"/>
      <c r="PGH12" s="17"/>
      <c r="PGI12" s="17"/>
      <c r="PGJ12" s="17"/>
      <c r="PGK12" s="17"/>
      <c r="PGL12" s="17"/>
      <c r="PGM12" s="17"/>
      <c r="PGN12" s="17"/>
      <c r="PGO12" s="17"/>
      <c r="PGP12" s="17"/>
      <c r="PGQ12" s="17"/>
      <c r="PGR12" s="17"/>
      <c r="PGS12" s="17"/>
      <c r="PGT12" s="17"/>
      <c r="PGU12" s="17"/>
      <c r="PGV12" s="17"/>
      <c r="PGW12" s="17"/>
      <c r="PGX12" s="17"/>
      <c r="PGY12" s="17"/>
      <c r="PGZ12" s="17"/>
      <c r="PHA12" s="17"/>
      <c r="PHB12" s="17"/>
      <c r="PHC12" s="17"/>
      <c r="PHD12" s="17"/>
      <c r="PHE12" s="17"/>
      <c r="PHF12" s="17"/>
      <c r="PHG12" s="17"/>
      <c r="PHH12" s="17"/>
      <c r="PHI12" s="17"/>
      <c r="PHJ12" s="17"/>
      <c r="PHK12" s="17"/>
      <c r="PHL12" s="17"/>
      <c r="PHM12" s="17"/>
      <c r="PHN12" s="17"/>
      <c r="PHO12" s="17"/>
      <c r="PHP12" s="17"/>
      <c r="PHQ12" s="17"/>
      <c r="PHR12" s="17"/>
      <c r="PHS12" s="17"/>
      <c r="PHT12" s="17"/>
      <c r="PHU12" s="17"/>
      <c r="PHV12" s="17"/>
      <c r="PHW12" s="17"/>
      <c r="PHX12" s="17"/>
      <c r="PHY12" s="17"/>
      <c r="PHZ12" s="17"/>
      <c r="PIA12" s="17"/>
      <c r="PIB12" s="17"/>
      <c r="PIC12" s="17"/>
      <c r="PID12" s="17"/>
      <c r="PIE12" s="17"/>
      <c r="PIF12" s="17"/>
      <c r="PIG12" s="17"/>
      <c r="PIH12" s="17"/>
      <c r="PII12" s="17"/>
      <c r="PIJ12" s="17"/>
      <c r="PIK12" s="17"/>
      <c r="PIL12" s="17"/>
      <c r="PIM12" s="17"/>
      <c r="PIN12" s="17"/>
      <c r="PIO12" s="17"/>
      <c r="PIP12" s="17"/>
      <c r="PIQ12" s="17"/>
      <c r="PIR12" s="17"/>
      <c r="PIS12" s="17"/>
      <c r="PIT12" s="17"/>
      <c r="PIU12" s="17"/>
      <c r="PIV12" s="17"/>
      <c r="PIW12" s="17"/>
      <c r="PIX12" s="17"/>
      <c r="PIY12" s="17"/>
      <c r="PIZ12" s="17"/>
      <c r="PJA12" s="17"/>
      <c r="PJB12" s="17"/>
      <c r="PJC12" s="17"/>
      <c r="PJD12" s="17"/>
      <c r="PJE12" s="17"/>
      <c r="PJF12" s="17"/>
      <c r="PJG12" s="17"/>
      <c r="PJH12" s="17"/>
      <c r="PJI12" s="17"/>
      <c r="PJJ12" s="17"/>
      <c r="PJK12" s="17"/>
      <c r="PJL12" s="17"/>
      <c r="PJM12" s="17"/>
      <c r="PJN12" s="17"/>
      <c r="PJO12" s="17"/>
      <c r="PJP12" s="17"/>
      <c r="PJQ12" s="17"/>
      <c r="PJR12" s="17"/>
      <c r="PJS12" s="17"/>
      <c r="PJT12" s="17"/>
      <c r="PJU12" s="17"/>
      <c r="PJV12" s="17"/>
      <c r="PJW12" s="17"/>
      <c r="PJX12" s="17"/>
      <c r="PJY12" s="17"/>
      <c r="PJZ12" s="17"/>
      <c r="PKA12" s="17"/>
      <c r="PKB12" s="17"/>
      <c r="PKC12" s="17"/>
      <c r="PKD12" s="17"/>
      <c r="PKE12" s="17"/>
      <c r="PKF12" s="17"/>
      <c r="PKG12" s="17"/>
      <c r="PKH12" s="17"/>
      <c r="PKI12" s="17"/>
      <c r="PKJ12" s="17"/>
      <c r="PKK12" s="17"/>
      <c r="PKL12" s="17"/>
      <c r="PKM12" s="17"/>
      <c r="PKN12" s="17"/>
      <c r="PKO12" s="17"/>
      <c r="PKP12" s="17"/>
      <c r="PKQ12" s="17"/>
      <c r="PKR12" s="17"/>
      <c r="PKS12" s="17"/>
      <c r="PKT12" s="17"/>
      <c r="PKU12" s="17"/>
      <c r="PKV12" s="17"/>
      <c r="PKW12" s="17"/>
      <c r="PKX12" s="17"/>
      <c r="PKY12" s="17"/>
      <c r="PKZ12" s="17"/>
      <c r="PLA12" s="17"/>
      <c r="PLB12" s="17"/>
      <c r="PLC12" s="17"/>
      <c r="PLD12" s="17"/>
      <c r="PLE12" s="17"/>
      <c r="PLF12" s="17"/>
      <c r="PLG12" s="17"/>
      <c r="PLH12" s="17"/>
      <c r="PLI12" s="17"/>
      <c r="PLJ12" s="17"/>
      <c r="PLK12" s="17"/>
      <c r="PLL12" s="17"/>
      <c r="PLM12" s="17"/>
      <c r="PLN12" s="17"/>
      <c r="PLO12" s="17"/>
      <c r="PLP12" s="17"/>
      <c r="PLQ12" s="17"/>
      <c r="PLR12" s="17"/>
      <c r="PLS12" s="17"/>
      <c r="PLT12" s="17"/>
      <c r="PLU12" s="17"/>
      <c r="PLV12" s="17"/>
      <c r="PLW12" s="17"/>
      <c r="PLX12" s="17"/>
      <c r="PLY12" s="17"/>
      <c r="PLZ12" s="17"/>
      <c r="PMA12" s="17"/>
      <c r="PMB12" s="17"/>
      <c r="PMC12" s="17"/>
      <c r="PMD12" s="17"/>
      <c r="PME12" s="17"/>
      <c r="PMF12" s="17"/>
      <c r="PMG12" s="17"/>
      <c r="PMH12" s="17"/>
      <c r="PMI12" s="17"/>
      <c r="PMJ12" s="17"/>
      <c r="PMK12" s="17"/>
      <c r="PML12" s="17"/>
      <c r="PMM12" s="17"/>
      <c r="PMN12" s="17"/>
      <c r="PMO12" s="17"/>
      <c r="PMP12" s="17"/>
      <c r="PMQ12" s="17"/>
      <c r="PMR12" s="17"/>
      <c r="PMS12" s="17"/>
      <c r="PMT12" s="17"/>
      <c r="PMU12" s="17"/>
      <c r="PMV12" s="17"/>
      <c r="PMW12" s="17"/>
      <c r="PMX12" s="17"/>
      <c r="PMY12" s="17"/>
      <c r="PMZ12" s="17"/>
      <c r="PNA12" s="17"/>
      <c r="PNB12" s="17"/>
      <c r="PNC12" s="17"/>
      <c r="PND12" s="17"/>
      <c r="PNE12" s="17"/>
      <c r="PNF12" s="17"/>
      <c r="PNG12" s="17"/>
      <c r="PNH12" s="17"/>
      <c r="PNI12" s="17"/>
      <c r="PNJ12" s="17"/>
      <c r="PNK12" s="17"/>
      <c r="PNL12" s="17"/>
      <c r="PNM12" s="17"/>
      <c r="PNN12" s="17"/>
      <c r="PNO12" s="17"/>
      <c r="PNP12" s="17"/>
      <c r="PNQ12" s="17"/>
      <c r="PNR12" s="17"/>
      <c r="PNS12" s="17"/>
      <c r="PNT12" s="17"/>
      <c r="PNU12" s="17"/>
      <c r="PNV12" s="17"/>
      <c r="PNW12" s="17"/>
      <c r="PNX12" s="17"/>
      <c r="PNY12" s="17"/>
      <c r="PNZ12" s="17"/>
      <c r="POA12" s="17"/>
      <c r="POB12" s="17"/>
      <c r="POC12" s="17"/>
      <c r="POD12" s="17"/>
      <c r="POE12" s="17"/>
      <c r="POF12" s="17"/>
      <c r="POG12" s="17"/>
      <c r="POH12" s="17"/>
      <c r="POI12" s="17"/>
      <c r="POJ12" s="17"/>
      <c r="POK12" s="17"/>
      <c r="POL12" s="17"/>
      <c r="POM12" s="17"/>
      <c r="PON12" s="17"/>
      <c r="POO12" s="17"/>
      <c r="POP12" s="17"/>
      <c r="POQ12" s="17"/>
      <c r="POR12" s="17"/>
      <c r="POS12" s="17"/>
      <c r="POT12" s="17"/>
      <c r="POU12" s="17"/>
      <c r="POV12" s="17"/>
      <c r="POW12" s="17"/>
      <c r="POX12" s="17"/>
      <c r="POY12" s="17"/>
      <c r="POZ12" s="17"/>
      <c r="PPA12" s="17"/>
      <c r="PPB12" s="17"/>
      <c r="PPC12" s="17"/>
      <c r="PPD12" s="17"/>
      <c r="PPE12" s="17"/>
      <c r="PPF12" s="17"/>
      <c r="PPG12" s="17"/>
      <c r="PPH12" s="17"/>
      <c r="PPI12" s="17"/>
      <c r="PPJ12" s="17"/>
      <c r="PPK12" s="17"/>
      <c r="PPL12" s="17"/>
      <c r="PPM12" s="17"/>
      <c r="PPN12" s="17"/>
      <c r="PPO12" s="17"/>
      <c r="PPP12" s="17"/>
      <c r="PPQ12" s="17"/>
      <c r="PPR12" s="17"/>
      <c r="PPS12" s="17"/>
      <c r="PPT12" s="17"/>
      <c r="PPU12" s="17"/>
      <c r="PPV12" s="17"/>
      <c r="PPW12" s="17"/>
      <c r="PPX12" s="17"/>
      <c r="PPY12" s="17"/>
      <c r="PPZ12" s="17"/>
      <c r="PQA12" s="17"/>
      <c r="PQB12" s="17"/>
      <c r="PQC12" s="17"/>
      <c r="PQD12" s="17"/>
      <c r="PQE12" s="17"/>
      <c r="PQF12" s="17"/>
      <c r="PQG12" s="17"/>
      <c r="PQH12" s="17"/>
      <c r="PQI12" s="17"/>
      <c r="PQJ12" s="17"/>
      <c r="PQK12" s="17"/>
      <c r="PQL12" s="17"/>
      <c r="PQM12" s="17"/>
      <c r="PQN12" s="17"/>
      <c r="PQO12" s="17"/>
      <c r="PQP12" s="17"/>
      <c r="PQQ12" s="17"/>
      <c r="PQR12" s="17"/>
      <c r="PQS12" s="17"/>
      <c r="PQT12" s="17"/>
      <c r="PQU12" s="17"/>
      <c r="PQV12" s="17"/>
      <c r="PQW12" s="17"/>
      <c r="PQX12" s="17"/>
      <c r="PQY12" s="17"/>
      <c r="PQZ12" s="17"/>
      <c r="PRA12" s="17"/>
      <c r="PRB12" s="17"/>
      <c r="PRC12" s="17"/>
      <c r="PRD12" s="17"/>
      <c r="PRE12" s="17"/>
      <c r="PRF12" s="17"/>
      <c r="PRG12" s="17"/>
      <c r="PRH12" s="17"/>
      <c r="PRI12" s="17"/>
      <c r="PRJ12" s="17"/>
      <c r="PRK12" s="17"/>
      <c r="PRL12" s="17"/>
      <c r="PRM12" s="17"/>
      <c r="PRN12" s="17"/>
      <c r="PRO12" s="17"/>
      <c r="PRP12" s="17"/>
      <c r="PRQ12" s="17"/>
      <c r="PRR12" s="17"/>
      <c r="PRS12" s="17"/>
      <c r="PRT12" s="17"/>
      <c r="PRU12" s="17"/>
      <c r="PRV12" s="17"/>
      <c r="PRW12" s="17"/>
      <c r="PRX12" s="17"/>
      <c r="PRY12" s="17"/>
      <c r="PRZ12" s="17"/>
      <c r="PSA12" s="17"/>
      <c r="PSB12" s="17"/>
      <c r="PSC12" s="17"/>
      <c r="PSD12" s="17"/>
      <c r="PSE12" s="17"/>
      <c r="PSF12" s="17"/>
      <c r="PSG12" s="17"/>
      <c r="PSH12" s="17"/>
      <c r="PSI12" s="17"/>
      <c r="PSJ12" s="17"/>
      <c r="PSK12" s="17"/>
      <c r="PSL12" s="17"/>
      <c r="PSM12" s="17"/>
      <c r="PSN12" s="17"/>
      <c r="PSO12" s="17"/>
      <c r="PSP12" s="17"/>
      <c r="PSQ12" s="17"/>
      <c r="PSR12" s="17"/>
      <c r="PSS12" s="17"/>
      <c r="PST12" s="17"/>
      <c r="PSU12" s="17"/>
      <c r="PSV12" s="17"/>
      <c r="PSW12" s="17"/>
      <c r="PSX12" s="17"/>
      <c r="PSY12" s="17"/>
      <c r="PSZ12" s="17"/>
      <c r="PTA12" s="17"/>
      <c r="PTB12" s="17"/>
      <c r="PTC12" s="17"/>
      <c r="PTD12" s="17"/>
      <c r="PTE12" s="17"/>
      <c r="PTF12" s="17"/>
      <c r="PTG12" s="17"/>
      <c r="PTH12" s="17"/>
      <c r="PTI12" s="17"/>
      <c r="PTJ12" s="17"/>
      <c r="PTK12" s="17"/>
      <c r="PTL12" s="17"/>
      <c r="PTM12" s="17"/>
      <c r="PTN12" s="17"/>
      <c r="PTO12" s="17"/>
      <c r="PTP12" s="17"/>
      <c r="PTQ12" s="17"/>
      <c r="PTR12" s="17"/>
      <c r="PTS12" s="17"/>
      <c r="PTT12" s="17"/>
      <c r="PTU12" s="17"/>
      <c r="PTV12" s="17"/>
      <c r="PTW12" s="17"/>
      <c r="PTX12" s="17"/>
      <c r="PTY12" s="17"/>
      <c r="PTZ12" s="17"/>
      <c r="PUA12" s="17"/>
      <c r="PUB12" s="17"/>
      <c r="PUC12" s="17"/>
      <c r="PUD12" s="17"/>
      <c r="PUE12" s="17"/>
      <c r="PUF12" s="17"/>
      <c r="PUG12" s="17"/>
      <c r="PUH12" s="17"/>
      <c r="PUI12" s="17"/>
      <c r="PUJ12" s="17"/>
      <c r="PUK12" s="17"/>
      <c r="PUL12" s="17"/>
      <c r="PUM12" s="17"/>
      <c r="PUN12" s="17"/>
      <c r="PUO12" s="17"/>
      <c r="PUP12" s="17"/>
      <c r="PUQ12" s="17"/>
      <c r="PUR12" s="17"/>
      <c r="PUS12" s="17"/>
      <c r="PUT12" s="17"/>
      <c r="PUU12" s="17"/>
      <c r="PUV12" s="17"/>
      <c r="PUW12" s="17"/>
      <c r="PUX12" s="17"/>
      <c r="PUY12" s="17"/>
      <c r="PUZ12" s="17"/>
      <c r="PVA12" s="17"/>
      <c r="PVB12" s="17"/>
      <c r="PVC12" s="17"/>
      <c r="PVD12" s="17"/>
      <c r="PVE12" s="17"/>
      <c r="PVF12" s="17"/>
      <c r="PVG12" s="17"/>
      <c r="PVH12" s="17"/>
      <c r="PVI12" s="17"/>
      <c r="PVJ12" s="17"/>
      <c r="PVK12" s="17"/>
      <c r="PVL12" s="17"/>
      <c r="PVM12" s="17"/>
      <c r="PVN12" s="17"/>
      <c r="PVO12" s="17"/>
      <c r="PVP12" s="17"/>
      <c r="PVQ12" s="17"/>
      <c r="PVR12" s="17"/>
      <c r="PVS12" s="17"/>
      <c r="PVT12" s="17"/>
      <c r="PVU12" s="17"/>
      <c r="PVV12" s="17"/>
      <c r="PVW12" s="17"/>
      <c r="PVX12" s="17"/>
      <c r="PVY12" s="17"/>
      <c r="PVZ12" s="17"/>
      <c r="PWA12" s="17"/>
      <c r="PWB12" s="17"/>
      <c r="PWC12" s="17"/>
      <c r="PWD12" s="17"/>
      <c r="PWE12" s="17"/>
      <c r="PWF12" s="17"/>
      <c r="PWG12" s="17"/>
      <c r="PWH12" s="17"/>
      <c r="PWI12" s="17"/>
      <c r="PWJ12" s="17"/>
      <c r="PWK12" s="17"/>
      <c r="PWL12" s="17"/>
      <c r="PWM12" s="17"/>
      <c r="PWN12" s="17"/>
      <c r="PWO12" s="17"/>
      <c r="PWP12" s="17"/>
      <c r="PWQ12" s="17"/>
      <c r="PWR12" s="17"/>
      <c r="PWS12" s="17"/>
      <c r="PWT12" s="17"/>
      <c r="PWU12" s="17"/>
      <c r="PWV12" s="17"/>
      <c r="PWW12" s="17"/>
      <c r="PWX12" s="17"/>
      <c r="PWY12" s="17"/>
      <c r="PWZ12" s="17"/>
      <c r="PXA12" s="17"/>
      <c r="PXB12" s="17"/>
      <c r="PXC12" s="17"/>
      <c r="PXD12" s="17"/>
      <c r="PXE12" s="17"/>
      <c r="PXF12" s="17"/>
      <c r="PXG12" s="17"/>
      <c r="PXH12" s="17"/>
      <c r="PXI12" s="17"/>
      <c r="PXJ12" s="17"/>
      <c r="PXK12" s="17"/>
      <c r="PXL12" s="17"/>
      <c r="PXM12" s="17"/>
      <c r="PXN12" s="17"/>
      <c r="PXO12" s="17"/>
      <c r="PXP12" s="17"/>
      <c r="PXQ12" s="17"/>
      <c r="PXR12" s="17"/>
      <c r="PXS12" s="17"/>
      <c r="PXT12" s="17"/>
      <c r="PXU12" s="17"/>
      <c r="PXV12" s="17"/>
      <c r="PXW12" s="17"/>
      <c r="PXX12" s="17"/>
      <c r="PXY12" s="17"/>
      <c r="PXZ12" s="17"/>
      <c r="PYA12" s="17"/>
      <c r="PYB12" s="17"/>
      <c r="PYC12" s="17"/>
      <c r="PYD12" s="17"/>
      <c r="PYE12" s="17"/>
      <c r="PYF12" s="17"/>
      <c r="PYG12" s="17"/>
      <c r="PYH12" s="17"/>
      <c r="PYI12" s="17"/>
      <c r="PYJ12" s="17"/>
      <c r="PYK12" s="17"/>
      <c r="PYL12" s="17"/>
      <c r="PYM12" s="17"/>
      <c r="PYN12" s="17"/>
      <c r="PYO12" s="17"/>
      <c r="PYP12" s="17"/>
      <c r="PYQ12" s="17"/>
      <c r="PYR12" s="17"/>
      <c r="PYS12" s="17"/>
      <c r="PYT12" s="17"/>
      <c r="PYU12" s="17"/>
      <c r="PYV12" s="17"/>
      <c r="PYW12" s="17"/>
      <c r="PYX12" s="17"/>
      <c r="PYY12" s="17"/>
      <c r="PYZ12" s="17"/>
      <c r="PZA12" s="17"/>
      <c r="PZB12" s="17"/>
      <c r="PZC12" s="17"/>
      <c r="PZD12" s="17"/>
      <c r="PZE12" s="17"/>
      <c r="PZF12" s="17"/>
      <c r="PZG12" s="17"/>
      <c r="PZH12" s="17"/>
      <c r="PZI12" s="17"/>
      <c r="PZJ12" s="17"/>
      <c r="PZK12" s="17"/>
      <c r="PZL12" s="17"/>
      <c r="PZM12" s="17"/>
      <c r="PZN12" s="17"/>
      <c r="PZO12" s="17"/>
      <c r="PZP12" s="17"/>
      <c r="PZQ12" s="17"/>
      <c r="PZR12" s="17"/>
      <c r="PZS12" s="17"/>
      <c r="PZT12" s="17"/>
      <c r="PZU12" s="17"/>
      <c r="PZV12" s="17"/>
      <c r="PZW12" s="17"/>
      <c r="PZX12" s="17"/>
      <c r="PZY12" s="17"/>
      <c r="PZZ12" s="17"/>
      <c r="QAA12" s="17"/>
      <c r="QAB12" s="17"/>
      <c r="QAC12" s="17"/>
      <c r="QAD12" s="17"/>
      <c r="QAE12" s="17"/>
      <c r="QAF12" s="17"/>
      <c r="QAG12" s="17"/>
      <c r="QAH12" s="17"/>
      <c r="QAI12" s="17"/>
      <c r="QAJ12" s="17"/>
      <c r="QAK12" s="17"/>
      <c r="QAL12" s="17"/>
      <c r="QAM12" s="17"/>
      <c r="QAN12" s="17"/>
      <c r="QAO12" s="17"/>
      <c r="QAP12" s="17"/>
      <c r="QAQ12" s="17"/>
      <c r="QAR12" s="17"/>
      <c r="QAS12" s="17"/>
      <c r="QAT12" s="17"/>
      <c r="QAU12" s="17"/>
      <c r="QAV12" s="17"/>
      <c r="QAW12" s="17"/>
      <c r="QAX12" s="17"/>
      <c r="QAY12" s="17"/>
      <c r="QAZ12" s="17"/>
      <c r="QBA12" s="17"/>
      <c r="QBB12" s="17"/>
      <c r="QBC12" s="17"/>
      <c r="QBD12" s="17"/>
      <c r="QBE12" s="17"/>
      <c r="QBF12" s="17"/>
      <c r="QBG12" s="17"/>
      <c r="QBH12" s="17"/>
      <c r="QBI12" s="17"/>
      <c r="QBJ12" s="17"/>
      <c r="QBK12" s="17"/>
      <c r="QBL12" s="17"/>
      <c r="QBM12" s="17"/>
      <c r="QBN12" s="17"/>
      <c r="QBO12" s="17"/>
      <c r="QBP12" s="17"/>
      <c r="QBQ12" s="17"/>
      <c r="QBR12" s="17"/>
      <c r="QBS12" s="17"/>
      <c r="QBT12" s="17"/>
      <c r="QBU12" s="17"/>
      <c r="QBV12" s="17"/>
      <c r="QBW12" s="17"/>
      <c r="QBX12" s="17"/>
      <c r="QBY12" s="17"/>
      <c r="QBZ12" s="17"/>
      <c r="QCA12" s="17"/>
      <c r="QCB12" s="17"/>
      <c r="QCC12" s="17"/>
      <c r="QCD12" s="17"/>
      <c r="QCE12" s="17"/>
      <c r="QCF12" s="17"/>
      <c r="QCG12" s="17"/>
      <c r="QCH12" s="17"/>
      <c r="QCI12" s="17"/>
      <c r="QCJ12" s="17"/>
      <c r="QCK12" s="17"/>
      <c r="QCL12" s="17"/>
      <c r="QCM12" s="17"/>
      <c r="QCN12" s="17"/>
      <c r="QCO12" s="17"/>
      <c r="QCP12" s="17"/>
      <c r="QCQ12" s="17"/>
      <c r="QCR12" s="17"/>
      <c r="QCS12" s="17"/>
      <c r="QCT12" s="17"/>
      <c r="QCU12" s="17"/>
      <c r="QCV12" s="17"/>
      <c r="QCW12" s="17"/>
      <c r="QCX12" s="17"/>
      <c r="QCY12" s="17"/>
      <c r="QCZ12" s="17"/>
      <c r="QDA12" s="17"/>
      <c r="QDB12" s="17"/>
      <c r="QDC12" s="17"/>
      <c r="QDD12" s="17"/>
      <c r="QDE12" s="17"/>
      <c r="QDF12" s="17"/>
      <c r="QDG12" s="17"/>
      <c r="QDH12" s="17"/>
      <c r="QDI12" s="17"/>
      <c r="QDJ12" s="17"/>
      <c r="QDK12" s="17"/>
      <c r="QDL12" s="17"/>
      <c r="QDM12" s="17"/>
      <c r="QDN12" s="17"/>
      <c r="QDO12" s="17"/>
      <c r="QDP12" s="17"/>
      <c r="QDQ12" s="17"/>
      <c r="QDR12" s="17"/>
      <c r="QDS12" s="17"/>
      <c r="QDT12" s="17"/>
      <c r="QDU12" s="17"/>
      <c r="QDV12" s="17"/>
      <c r="QDW12" s="17"/>
      <c r="QDX12" s="17"/>
      <c r="QDY12" s="17"/>
      <c r="QDZ12" s="17"/>
      <c r="QEA12" s="17"/>
      <c r="QEB12" s="17"/>
      <c r="QEC12" s="17"/>
      <c r="QED12" s="17"/>
      <c r="QEE12" s="17"/>
      <c r="QEF12" s="17"/>
      <c r="QEG12" s="17"/>
      <c r="QEH12" s="17"/>
      <c r="QEI12" s="17"/>
      <c r="QEJ12" s="17"/>
      <c r="QEK12" s="17"/>
      <c r="QEL12" s="17"/>
      <c r="QEM12" s="17"/>
      <c r="QEN12" s="17"/>
      <c r="QEO12" s="17"/>
      <c r="QEP12" s="17"/>
      <c r="QEQ12" s="17"/>
      <c r="QER12" s="17"/>
      <c r="QES12" s="17"/>
      <c r="QET12" s="17"/>
      <c r="QEU12" s="17"/>
      <c r="QEV12" s="17"/>
      <c r="QEW12" s="17"/>
      <c r="QEX12" s="17"/>
      <c r="QEY12" s="17"/>
      <c r="QEZ12" s="17"/>
      <c r="QFA12" s="17"/>
      <c r="QFB12" s="17"/>
      <c r="QFC12" s="17"/>
      <c r="QFD12" s="17"/>
      <c r="QFE12" s="17"/>
      <c r="QFF12" s="17"/>
      <c r="QFG12" s="17"/>
      <c r="QFH12" s="17"/>
      <c r="QFI12" s="17"/>
      <c r="QFJ12" s="17"/>
      <c r="QFK12" s="17"/>
      <c r="QFL12" s="17"/>
      <c r="QFM12" s="17"/>
      <c r="QFN12" s="17"/>
      <c r="QFO12" s="17"/>
      <c r="QFP12" s="17"/>
      <c r="QFQ12" s="17"/>
      <c r="QFR12" s="17"/>
      <c r="QFS12" s="17"/>
      <c r="QFT12" s="17"/>
      <c r="QFU12" s="17"/>
      <c r="QFV12" s="17"/>
      <c r="QFW12" s="17"/>
      <c r="QFX12" s="17"/>
      <c r="QFY12" s="17"/>
      <c r="QFZ12" s="17"/>
      <c r="QGA12" s="17"/>
      <c r="QGB12" s="17"/>
      <c r="QGC12" s="17"/>
      <c r="QGD12" s="17"/>
      <c r="QGE12" s="17"/>
      <c r="QGF12" s="17"/>
      <c r="QGG12" s="17"/>
      <c r="QGH12" s="17"/>
      <c r="QGI12" s="17"/>
      <c r="QGJ12" s="17"/>
      <c r="QGK12" s="17"/>
      <c r="QGL12" s="17"/>
      <c r="QGM12" s="17"/>
      <c r="QGN12" s="17"/>
      <c r="QGO12" s="17"/>
      <c r="QGP12" s="17"/>
      <c r="QGQ12" s="17"/>
      <c r="QGR12" s="17"/>
      <c r="QGS12" s="17"/>
      <c r="QGT12" s="17"/>
      <c r="QGU12" s="17"/>
      <c r="QGV12" s="17"/>
      <c r="QGW12" s="17"/>
      <c r="QGX12" s="17"/>
      <c r="QGY12" s="17"/>
      <c r="QGZ12" s="17"/>
      <c r="QHA12" s="17"/>
      <c r="QHB12" s="17"/>
      <c r="QHC12" s="17"/>
      <c r="QHD12" s="17"/>
      <c r="QHE12" s="17"/>
      <c r="QHF12" s="17"/>
      <c r="QHG12" s="17"/>
      <c r="QHH12" s="17"/>
      <c r="QHI12" s="17"/>
      <c r="QHJ12" s="17"/>
      <c r="QHK12" s="17"/>
      <c r="QHL12" s="17"/>
      <c r="QHM12" s="17"/>
      <c r="QHN12" s="17"/>
      <c r="QHO12" s="17"/>
      <c r="QHP12" s="17"/>
      <c r="QHQ12" s="17"/>
      <c r="QHR12" s="17"/>
      <c r="QHS12" s="17"/>
      <c r="QHT12" s="17"/>
      <c r="QHU12" s="17"/>
      <c r="QHV12" s="17"/>
      <c r="QHW12" s="17"/>
      <c r="QHX12" s="17"/>
      <c r="QHY12" s="17"/>
      <c r="QHZ12" s="17"/>
      <c r="QIA12" s="17"/>
      <c r="QIB12" s="17"/>
      <c r="QIC12" s="17"/>
      <c r="QID12" s="17"/>
      <c r="QIE12" s="17"/>
      <c r="QIF12" s="17"/>
      <c r="QIG12" s="17"/>
      <c r="QIH12" s="17"/>
      <c r="QII12" s="17"/>
      <c r="QIJ12" s="17"/>
      <c r="QIK12" s="17"/>
      <c r="QIL12" s="17"/>
      <c r="QIM12" s="17"/>
      <c r="QIN12" s="17"/>
      <c r="QIO12" s="17"/>
      <c r="QIP12" s="17"/>
      <c r="QIQ12" s="17"/>
      <c r="QIR12" s="17"/>
      <c r="QIS12" s="17"/>
      <c r="QIT12" s="17"/>
      <c r="QIU12" s="17"/>
      <c r="QIV12" s="17"/>
      <c r="QIW12" s="17"/>
      <c r="QIX12" s="17"/>
      <c r="QIY12" s="17"/>
      <c r="QIZ12" s="17"/>
      <c r="QJA12" s="17"/>
      <c r="QJB12" s="17"/>
      <c r="QJC12" s="17"/>
      <c r="QJD12" s="17"/>
      <c r="QJE12" s="17"/>
      <c r="QJF12" s="17"/>
      <c r="QJG12" s="17"/>
      <c r="QJH12" s="17"/>
      <c r="QJI12" s="17"/>
      <c r="QJJ12" s="17"/>
      <c r="QJK12" s="17"/>
      <c r="QJL12" s="17"/>
      <c r="QJM12" s="17"/>
      <c r="QJN12" s="17"/>
      <c r="QJO12" s="17"/>
      <c r="QJP12" s="17"/>
      <c r="QJQ12" s="17"/>
      <c r="QJR12" s="17"/>
      <c r="QJS12" s="17"/>
      <c r="QJT12" s="17"/>
      <c r="QJU12" s="17"/>
      <c r="QJV12" s="17"/>
      <c r="QJW12" s="17"/>
      <c r="QJX12" s="17"/>
      <c r="QJY12" s="17"/>
      <c r="QJZ12" s="17"/>
      <c r="QKA12" s="17"/>
      <c r="QKB12" s="17"/>
      <c r="QKC12" s="17"/>
      <c r="QKD12" s="17"/>
      <c r="QKE12" s="17"/>
      <c r="QKF12" s="17"/>
      <c r="QKG12" s="17"/>
      <c r="QKH12" s="17"/>
      <c r="QKI12" s="17"/>
      <c r="QKJ12" s="17"/>
      <c r="QKK12" s="17"/>
      <c r="QKL12" s="17"/>
      <c r="QKM12" s="17"/>
      <c r="QKN12" s="17"/>
      <c r="QKO12" s="17"/>
      <c r="QKP12" s="17"/>
      <c r="QKQ12" s="17"/>
      <c r="QKR12" s="17"/>
      <c r="QKS12" s="17"/>
      <c r="QKT12" s="17"/>
      <c r="QKU12" s="17"/>
      <c r="QKV12" s="17"/>
      <c r="QKW12" s="17"/>
      <c r="QKX12" s="17"/>
      <c r="QKY12" s="17"/>
      <c r="QKZ12" s="17"/>
      <c r="QLA12" s="17"/>
      <c r="QLB12" s="17"/>
      <c r="QLC12" s="17"/>
      <c r="QLD12" s="17"/>
      <c r="QLE12" s="17"/>
      <c r="QLF12" s="17"/>
      <c r="QLG12" s="17"/>
      <c r="QLH12" s="17"/>
      <c r="QLI12" s="17"/>
      <c r="QLJ12" s="17"/>
      <c r="QLK12" s="17"/>
      <c r="QLL12" s="17"/>
      <c r="QLM12" s="17"/>
      <c r="QLN12" s="17"/>
      <c r="QLO12" s="17"/>
      <c r="QLP12" s="17"/>
      <c r="QLQ12" s="17"/>
      <c r="QLR12" s="17"/>
      <c r="QLS12" s="17"/>
      <c r="QLT12" s="17"/>
      <c r="QLU12" s="17"/>
      <c r="QLV12" s="17"/>
      <c r="QLW12" s="17"/>
      <c r="QLX12" s="17"/>
      <c r="QLY12" s="17"/>
      <c r="QLZ12" s="17"/>
      <c r="QMA12" s="17"/>
      <c r="QMB12" s="17"/>
      <c r="QMC12" s="17"/>
      <c r="QMD12" s="17"/>
      <c r="QME12" s="17"/>
      <c r="QMF12" s="17"/>
      <c r="QMG12" s="17"/>
      <c r="QMH12" s="17"/>
      <c r="QMI12" s="17"/>
      <c r="QMJ12" s="17"/>
      <c r="QMK12" s="17"/>
      <c r="QML12" s="17"/>
      <c r="QMM12" s="17"/>
      <c r="QMN12" s="17"/>
      <c r="QMO12" s="17"/>
      <c r="QMP12" s="17"/>
      <c r="QMQ12" s="17"/>
      <c r="QMR12" s="17"/>
      <c r="QMS12" s="17"/>
      <c r="QMT12" s="17"/>
      <c r="QMU12" s="17"/>
      <c r="QMV12" s="17"/>
      <c r="QMW12" s="17"/>
      <c r="QMX12" s="17"/>
      <c r="QMY12" s="17"/>
      <c r="QMZ12" s="17"/>
      <c r="QNA12" s="17"/>
      <c r="QNB12" s="17"/>
      <c r="QNC12" s="17"/>
      <c r="QND12" s="17"/>
      <c r="QNE12" s="17"/>
      <c r="QNF12" s="17"/>
      <c r="QNG12" s="17"/>
      <c r="QNH12" s="17"/>
      <c r="QNI12" s="17"/>
      <c r="QNJ12" s="17"/>
      <c r="QNK12" s="17"/>
      <c r="QNL12" s="17"/>
      <c r="QNM12" s="17"/>
      <c r="QNN12" s="17"/>
      <c r="QNO12" s="17"/>
      <c r="QNP12" s="17"/>
      <c r="QNQ12" s="17"/>
      <c r="QNR12" s="17"/>
      <c r="QNS12" s="17"/>
      <c r="QNT12" s="17"/>
      <c r="QNU12" s="17"/>
      <c r="QNV12" s="17"/>
      <c r="QNW12" s="17"/>
      <c r="QNX12" s="17"/>
      <c r="QNY12" s="17"/>
      <c r="QNZ12" s="17"/>
      <c r="QOA12" s="17"/>
      <c r="QOB12" s="17"/>
      <c r="QOC12" s="17"/>
      <c r="QOD12" s="17"/>
      <c r="QOE12" s="17"/>
      <c r="QOF12" s="17"/>
      <c r="QOG12" s="17"/>
      <c r="QOH12" s="17"/>
      <c r="QOI12" s="17"/>
      <c r="QOJ12" s="17"/>
      <c r="QOK12" s="17"/>
      <c r="QOL12" s="17"/>
      <c r="QOM12" s="17"/>
      <c r="QON12" s="17"/>
      <c r="QOO12" s="17"/>
      <c r="QOP12" s="17"/>
      <c r="QOQ12" s="17"/>
      <c r="QOR12" s="17"/>
      <c r="QOS12" s="17"/>
      <c r="QOT12" s="17"/>
      <c r="QOU12" s="17"/>
      <c r="QOV12" s="17"/>
      <c r="QOW12" s="17"/>
      <c r="QOX12" s="17"/>
      <c r="QOY12" s="17"/>
      <c r="QOZ12" s="17"/>
      <c r="QPA12" s="17"/>
      <c r="QPB12" s="17"/>
      <c r="QPC12" s="17"/>
      <c r="QPD12" s="17"/>
      <c r="QPE12" s="17"/>
      <c r="QPF12" s="17"/>
      <c r="QPG12" s="17"/>
      <c r="QPH12" s="17"/>
      <c r="QPI12" s="17"/>
      <c r="QPJ12" s="17"/>
      <c r="QPK12" s="17"/>
      <c r="QPL12" s="17"/>
      <c r="QPM12" s="17"/>
      <c r="QPN12" s="17"/>
      <c r="QPO12" s="17"/>
      <c r="QPP12" s="17"/>
      <c r="QPQ12" s="17"/>
      <c r="QPR12" s="17"/>
      <c r="QPS12" s="17"/>
      <c r="QPT12" s="17"/>
      <c r="QPU12" s="17"/>
      <c r="QPV12" s="17"/>
      <c r="QPW12" s="17"/>
      <c r="QPX12" s="17"/>
      <c r="QPY12" s="17"/>
      <c r="QPZ12" s="17"/>
      <c r="QQA12" s="17"/>
      <c r="QQB12" s="17"/>
      <c r="QQC12" s="17"/>
      <c r="QQD12" s="17"/>
      <c r="QQE12" s="17"/>
      <c r="QQF12" s="17"/>
      <c r="QQG12" s="17"/>
      <c r="QQH12" s="17"/>
      <c r="QQI12" s="17"/>
      <c r="QQJ12" s="17"/>
      <c r="QQK12" s="17"/>
      <c r="QQL12" s="17"/>
      <c r="QQM12" s="17"/>
      <c r="QQN12" s="17"/>
      <c r="QQO12" s="17"/>
      <c r="QQP12" s="17"/>
      <c r="QQQ12" s="17"/>
      <c r="QQR12" s="17"/>
      <c r="QQS12" s="17"/>
      <c r="QQT12" s="17"/>
      <c r="QQU12" s="17"/>
      <c r="QQV12" s="17"/>
      <c r="QQW12" s="17"/>
      <c r="QQX12" s="17"/>
      <c r="QQY12" s="17"/>
      <c r="QQZ12" s="17"/>
      <c r="QRA12" s="17"/>
      <c r="QRB12" s="17"/>
      <c r="QRC12" s="17"/>
      <c r="QRD12" s="17"/>
      <c r="QRE12" s="17"/>
      <c r="QRF12" s="17"/>
      <c r="QRG12" s="17"/>
      <c r="QRH12" s="17"/>
      <c r="QRI12" s="17"/>
      <c r="QRJ12" s="17"/>
      <c r="QRK12" s="17"/>
      <c r="QRL12" s="17"/>
      <c r="QRM12" s="17"/>
      <c r="QRN12" s="17"/>
      <c r="QRO12" s="17"/>
      <c r="QRP12" s="17"/>
      <c r="QRQ12" s="17"/>
      <c r="QRR12" s="17"/>
      <c r="QRS12" s="17"/>
      <c r="QRT12" s="17"/>
      <c r="QRU12" s="17"/>
      <c r="QRV12" s="17"/>
      <c r="QRW12" s="17"/>
      <c r="QRX12" s="17"/>
      <c r="QRY12" s="17"/>
      <c r="QRZ12" s="17"/>
      <c r="QSA12" s="17"/>
      <c r="QSB12" s="17"/>
      <c r="QSC12" s="17"/>
      <c r="QSD12" s="17"/>
      <c r="QSE12" s="17"/>
      <c r="QSF12" s="17"/>
      <c r="QSG12" s="17"/>
      <c r="QSH12" s="17"/>
      <c r="QSI12" s="17"/>
      <c r="QSJ12" s="17"/>
      <c r="QSK12" s="17"/>
      <c r="QSL12" s="17"/>
      <c r="QSM12" s="17"/>
      <c r="QSN12" s="17"/>
      <c r="QSO12" s="17"/>
      <c r="QSP12" s="17"/>
      <c r="QSQ12" s="17"/>
      <c r="QSR12" s="17"/>
      <c r="QSS12" s="17"/>
      <c r="QST12" s="17"/>
      <c r="QSU12" s="17"/>
      <c r="QSV12" s="17"/>
      <c r="QSW12" s="17"/>
      <c r="QSX12" s="17"/>
      <c r="QSY12" s="17"/>
      <c r="QSZ12" s="17"/>
      <c r="QTA12" s="17"/>
      <c r="QTB12" s="17"/>
      <c r="QTC12" s="17"/>
      <c r="QTD12" s="17"/>
      <c r="QTE12" s="17"/>
      <c r="QTF12" s="17"/>
      <c r="QTG12" s="17"/>
      <c r="QTH12" s="17"/>
      <c r="QTI12" s="17"/>
      <c r="QTJ12" s="17"/>
      <c r="QTK12" s="17"/>
      <c r="QTL12" s="17"/>
      <c r="QTM12" s="17"/>
      <c r="QTN12" s="17"/>
      <c r="QTO12" s="17"/>
      <c r="QTP12" s="17"/>
      <c r="QTQ12" s="17"/>
      <c r="QTR12" s="17"/>
      <c r="QTS12" s="17"/>
      <c r="QTT12" s="17"/>
      <c r="QTU12" s="17"/>
      <c r="QTV12" s="17"/>
      <c r="QTW12" s="17"/>
      <c r="QTX12" s="17"/>
      <c r="QTY12" s="17"/>
      <c r="QTZ12" s="17"/>
      <c r="QUA12" s="17"/>
      <c r="QUB12" s="17"/>
      <c r="QUC12" s="17"/>
      <c r="QUD12" s="17"/>
      <c r="QUE12" s="17"/>
      <c r="QUF12" s="17"/>
      <c r="QUG12" s="17"/>
      <c r="QUH12" s="17"/>
      <c r="QUI12" s="17"/>
      <c r="QUJ12" s="17"/>
      <c r="QUK12" s="17"/>
      <c r="QUL12" s="17"/>
      <c r="QUM12" s="17"/>
      <c r="QUN12" s="17"/>
      <c r="QUO12" s="17"/>
      <c r="QUP12" s="17"/>
      <c r="QUQ12" s="17"/>
      <c r="QUR12" s="17"/>
      <c r="QUS12" s="17"/>
      <c r="QUT12" s="17"/>
      <c r="QUU12" s="17"/>
      <c r="QUV12" s="17"/>
      <c r="QUW12" s="17"/>
      <c r="QUX12" s="17"/>
      <c r="QUY12" s="17"/>
      <c r="QUZ12" s="17"/>
      <c r="QVA12" s="17"/>
      <c r="QVB12" s="17"/>
      <c r="QVC12" s="17"/>
      <c r="QVD12" s="17"/>
      <c r="QVE12" s="17"/>
      <c r="QVF12" s="17"/>
      <c r="QVG12" s="17"/>
      <c r="QVH12" s="17"/>
      <c r="QVI12" s="17"/>
      <c r="QVJ12" s="17"/>
      <c r="QVK12" s="17"/>
      <c r="QVL12" s="17"/>
      <c r="QVM12" s="17"/>
      <c r="QVN12" s="17"/>
      <c r="QVO12" s="17"/>
      <c r="QVP12" s="17"/>
      <c r="QVQ12" s="17"/>
      <c r="QVR12" s="17"/>
      <c r="QVS12" s="17"/>
      <c r="QVT12" s="17"/>
      <c r="QVU12" s="17"/>
      <c r="QVV12" s="17"/>
      <c r="QVW12" s="17"/>
      <c r="QVX12" s="17"/>
      <c r="QVY12" s="17"/>
      <c r="QVZ12" s="17"/>
      <c r="QWA12" s="17"/>
      <c r="QWB12" s="17"/>
      <c r="QWC12" s="17"/>
      <c r="QWD12" s="17"/>
      <c r="QWE12" s="17"/>
      <c r="QWF12" s="17"/>
      <c r="QWG12" s="17"/>
      <c r="QWH12" s="17"/>
      <c r="QWI12" s="17"/>
      <c r="QWJ12" s="17"/>
      <c r="QWK12" s="17"/>
      <c r="QWL12" s="17"/>
      <c r="QWM12" s="17"/>
      <c r="QWN12" s="17"/>
      <c r="QWO12" s="17"/>
      <c r="QWP12" s="17"/>
      <c r="QWQ12" s="17"/>
      <c r="QWR12" s="17"/>
      <c r="QWS12" s="17"/>
      <c r="QWT12" s="17"/>
      <c r="QWU12" s="17"/>
      <c r="QWV12" s="17"/>
      <c r="QWW12" s="17"/>
      <c r="QWX12" s="17"/>
      <c r="QWY12" s="17"/>
      <c r="QWZ12" s="17"/>
      <c r="QXA12" s="17"/>
      <c r="QXB12" s="17"/>
      <c r="QXC12" s="17"/>
      <c r="QXD12" s="17"/>
      <c r="QXE12" s="17"/>
      <c r="QXF12" s="17"/>
      <c r="QXG12" s="17"/>
      <c r="QXH12" s="17"/>
      <c r="QXI12" s="17"/>
      <c r="QXJ12" s="17"/>
      <c r="QXK12" s="17"/>
      <c r="QXL12" s="17"/>
      <c r="QXM12" s="17"/>
      <c r="QXN12" s="17"/>
      <c r="QXO12" s="17"/>
      <c r="QXP12" s="17"/>
      <c r="QXQ12" s="17"/>
      <c r="QXR12" s="17"/>
      <c r="QXS12" s="17"/>
      <c r="QXT12" s="17"/>
      <c r="QXU12" s="17"/>
      <c r="QXV12" s="17"/>
      <c r="QXW12" s="17"/>
      <c r="QXX12" s="17"/>
      <c r="QXY12" s="17"/>
      <c r="QXZ12" s="17"/>
      <c r="QYA12" s="17"/>
      <c r="QYB12" s="17"/>
      <c r="QYC12" s="17"/>
      <c r="QYD12" s="17"/>
      <c r="QYE12" s="17"/>
      <c r="QYF12" s="17"/>
      <c r="QYG12" s="17"/>
      <c r="QYH12" s="17"/>
      <c r="QYI12" s="17"/>
      <c r="QYJ12" s="17"/>
      <c r="QYK12" s="17"/>
      <c r="QYL12" s="17"/>
      <c r="QYM12" s="17"/>
      <c r="QYN12" s="17"/>
      <c r="QYO12" s="17"/>
      <c r="QYP12" s="17"/>
      <c r="QYQ12" s="17"/>
      <c r="QYR12" s="17"/>
      <c r="QYS12" s="17"/>
      <c r="QYT12" s="17"/>
      <c r="QYU12" s="17"/>
      <c r="QYV12" s="17"/>
      <c r="QYW12" s="17"/>
      <c r="QYX12" s="17"/>
      <c r="QYY12" s="17"/>
      <c r="QYZ12" s="17"/>
      <c r="QZA12" s="17"/>
      <c r="QZB12" s="17"/>
      <c r="QZC12" s="17"/>
      <c r="QZD12" s="17"/>
      <c r="QZE12" s="17"/>
      <c r="QZF12" s="17"/>
      <c r="QZG12" s="17"/>
      <c r="QZH12" s="17"/>
      <c r="QZI12" s="17"/>
      <c r="QZJ12" s="17"/>
      <c r="QZK12" s="17"/>
      <c r="QZL12" s="17"/>
      <c r="QZM12" s="17"/>
      <c r="QZN12" s="17"/>
      <c r="QZO12" s="17"/>
      <c r="QZP12" s="17"/>
      <c r="QZQ12" s="17"/>
      <c r="QZR12" s="17"/>
      <c r="QZS12" s="17"/>
      <c r="QZT12" s="17"/>
      <c r="QZU12" s="17"/>
      <c r="QZV12" s="17"/>
      <c r="QZW12" s="17"/>
      <c r="QZX12" s="17"/>
      <c r="QZY12" s="17"/>
      <c r="QZZ12" s="17"/>
      <c r="RAA12" s="17"/>
      <c r="RAB12" s="17"/>
      <c r="RAC12" s="17"/>
      <c r="RAD12" s="17"/>
      <c r="RAE12" s="17"/>
      <c r="RAF12" s="17"/>
      <c r="RAG12" s="17"/>
      <c r="RAH12" s="17"/>
      <c r="RAI12" s="17"/>
      <c r="RAJ12" s="17"/>
      <c r="RAK12" s="17"/>
      <c r="RAL12" s="17"/>
      <c r="RAM12" s="17"/>
      <c r="RAN12" s="17"/>
      <c r="RAO12" s="17"/>
      <c r="RAP12" s="17"/>
      <c r="RAQ12" s="17"/>
      <c r="RAR12" s="17"/>
      <c r="RAS12" s="17"/>
      <c r="RAT12" s="17"/>
      <c r="RAU12" s="17"/>
      <c r="RAV12" s="17"/>
      <c r="RAW12" s="17"/>
      <c r="RAX12" s="17"/>
      <c r="RAY12" s="17"/>
      <c r="RAZ12" s="17"/>
      <c r="RBA12" s="17"/>
      <c r="RBB12" s="17"/>
      <c r="RBC12" s="17"/>
      <c r="RBD12" s="17"/>
      <c r="RBE12" s="17"/>
      <c r="RBF12" s="17"/>
      <c r="RBG12" s="17"/>
      <c r="RBH12" s="17"/>
      <c r="RBI12" s="17"/>
      <c r="RBJ12" s="17"/>
      <c r="RBK12" s="17"/>
      <c r="RBL12" s="17"/>
      <c r="RBM12" s="17"/>
      <c r="RBN12" s="17"/>
      <c r="RBO12" s="17"/>
      <c r="RBP12" s="17"/>
      <c r="RBQ12" s="17"/>
      <c r="RBR12" s="17"/>
      <c r="RBS12" s="17"/>
      <c r="RBT12" s="17"/>
      <c r="RBU12" s="17"/>
      <c r="RBV12" s="17"/>
      <c r="RBW12" s="17"/>
      <c r="RBX12" s="17"/>
      <c r="RBY12" s="17"/>
      <c r="RBZ12" s="17"/>
      <c r="RCA12" s="17"/>
      <c r="RCB12" s="17"/>
      <c r="RCC12" s="17"/>
      <c r="RCD12" s="17"/>
      <c r="RCE12" s="17"/>
      <c r="RCF12" s="17"/>
      <c r="RCG12" s="17"/>
      <c r="RCH12" s="17"/>
      <c r="RCI12" s="17"/>
      <c r="RCJ12" s="17"/>
      <c r="RCK12" s="17"/>
      <c r="RCL12" s="17"/>
      <c r="RCM12" s="17"/>
      <c r="RCN12" s="17"/>
      <c r="RCO12" s="17"/>
      <c r="RCP12" s="17"/>
      <c r="RCQ12" s="17"/>
      <c r="RCR12" s="17"/>
      <c r="RCS12" s="17"/>
      <c r="RCT12" s="17"/>
      <c r="RCU12" s="17"/>
      <c r="RCV12" s="17"/>
      <c r="RCW12" s="17"/>
      <c r="RCX12" s="17"/>
      <c r="RCY12" s="17"/>
      <c r="RCZ12" s="17"/>
      <c r="RDA12" s="17"/>
      <c r="RDB12" s="17"/>
      <c r="RDC12" s="17"/>
      <c r="RDD12" s="17"/>
      <c r="RDE12" s="17"/>
      <c r="RDF12" s="17"/>
      <c r="RDG12" s="17"/>
      <c r="RDH12" s="17"/>
      <c r="RDI12" s="17"/>
      <c r="RDJ12" s="17"/>
      <c r="RDK12" s="17"/>
      <c r="RDL12" s="17"/>
      <c r="RDM12" s="17"/>
      <c r="RDN12" s="17"/>
      <c r="RDO12" s="17"/>
      <c r="RDP12" s="17"/>
      <c r="RDQ12" s="17"/>
      <c r="RDR12" s="17"/>
      <c r="RDS12" s="17"/>
      <c r="RDT12" s="17"/>
      <c r="RDU12" s="17"/>
      <c r="RDV12" s="17"/>
      <c r="RDW12" s="17"/>
      <c r="RDX12" s="17"/>
      <c r="RDY12" s="17"/>
      <c r="RDZ12" s="17"/>
      <c r="REA12" s="17"/>
      <c r="REB12" s="17"/>
      <c r="REC12" s="17"/>
      <c r="RED12" s="17"/>
      <c r="REE12" s="17"/>
      <c r="REF12" s="17"/>
      <c r="REG12" s="17"/>
      <c r="REH12" s="17"/>
      <c r="REI12" s="17"/>
      <c r="REJ12" s="17"/>
      <c r="REK12" s="17"/>
      <c r="REL12" s="17"/>
      <c r="REM12" s="17"/>
      <c r="REN12" s="17"/>
      <c r="REO12" s="17"/>
      <c r="REP12" s="17"/>
      <c r="REQ12" s="17"/>
      <c r="RER12" s="17"/>
      <c r="RES12" s="17"/>
      <c r="RET12" s="17"/>
      <c r="REU12" s="17"/>
      <c r="REV12" s="17"/>
      <c r="REW12" s="17"/>
      <c r="REX12" s="17"/>
      <c r="REY12" s="17"/>
      <c r="REZ12" s="17"/>
      <c r="RFA12" s="17"/>
      <c r="RFB12" s="17"/>
      <c r="RFC12" s="17"/>
      <c r="RFD12" s="17"/>
      <c r="RFE12" s="17"/>
      <c r="RFF12" s="17"/>
      <c r="RFG12" s="17"/>
      <c r="RFH12" s="17"/>
      <c r="RFI12" s="17"/>
      <c r="RFJ12" s="17"/>
      <c r="RFK12" s="17"/>
      <c r="RFL12" s="17"/>
      <c r="RFM12" s="17"/>
      <c r="RFN12" s="17"/>
      <c r="RFO12" s="17"/>
      <c r="RFP12" s="17"/>
      <c r="RFQ12" s="17"/>
      <c r="RFR12" s="17"/>
      <c r="RFS12" s="17"/>
      <c r="RFT12" s="17"/>
      <c r="RFU12" s="17"/>
      <c r="RFV12" s="17"/>
      <c r="RFW12" s="17"/>
      <c r="RFX12" s="17"/>
      <c r="RFY12" s="17"/>
      <c r="RFZ12" s="17"/>
      <c r="RGA12" s="17"/>
      <c r="RGB12" s="17"/>
      <c r="RGC12" s="17"/>
      <c r="RGD12" s="17"/>
      <c r="RGE12" s="17"/>
      <c r="RGF12" s="17"/>
      <c r="RGG12" s="17"/>
      <c r="RGH12" s="17"/>
      <c r="RGI12" s="17"/>
      <c r="RGJ12" s="17"/>
      <c r="RGK12" s="17"/>
      <c r="RGL12" s="17"/>
      <c r="RGM12" s="17"/>
      <c r="RGN12" s="17"/>
      <c r="RGO12" s="17"/>
      <c r="RGP12" s="17"/>
      <c r="RGQ12" s="17"/>
      <c r="RGR12" s="17"/>
      <c r="RGS12" s="17"/>
      <c r="RGT12" s="17"/>
      <c r="RGU12" s="17"/>
      <c r="RGV12" s="17"/>
      <c r="RGW12" s="17"/>
      <c r="RGX12" s="17"/>
      <c r="RGY12" s="17"/>
      <c r="RGZ12" s="17"/>
      <c r="RHA12" s="17"/>
      <c r="RHB12" s="17"/>
      <c r="RHC12" s="17"/>
      <c r="RHD12" s="17"/>
      <c r="RHE12" s="17"/>
      <c r="RHF12" s="17"/>
      <c r="RHG12" s="17"/>
      <c r="RHH12" s="17"/>
      <c r="RHI12" s="17"/>
      <c r="RHJ12" s="17"/>
      <c r="RHK12" s="17"/>
      <c r="RHL12" s="17"/>
      <c r="RHM12" s="17"/>
      <c r="RHN12" s="17"/>
      <c r="RHO12" s="17"/>
      <c r="RHP12" s="17"/>
      <c r="RHQ12" s="17"/>
      <c r="RHR12" s="17"/>
      <c r="RHS12" s="17"/>
      <c r="RHT12" s="17"/>
      <c r="RHU12" s="17"/>
      <c r="RHV12" s="17"/>
      <c r="RHW12" s="17"/>
      <c r="RHX12" s="17"/>
      <c r="RHY12" s="17"/>
      <c r="RHZ12" s="17"/>
      <c r="RIA12" s="17"/>
      <c r="RIB12" s="17"/>
      <c r="RIC12" s="17"/>
      <c r="RID12" s="17"/>
      <c r="RIE12" s="17"/>
      <c r="RIF12" s="17"/>
      <c r="RIG12" s="17"/>
      <c r="RIH12" s="17"/>
      <c r="RII12" s="17"/>
      <c r="RIJ12" s="17"/>
      <c r="RIK12" s="17"/>
      <c r="RIL12" s="17"/>
      <c r="RIM12" s="17"/>
      <c r="RIN12" s="17"/>
      <c r="RIO12" s="17"/>
      <c r="RIP12" s="17"/>
      <c r="RIQ12" s="17"/>
      <c r="RIR12" s="17"/>
      <c r="RIS12" s="17"/>
      <c r="RIT12" s="17"/>
      <c r="RIU12" s="17"/>
      <c r="RIV12" s="17"/>
      <c r="RIW12" s="17"/>
      <c r="RIX12" s="17"/>
      <c r="RIY12" s="17"/>
      <c r="RIZ12" s="17"/>
      <c r="RJA12" s="17"/>
      <c r="RJB12" s="17"/>
      <c r="RJC12" s="17"/>
      <c r="RJD12" s="17"/>
      <c r="RJE12" s="17"/>
      <c r="RJF12" s="17"/>
      <c r="RJG12" s="17"/>
      <c r="RJH12" s="17"/>
      <c r="RJI12" s="17"/>
      <c r="RJJ12" s="17"/>
      <c r="RJK12" s="17"/>
      <c r="RJL12" s="17"/>
      <c r="RJM12" s="17"/>
      <c r="RJN12" s="17"/>
      <c r="RJO12" s="17"/>
      <c r="RJP12" s="17"/>
      <c r="RJQ12" s="17"/>
      <c r="RJR12" s="17"/>
      <c r="RJS12" s="17"/>
      <c r="RJT12" s="17"/>
      <c r="RJU12" s="17"/>
      <c r="RJV12" s="17"/>
      <c r="RJW12" s="17"/>
      <c r="RJX12" s="17"/>
      <c r="RJY12" s="17"/>
      <c r="RJZ12" s="17"/>
      <c r="RKA12" s="17"/>
      <c r="RKB12" s="17"/>
      <c r="RKC12" s="17"/>
      <c r="RKD12" s="17"/>
      <c r="RKE12" s="17"/>
      <c r="RKF12" s="17"/>
      <c r="RKG12" s="17"/>
      <c r="RKH12" s="17"/>
      <c r="RKI12" s="17"/>
      <c r="RKJ12" s="17"/>
      <c r="RKK12" s="17"/>
      <c r="RKL12" s="17"/>
      <c r="RKM12" s="17"/>
      <c r="RKN12" s="17"/>
      <c r="RKO12" s="17"/>
      <c r="RKP12" s="17"/>
      <c r="RKQ12" s="17"/>
      <c r="RKR12" s="17"/>
      <c r="RKS12" s="17"/>
      <c r="RKT12" s="17"/>
      <c r="RKU12" s="17"/>
      <c r="RKV12" s="17"/>
      <c r="RKW12" s="17"/>
      <c r="RKX12" s="17"/>
      <c r="RKY12" s="17"/>
      <c r="RKZ12" s="17"/>
      <c r="RLA12" s="17"/>
      <c r="RLB12" s="17"/>
      <c r="RLC12" s="17"/>
      <c r="RLD12" s="17"/>
      <c r="RLE12" s="17"/>
      <c r="RLF12" s="17"/>
      <c r="RLG12" s="17"/>
      <c r="RLH12" s="17"/>
      <c r="RLI12" s="17"/>
      <c r="RLJ12" s="17"/>
      <c r="RLK12" s="17"/>
      <c r="RLL12" s="17"/>
      <c r="RLM12" s="17"/>
      <c r="RLN12" s="17"/>
      <c r="RLO12" s="17"/>
      <c r="RLP12" s="17"/>
      <c r="RLQ12" s="17"/>
      <c r="RLR12" s="17"/>
      <c r="RLS12" s="17"/>
      <c r="RLT12" s="17"/>
      <c r="RLU12" s="17"/>
      <c r="RLV12" s="17"/>
      <c r="RLW12" s="17"/>
      <c r="RLX12" s="17"/>
      <c r="RLY12" s="17"/>
      <c r="RLZ12" s="17"/>
      <c r="RMA12" s="17"/>
      <c r="RMB12" s="17"/>
      <c r="RMC12" s="17"/>
      <c r="RMD12" s="17"/>
      <c r="RME12" s="17"/>
      <c r="RMF12" s="17"/>
      <c r="RMG12" s="17"/>
      <c r="RMH12" s="17"/>
      <c r="RMI12" s="17"/>
      <c r="RMJ12" s="17"/>
      <c r="RMK12" s="17"/>
      <c r="RML12" s="17"/>
      <c r="RMM12" s="17"/>
      <c r="RMN12" s="17"/>
      <c r="RMO12" s="17"/>
      <c r="RMP12" s="17"/>
      <c r="RMQ12" s="17"/>
      <c r="RMR12" s="17"/>
      <c r="RMS12" s="17"/>
      <c r="RMT12" s="17"/>
      <c r="RMU12" s="17"/>
      <c r="RMV12" s="17"/>
      <c r="RMW12" s="17"/>
      <c r="RMX12" s="17"/>
      <c r="RMY12" s="17"/>
      <c r="RMZ12" s="17"/>
      <c r="RNA12" s="17"/>
      <c r="RNB12" s="17"/>
      <c r="RNC12" s="17"/>
      <c r="RND12" s="17"/>
      <c r="RNE12" s="17"/>
      <c r="RNF12" s="17"/>
      <c r="RNG12" s="17"/>
      <c r="RNH12" s="17"/>
      <c r="RNI12" s="17"/>
      <c r="RNJ12" s="17"/>
      <c r="RNK12" s="17"/>
      <c r="RNL12" s="17"/>
      <c r="RNM12" s="17"/>
      <c r="RNN12" s="17"/>
      <c r="RNO12" s="17"/>
      <c r="RNP12" s="17"/>
      <c r="RNQ12" s="17"/>
      <c r="RNR12" s="17"/>
      <c r="RNS12" s="17"/>
      <c r="RNT12" s="17"/>
      <c r="RNU12" s="17"/>
      <c r="RNV12" s="17"/>
      <c r="RNW12" s="17"/>
      <c r="RNX12" s="17"/>
      <c r="RNY12" s="17"/>
      <c r="RNZ12" s="17"/>
      <c r="ROA12" s="17"/>
      <c r="ROB12" s="17"/>
      <c r="ROC12" s="17"/>
      <c r="ROD12" s="17"/>
      <c r="ROE12" s="17"/>
      <c r="ROF12" s="17"/>
      <c r="ROG12" s="17"/>
      <c r="ROH12" s="17"/>
      <c r="ROI12" s="17"/>
      <c r="ROJ12" s="17"/>
      <c r="ROK12" s="17"/>
      <c r="ROL12" s="17"/>
      <c r="ROM12" s="17"/>
      <c r="RON12" s="17"/>
      <c r="ROO12" s="17"/>
      <c r="ROP12" s="17"/>
      <c r="ROQ12" s="17"/>
      <c r="ROR12" s="17"/>
      <c r="ROS12" s="17"/>
      <c r="ROT12" s="17"/>
      <c r="ROU12" s="17"/>
      <c r="ROV12" s="17"/>
      <c r="ROW12" s="17"/>
      <c r="ROX12" s="17"/>
      <c r="ROY12" s="17"/>
      <c r="ROZ12" s="17"/>
      <c r="RPA12" s="17"/>
      <c r="RPB12" s="17"/>
      <c r="RPC12" s="17"/>
      <c r="RPD12" s="17"/>
      <c r="RPE12" s="17"/>
      <c r="RPF12" s="17"/>
      <c r="RPG12" s="17"/>
      <c r="RPH12" s="17"/>
      <c r="RPI12" s="17"/>
      <c r="RPJ12" s="17"/>
      <c r="RPK12" s="17"/>
      <c r="RPL12" s="17"/>
      <c r="RPM12" s="17"/>
      <c r="RPN12" s="17"/>
      <c r="RPO12" s="17"/>
      <c r="RPP12" s="17"/>
      <c r="RPQ12" s="17"/>
      <c r="RPR12" s="17"/>
      <c r="RPS12" s="17"/>
      <c r="RPT12" s="17"/>
      <c r="RPU12" s="17"/>
      <c r="RPV12" s="17"/>
      <c r="RPW12" s="17"/>
      <c r="RPX12" s="17"/>
      <c r="RPY12" s="17"/>
      <c r="RPZ12" s="17"/>
      <c r="RQA12" s="17"/>
      <c r="RQB12" s="17"/>
      <c r="RQC12" s="17"/>
      <c r="RQD12" s="17"/>
      <c r="RQE12" s="17"/>
      <c r="RQF12" s="17"/>
      <c r="RQG12" s="17"/>
      <c r="RQH12" s="17"/>
      <c r="RQI12" s="17"/>
      <c r="RQJ12" s="17"/>
      <c r="RQK12" s="17"/>
      <c r="RQL12" s="17"/>
      <c r="RQM12" s="17"/>
      <c r="RQN12" s="17"/>
      <c r="RQO12" s="17"/>
      <c r="RQP12" s="17"/>
      <c r="RQQ12" s="17"/>
      <c r="RQR12" s="17"/>
      <c r="RQS12" s="17"/>
      <c r="RQT12" s="17"/>
      <c r="RQU12" s="17"/>
      <c r="RQV12" s="17"/>
      <c r="RQW12" s="17"/>
      <c r="RQX12" s="17"/>
      <c r="RQY12" s="17"/>
      <c r="RQZ12" s="17"/>
      <c r="RRA12" s="17"/>
      <c r="RRB12" s="17"/>
      <c r="RRC12" s="17"/>
      <c r="RRD12" s="17"/>
      <c r="RRE12" s="17"/>
      <c r="RRF12" s="17"/>
      <c r="RRG12" s="17"/>
      <c r="RRH12" s="17"/>
      <c r="RRI12" s="17"/>
      <c r="RRJ12" s="17"/>
      <c r="RRK12" s="17"/>
      <c r="RRL12" s="17"/>
      <c r="RRM12" s="17"/>
      <c r="RRN12" s="17"/>
      <c r="RRO12" s="17"/>
      <c r="RRP12" s="17"/>
      <c r="RRQ12" s="17"/>
      <c r="RRR12" s="17"/>
      <c r="RRS12" s="17"/>
      <c r="RRT12" s="17"/>
      <c r="RRU12" s="17"/>
      <c r="RRV12" s="17"/>
      <c r="RRW12" s="17"/>
      <c r="RRX12" s="17"/>
      <c r="RRY12" s="17"/>
      <c r="RRZ12" s="17"/>
      <c r="RSA12" s="17"/>
      <c r="RSB12" s="17"/>
      <c r="RSC12" s="17"/>
      <c r="RSD12" s="17"/>
      <c r="RSE12" s="17"/>
      <c r="RSF12" s="17"/>
      <c r="RSG12" s="17"/>
      <c r="RSH12" s="17"/>
      <c r="RSI12" s="17"/>
      <c r="RSJ12" s="17"/>
      <c r="RSK12" s="17"/>
      <c r="RSL12" s="17"/>
      <c r="RSM12" s="17"/>
      <c r="RSN12" s="17"/>
      <c r="RSO12" s="17"/>
      <c r="RSP12" s="17"/>
      <c r="RSQ12" s="17"/>
      <c r="RSR12" s="17"/>
      <c r="RSS12" s="17"/>
      <c r="RST12" s="17"/>
      <c r="RSU12" s="17"/>
      <c r="RSV12" s="17"/>
      <c r="RSW12" s="17"/>
      <c r="RSX12" s="17"/>
      <c r="RSY12" s="17"/>
      <c r="RSZ12" s="17"/>
      <c r="RTA12" s="17"/>
      <c r="RTB12" s="17"/>
      <c r="RTC12" s="17"/>
      <c r="RTD12" s="17"/>
      <c r="RTE12" s="17"/>
      <c r="RTF12" s="17"/>
      <c r="RTG12" s="17"/>
      <c r="RTH12" s="17"/>
      <c r="RTI12" s="17"/>
      <c r="RTJ12" s="17"/>
      <c r="RTK12" s="17"/>
      <c r="RTL12" s="17"/>
      <c r="RTM12" s="17"/>
      <c r="RTN12" s="17"/>
      <c r="RTO12" s="17"/>
      <c r="RTP12" s="17"/>
      <c r="RTQ12" s="17"/>
      <c r="RTR12" s="17"/>
      <c r="RTS12" s="17"/>
      <c r="RTT12" s="17"/>
      <c r="RTU12" s="17"/>
      <c r="RTV12" s="17"/>
      <c r="RTW12" s="17"/>
      <c r="RTX12" s="17"/>
      <c r="RTY12" s="17"/>
      <c r="RTZ12" s="17"/>
      <c r="RUA12" s="17"/>
      <c r="RUB12" s="17"/>
      <c r="RUC12" s="17"/>
      <c r="RUD12" s="17"/>
      <c r="RUE12" s="17"/>
      <c r="RUF12" s="17"/>
      <c r="RUG12" s="17"/>
      <c r="RUH12" s="17"/>
      <c r="RUI12" s="17"/>
      <c r="RUJ12" s="17"/>
      <c r="RUK12" s="17"/>
      <c r="RUL12" s="17"/>
      <c r="RUM12" s="17"/>
      <c r="RUN12" s="17"/>
      <c r="RUO12" s="17"/>
      <c r="RUP12" s="17"/>
      <c r="RUQ12" s="17"/>
      <c r="RUR12" s="17"/>
      <c r="RUS12" s="17"/>
      <c r="RUT12" s="17"/>
      <c r="RUU12" s="17"/>
      <c r="RUV12" s="17"/>
      <c r="RUW12" s="17"/>
      <c r="RUX12" s="17"/>
      <c r="RUY12" s="17"/>
      <c r="RUZ12" s="17"/>
      <c r="RVA12" s="17"/>
      <c r="RVB12" s="17"/>
      <c r="RVC12" s="17"/>
      <c r="RVD12" s="17"/>
      <c r="RVE12" s="17"/>
      <c r="RVF12" s="17"/>
      <c r="RVG12" s="17"/>
      <c r="RVH12" s="17"/>
      <c r="RVI12" s="17"/>
      <c r="RVJ12" s="17"/>
      <c r="RVK12" s="17"/>
      <c r="RVL12" s="17"/>
      <c r="RVM12" s="17"/>
      <c r="RVN12" s="17"/>
      <c r="RVO12" s="17"/>
      <c r="RVP12" s="17"/>
      <c r="RVQ12" s="17"/>
      <c r="RVR12" s="17"/>
      <c r="RVS12" s="17"/>
      <c r="RVT12" s="17"/>
      <c r="RVU12" s="17"/>
      <c r="RVV12" s="17"/>
      <c r="RVW12" s="17"/>
      <c r="RVX12" s="17"/>
      <c r="RVY12" s="17"/>
      <c r="RVZ12" s="17"/>
      <c r="RWA12" s="17"/>
      <c r="RWB12" s="17"/>
      <c r="RWC12" s="17"/>
      <c r="RWD12" s="17"/>
      <c r="RWE12" s="17"/>
      <c r="RWF12" s="17"/>
      <c r="RWG12" s="17"/>
      <c r="RWH12" s="17"/>
      <c r="RWI12" s="17"/>
      <c r="RWJ12" s="17"/>
      <c r="RWK12" s="17"/>
      <c r="RWL12" s="17"/>
      <c r="RWM12" s="17"/>
      <c r="RWN12" s="17"/>
      <c r="RWO12" s="17"/>
      <c r="RWP12" s="17"/>
      <c r="RWQ12" s="17"/>
      <c r="RWR12" s="17"/>
      <c r="RWS12" s="17"/>
      <c r="RWT12" s="17"/>
      <c r="RWU12" s="17"/>
      <c r="RWV12" s="17"/>
      <c r="RWW12" s="17"/>
      <c r="RWX12" s="17"/>
      <c r="RWY12" s="17"/>
      <c r="RWZ12" s="17"/>
      <c r="RXA12" s="17"/>
      <c r="RXB12" s="17"/>
      <c r="RXC12" s="17"/>
      <c r="RXD12" s="17"/>
      <c r="RXE12" s="17"/>
      <c r="RXF12" s="17"/>
      <c r="RXG12" s="17"/>
      <c r="RXH12" s="17"/>
      <c r="RXI12" s="17"/>
      <c r="RXJ12" s="17"/>
      <c r="RXK12" s="17"/>
      <c r="RXL12" s="17"/>
      <c r="RXM12" s="17"/>
      <c r="RXN12" s="17"/>
      <c r="RXO12" s="17"/>
      <c r="RXP12" s="17"/>
      <c r="RXQ12" s="17"/>
      <c r="RXR12" s="17"/>
      <c r="RXS12" s="17"/>
      <c r="RXT12" s="17"/>
      <c r="RXU12" s="17"/>
      <c r="RXV12" s="17"/>
      <c r="RXW12" s="17"/>
      <c r="RXX12" s="17"/>
      <c r="RXY12" s="17"/>
      <c r="RXZ12" s="17"/>
      <c r="RYA12" s="17"/>
      <c r="RYB12" s="17"/>
      <c r="RYC12" s="17"/>
      <c r="RYD12" s="17"/>
      <c r="RYE12" s="17"/>
      <c r="RYF12" s="17"/>
      <c r="RYG12" s="17"/>
      <c r="RYH12" s="17"/>
      <c r="RYI12" s="17"/>
      <c r="RYJ12" s="17"/>
      <c r="RYK12" s="17"/>
      <c r="RYL12" s="17"/>
      <c r="RYM12" s="17"/>
      <c r="RYN12" s="17"/>
      <c r="RYO12" s="17"/>
      <c r="RYP12" s="17"/>
      <c r="RYQ12" s="17"/>
      <c r="RYR12" s="17"/>
      <c r="RYS12" s="17"/>
      <c r="RYT12" s="17"/>
      <c r="RYU12" s="17"/>
      <c r="RYV12" s="17"/>
      <c r="RYW12" s="17"/>
      <c r="RYX12" s="17"/>
      <c r="RYY12" s="17"/>
      <c r="RYZ12" s="17"/>
      <c r="RZA12" s="17"/>
      <c r="RZB12" s="17"/>
      <c r="RZC12" s="17"/>
      <c r="RZD12" s="17"/>
      <c r="RZE12" s="17"/>
      <c r="RZF12" s="17"/>
      <c r="RZG12" s="17"/>
      <c r="RZH12" s="17"/>
      <c r="RZI12" s="17"/>
      <c r="RZJ12" s="17"/>
      <c r="RZK12" s="17"/>
      <c r="RZL12" s="17"/>
      <c r="RZM12" s="17"/>
      <c r="RZN12" s="17"/>
      <c r="RZO12" s="17"/>
      <c r="RZP12" s="17"/>
      <c r="RZQ12" s="17"/>
      <c r="RZR12" s="17"/>
      <c r="RZS12" s="17"/>
      <c r="RZT12" s="17"/>
      <c r="RZU12" s="17"/>
      <c r="RZV12" s="17"/>
      <c r="RZW12" s="17"/>
      <c r="RZX12" s="17"/>
      <c r="RZY12" s="17"/>
      <c r="RZZ12" s="17"/>
      <c r="SAA12" s="17"/>
      <c r="SAB12" s="17"/>
      <c r="SAC12" s="17"/>
      <c r="SAD12" s="17"/>
      <c r="SAE12" s="17"/>
      <c r="SAF12" s="17"/>
      <c r="SAG12" s="17"/>
      <c r="SAH12" s="17"/>
      <c r="SAI12" s="17"/>
      <c r="SAJ12" s="17"/>
      <c r="SAK12" s="17"/>
      <c r="SAL12" s="17"/>
      <c r="SAM12" s="17"/>
      <c r="SAN12" s="17"/>
      <c r="SAO12" s="17"/>
      <c r="SAP12" s="17"/>
      <c r="SAQ12" s="17"/>
      <c r="SAR12" s="17"/>
      <c r="SAS12" s="17"/>
      <c r="SAT12" s="17"/>
      <c r="SAU12" s="17"/>
      <c r="SAV12" s="17"/>
      <c r="SAW12" s="17"/>
      <c r="SAX12" s="17"/>
      <c r="SAY12" s="17"/>
      <c r="SAZ12" s="17"/>
      <c r="SBA12" s="17"/>
      <c r="SBB12" s="17"/>
      <c r="SBC12" s="17"/>
      <c r="SBD12" s="17"/>
      <c r="SBE12" s="17"/>
      <c r="SBF12" s="17"/>
      <c r="SBG12" s="17"/>
      <c r="SBH12" s="17"/>
      <c r="SBI12" s="17"/>
      <c r="SBJ12" s="17"/>
      <c r="SBK12" s="17"/>
      <c r="SBL12" s="17"/>
      <c r="SBM12" s="17"/>
      <c r="SBN12" s="17"/>
      <c r="SBO12" s="17"/>
      <c r="SBP12" s="17"/>
      <c r="SBQ12" s="17"/>
      <c r="SBR12" s="17"/>
      <c r="SBS12" s="17"/>
      <c r="SBT12" s="17"/>
      <c r="SBU12" s="17"/>
      <c r="SBV12" s="17"/>
      <c r="SBW12" s="17"/>
      <c r="SBX12" s="17"/>
      <c r="SBY12" s="17"/>
      <c r="SBZ12" s="17"/>
      <c r="SCA12" s="17"/>
      <c r="SCB12" s="17"/>
      <c r="SCC12" s="17"/>
      <c r="SCD12" s="17"/>
      <c r="SCE12" s="17"/>
      <c r="SCF12" s="17"/>
      <c r="SCG12" s="17"/>
      <c r="SCH12" s="17"/>
      <c r="SCI12" s="17"/>
      <c r="SCJ12" s="17"/>
      <c r="SCK12" s="17"/>
      <c r="SCL12" s="17"/>
      <c r="SCM12" s="17"/>
      <c r="SCN12" s="17"/>
      <c r="SCO12" s="17"/>
      <c r="SCP12" s="17"/>
      <c r="SCQ12" s="17"/>
      <c r="SCR12" s="17"/>
      <c r="SCS12" s="17"/>
      <c r="SCT12" s="17"/>
      <c r="SCU12" s="17"/>
      <c r="SCV12" s="17"/>
      <c r="SCW12" s="17"/>
      <c r="SCX12" s="17"/>
      <c r="SCY12" s="17"/>
      <c r="SCZ12" s="17"/>
      <c r="SDA12" s="17"/>
      <c r="SDB12" s="17"/>
      <c r="SDC12" s="17"/>
      <c r="SDD12" s="17"/>
      <c r="SDE12" s="17"/>
      <c r="SDF12" s="17"/>
      <c r="SDG12" s="17"/>
      <c r="SDH12" s="17"/>
      <c r="SDI12" s="17"/>
      <c r="SDJ12" s="17"/>
      <c r="SDK12" s="17"/>
      <c r="SDL12" s="17"/>
      <c r="SDM12" s="17"/>
      <c r="SDN12" s="17"/>
      <c r="SDO12" s="17"/>
      <c r="SDP12" s="17"/>
      <c r="SDQ12" s="17"/>
      <c r="SDR12" s="17"/>
      <c r="SDS12" s="17"/>
      <c r="SDT12" s="17"/>
      <c r="SDU12" s="17"/>
      <c r="SDV12" s="17"/>
      <c r="SDW12" s="17"/>
      <c r="SDX12" s="17"/>
      <c r="SDY12" s="17"/>
      <c r="SDZ12" s="17"/>
      <c r="SEA12" s="17"/>
      <c r="SEB12" s="17"/>
      <c r="SEC12" s="17"/>
      <c r="SED12" s="17"/>
      <c r="SEE12" s="17"/>
      <c r="SEF12" s="17"/>
      <c r="SEG12" s="17"/>
      <c r="SEH12" s="17"/>
      <c r="SEI12" s="17"/>
      <c r="SEJ12" s="17"/>
      <c r="SEK12" s="17"/>
      <c r="SEL12" s="17"/>
      <c r="SEM12" s="17"/>
      <c r="SEN12" s="17"/>
      <c r="SEO12" s="17"/>
      <c r="SEP12" s="17"/>
      <c r="SEQ12" s="17"/>
      <c r="SER12" s="17"/>
      <c r="SES12" s="17"/>
      <c r="SET12" s="17"/>
      <c r="SEU12" s="17"/>
      <c r="SEV12" s="17"/>
      <c r="SEW12" s="17"/>
      <c r="SEX12" s="17"/>
      <c r="SEY12" s="17"/>
      <c r="SEZ12" s="17"/>
      <c r="SFA12" s="17"/>
      <c r="SFB12" s="17"/>
      <c r="SFC12" s="17"/>
      <c r="SFD12" s="17"/>
      <c r="SFE12" s="17"/>
      <c r="SFF12" s="17"/>
      <c r="SFG12" s="17"/>
      <c r="SFH12" s="17"/>
      <c r="SFI12" s="17"/>
      <c r="SFJ12" s="17"/>
      <c r="SFK12" s="17"/>
      <c r="SFL12" s="17"/>
      <c r="SFM12" s="17"/>
      <c r="SFN12" s="17"/>
      <c r="SFO12" s="17"/>
      <c r="SFP12" s="17"/>
      <c r="SFQ12" s="17"/>
      <c r="SFR12" s="17"/>
      <c r="SFS12" s="17"/>
      <c r="SFT12" s="17"/>
      <c r="SFU12" s="17"/>
      <c r="SFV12" s="17"/>
      <c r="SFW12" s="17"/>
      <c r="SFX12" s="17"/>
      <c r="SFY12" s="17"/>
      <c r="SFZ12" s="17"/>
      <c r="SGA12" s="17"/>
      <c r="SGB12" s="17"/>
      <c r="SGC12" s="17"/>
      <c r="SGD12" s="17"/>
      <c r="SGE12" s="17"/>
      <c r="SGF12" s="17"/>
      <c r="SGG12" s="17"/>
      <c r="SGH12" s="17"/>
      <c r="SGI12" s="17"/>
      <c r="SGJ12" s="17"/>
      <c r="SGK12" s="17"/>
      <c r="SGL12" s="17"/>
      <c r="SGM12" s="17"/>
      <c r="SGN12" s="17"/>
      <c r="SGO12" s="17"/>
      <c r="SGP12" s="17"/>
      <c r="SGQ12" s="17"/>
      <c r="SGR12" s="17"/>
      <c r="SGS12" s="17"/>
      <c r="SGT12" s="17"/>
      <c r="SGU12" s="17"/>
      <c r="SGV12" s="17"/>
      <c r="SGW12" s="17"/>
      <c r="SGX12" s="17"/>
      <c r="SGY12" s="17"/>
      <c r="SGZ12" s="17"/>
      <c r="SHA12" s="17"/>
      <c r="SHB12" s="17"/>
      <c r="SHC12" s="17"/>
      <c r="SHD12" s="17"/>
      <c r="SHE12" s="17"/>
      <c r="SHF12" s="17"/>
      <c r="SHG12" s="17"/>
      <c r="SHH12" s="17"/>
      <c r="SHI12" s="17"/>
      <c r="SHJ12" s="17"/>
      <c r="SHK12" s="17"/>
      <c r="SHL12" s="17"/>
      <c r="SHM12" s="17"/>
      <c r="SHN12" s="17"/>
      <c r="SHO12" s="17"/>
      <c r="SHP12" s="17"/>
      <c r="SHQ12" s="17"/>
      <c r="SHR12" s="17"/>
      <c r="SHS12" s="17"/>
      <c r="SHT12" s="17"/>
      <c r="SHU12" s="17"/>
      <c r="SHV12" s="17"/>
      <c r="SHW12" s="17"/>
      <c r="SHX12" s="17"/>
      <c r="SHY12" s="17"/>
      <c r="SHZ12" s="17"/>
      <c r="SIA12" s="17"/>
      <c r="SIB12" s="17"/>
      <c r="SIC12" s="17"/>
      <c r="SID12" s="17"/>
      <c r="SIE12" s="17"/>
      <c r="SIF12" s="17"/>
      <c r="SIG12" s="17"/>
      <c r="SIH12" s="17"/>
      <c r="SII12" s="17"/>
      <c r="SIJ12" s="17"/>
      <c r="SIK12" s="17"/>
      <c r="SIL12" s="17"/>
      <c r="SIM12" s="17"/>
      <c r="SIN12" s="17"/>
      <c r="SIO12" s="17"/>
      <c r="SIP12" s="17"/>
      <c r="SIQ12" s="17"/>
      <c r="SIR12" s="17"/>
      <c r="SIS12" s="17"/>
      <c r="SIT12" s="17"/>
      <c r="SIU12" s="17"/>
      <c r="SIV12" s="17"/>
      <c r="SIW12" s="17"/>
      <c r="SIX12" s="17"/>
      <c r="SIY12" s="17"/>
      <c r="SIZ12" s="17"/>
      <c r="SJA12" s="17"/>
      <c r="SJB12" s="17"/>
      <c r="SJC12" s="17"/>
      <c r="SJD12" s="17"/>
      <c r="SJE12" s="17"/>
      <c r="SJF12" s="17"/>
      <c r="SJG12" s="17"/>
      <c r="SJH12" s="17"/>
      <c r="SJI12" s="17"/>
      <c r="SJJ12" s="17"/>
      <c r="SJK12" s="17"/>
      <c r="SJL12" s="17"/>
      <c r="SJM12" s="17"/>
      <c r="SJN12" s="17"/>
      <c r="SJO12" s="17"/>
      <c r="SJP12" s="17"/>
      <c r="SJQ12" s="17"/>
      <c r="SJR12" s="17"/>
      <c r="SJS12" s="17"/>
      <c r="SJT12" s="17"/>
      <c r="SJU12" s="17"/>
      <c r="SJV12" s="17"/>
      <c r="SJW12" s="17"/>
      <c r="SJX12" s="17"/>
      <c r="SJY12" s="17"/>
      <c r="SJZ12" s="17"/>
      <c r="SKA12" s="17"/>
      <c r="SKB12" s="17"/>
      <c r="SKC12" s="17"/>
      <c r="SKD12" s="17"/>
      <c r="SKE12" s="17"/>
      <c r="SKF12" s="17"/>
      <c r="SKG12" s="17"/>
      <c r="SKH12" s="17"/>
      <c r="SKI12" s="17"/>
      <c r="SKJ12" s="17"/>
      <c r="SKK12" s="17"/>
      <c r="SKL12" s="17"/>
      <c r="SKM12" s="17"/>
      <c r="SKN12" s="17"/>
      <c r="SKO12" s="17"/>
      <c r="SKP12" s="17"/>
      <c r="SKQ12" s="17"/>
      <c r="SKR12" s="17"/>
      <c r="SKS12" s="17"/>
      <c r="SKT12" s="17"/>
      <c r="SKU12" s="17"/>
      <c r="SKV12" s="17"/>
      <c r="SKW12" s="17"/>
      <c r="SKX12" s="17"/>
      <c r="SKY12" s="17"/>
      <c r="SKZ12" s="17"/>
      <c r="SLA12" s="17"/>
      <c r="SLB12" s="17"/>
      <c r="SLC12" s="17"/>
      <c r="SLD12" s="17"/>
      <c r="SLE12" s="17"/>
      <c r="SLF12" s="17"/>
      <c r="SLG12" s="17"/>
      <c r="SLH12" s="17"/>
      <c r="SLI12" s="17"/>
      <c r="SLJ12" s="17"/>
      <c r="SLK12" s="17"/>
      <c r="SLL12" s="17"/>
      <c r="SLM12" s="17"/>
      <c r="SLN12" s="17"/>
      <c r="SLO12" s="17"/>
      <c r="SLP12" s="17"/>
      <c r="SLQ12" s="17"/>
      <c r="SLR12" s="17"/>
      <c r="SLS12" s="17"/>
      <c r="SLT12" s="17"/>
      <c r="SLU12" s="17"/>
      <c r="SLV12" s="17"/>
      <c r="SLW12" s="17"/>
      <c r="SLX12" s="17"/>
      <c r="SLY12" s="17"/>
      <c r="SLZ12" s="17"/>
      <c r="SMA12" s="17"/>
      <c r="SMB12" s="17"/>
      <c r="SMC12" s="17"/>
      <c r="SMD12" s="17"/>
      <c r="SME12" s="17"/>
      <c r="SMF12" s="17"/>
      <c r="SMG12" s="17"/>
      <c r="SMH12" s="17"/>
      <c r="SMI12" s="17"/>
      <c r="SMJ12" s="17"/>
      <c r="SMK12" s="17"/>
      <c r="SML12" s="17"/>
      <c r="SMM12" s="17"/>
      <c r="SMN12" s="17"/>
      <c r="SMO12" s="17"/>
      <c r="SMP12" s="17"/>
      <c r="SMQ12" s="17"/>
      <c r="SMR12" s="17"/>
      <c r="SMS12" s="17"/>
      <c r="SMT12" s="17"/>
      <c r="SMU12" s="17"/>
      <c r="SMV12" s="17"/>
      <c r="SMW12" s="17"/>
      <c r="SMX12" s="17"/>
      <c r="SMY12" s="17"/>
      <c r="SMZ12" s="17"/>
      <c r="SNA12" s="17"/>
      <c r="SNB12" s="17"/>
      <c r="SNC12" s="17"/>
      <c r="SND12" s="17"/>
      <c r="SNE12" s="17"/>
      <c r="SNF12" s="17"/>
      <c r="SNG12" s="17"/>
      <c r="SNH12" s="17"/>
      <c r="SNI12" s="17"/>
      <c r="SNJ12" s="17"/>
      <c r="SNK12" s="17"/>
      <c r="SNL12" s="17"/>
      <c r="SNM12" s="17"/>
      <c r="SNN12" s="17"/>
      <c r="SNO12" s="17"/>
      <c r="SNP12" s="17"/>
      <c r="SNQ12" s="17"/>
      <c r="SNR12" s="17"/>
      <c r="SNS12" s="17"/>
      <c r="SNT12" s="17"/>
      <c r="SNU12" s="17"/>
      <c r="SNV12" s="17"/>
      <c r="SNW12" s="17"/>
      <c r="SNX12" s="17"/>
      <c r="SNY12" s="17"/>
      <c r="SNZ12" s="17"/>
      <c r="SOA12" s="17"/>
      <c r="SOB12" s="17"/>
      <c r="SOC12" s="17"/>
      <c r="SOD12" s="17"/>
      <c r="SOE12" s="17"/>
      <c r="SOF12" s="17"/>
      <c r="SOG12" s="17"/>
      <c r="SOH12" s="17"/>
      <c r="SOI12" s="17"/>
      <c r="SOJ12" s="17"/>
      <c r="SOK12" s="17"/>
      <c r="SOL12" s="17"/>
      <c r="SOM12" s="17"/>
      <c r="SON12" s="17"/>
      <c r="SOO12" s="17"/>
      <c r="SOP12" s="17"/>
      <c r="SOQ12" s="17"/>
      <c r="SOR12" s="17"/>
      <c r="SOS12" s="17"/>
      <c r="SOT12" s="17"/>
      <c r="SOU12" s="17"/>
      <c r="SOV12" s="17"/>
      <c r="SOW12" s="17"/>
      <c r="SOX12" s="17"/>
      <c r="SOY12" s="17"/>
      <c r="SOZ12" s="17"/>
      <c r="SPA12" s="17"/>
      <c r="SPB12" s="17"/>
      <c r="SPC12" s="17"/>
      <c r="SPD12" s="17"/>
      <c r="SPE12" s="17"/>
      <c r="SPF12" s="17"/>
      <c r="SPG12" s="17"/>
      <c r="SPH12" s="17"/>
      <c r="SPI12" s="17"/>
      <c r="SPJ12" s="17"/>
      <c r="SPK12" s="17"/>
      <c r="SPL12" s="17"/>
      <c r="SPM12" s="17"/>
      <c r="SPN12" s="17"/>
      <c r="SPO12" s="17"/>
      <c r="SPP12" s="17"/>
      <c r="SPQ12" s="17"/>
      <c r="SPR12" s="17"/>
      <c r="SPS12" s="17"/>
      <c r="SPT12" s="17"/>
      <c r="SPU12" s="17"/>
      <c r="SPV12" s="17"/>
      <c r="SPW12" s="17"/>
      <c r="SPX12" s="17"/>
      <c r="SPY12" s="17"/>
      <c r="SPZ12" s="17"/>
      <c r="SQA12" s="17"/>
      <c r="SQB12" s="17"/>
      <c r="SQC12" s="17"/>
      <c r="SQD12" s="17"/>
      <c r="SQE12" s="17"/>
      <c r="SQF12" s="17"/>
      <c r="SQG12" s="17"/>
      <c r="SQH12" s="17"/>
      <c r="SQI12" s="17"/>
      <c r="SQJ12" s="17"/>
      <c r="SQK12" s="17"/>
      <c r="SQL12" s="17"/>
      <c r="SQM12" s="17"/>
      <c r="SQN12" s="17"/>
      <c r="SQO12" s="17"/>
      <c r="SQP12" s="17"/>
      <c r="SQQ12" s="17"/>
      <c r="SQR12" s="17"/>
      <c r="SQS12" s="17"/>
      <c r="SQT12" s="17"/>
      <c r="SQU12" s="17"/>
      <c r="SQV12" s="17"/>
      <c r="SQW12" s="17"/>
      <c r="SQX12" s="17"/>
      <c r="SQY12" s="17"/>
      <c r="SQZ12" s="17"/>
      <c r="SRA12" s="17"/>
      <c r="SRB12" s="17"/>
      <c r="SRC12" s="17"/>
      <c r="SRD12" s="17"/>
      <c r="SRE12" s="17"/>
      <c r="SRF12" s="17"/>
      <c r="SRG12" s="17"/>
      <c r="SRH12" s="17"/>
      <c r="SRI12" s="17"/>
      <c r="SRJ12" s="17"/>
      <c r="SRK12" s="17"/>
      <c r="SRL12" s="17"/>
      <c r="SRM12" s="17"/>
      <c r="SRN12" s="17"/>
      <c r="SRO12" s="17"/>
      <c r="SRP12" s="17"/>
      <c r="SRQ12" s="17"/>
      <c r="SRR12" s="17"/>
      <c r="SRS12" s="17"/>
      <c r="SRT12" s="17"/>
      <c r="SRU12" s="17"/>
      <c r="SRV12" s="17"/>
      <c r="SRW12" s="17"/>
      <c r="SRX12" s="17"/>
      <c r="SRY12" s="17"/>
      <c r="SRZ12" s="17"/>
      <c r="SSA12" s="17"/>
      <c r="SSB12" s="17"/>
      <c r="SSC12" s="17"/>
      <c r="SSD12" s="17"/>
      <c r="SSE12" s="17"/>
      <c r="SSF12" s="17"/>
      <c r="SSG12" s="17"/>
      <c r="SSH12" s="17"/>
      <c r="SSI12" s="17"/>
      <c r="SSJ12" s="17"/>
      <c r="SSK12" s="17"/>
      <c r="SSL12" s="17"/>
      <c r="SSM12" s="17"/>
      <c r="SSN12" s="17"/>
      <c r="SSO12" s="17"/>
      <c r="SSP12" s="17"/>
      <c r="SSQ12" s="17"/>
      <c r="SSR12" s="17"/>
      <c r="SSS12" s="17"/>
      <c r="SST12" s="17"/>
      <c r="SSU12" s="17"/>
      <c r="SSV12" s="17"/>
      <c r="SSW12" s="17"/>
      <c r="SSX12" s="17"/>
      <c r="SSY12" s="17"/>
      <c r="SSZ12" s="17"/>
      <c r="STA12" s="17"/>
      <c r="STB12" s="17"/>
      <c r="STC12" s="17"/>
      <c r="STD12" s="17"/>
      <c r="STE12" s="17"/>
      <c r="STF12" s="17"/>
      <c r="STG12" s="17"/>
      <c r="STH12" s="17"/>
      <c r="STI12" s="17"/>
      <c r="STJ12" s="17"/>
      <c r="STK12" s="17"/>
      <c r="STL12" s="17"/>
      <c r="STM12" s="17"/>
      <c r="STN12" s="17"/>
      <c r="STO12" s="17"/>
      <c r="STP12" s="17"/>
      <c r="STQ12" s="17"/>
      <c r="STR12" s="17"/>
      <c r="STS12" s="17"/>
      <c r="STT12" s="17"/>
      <c r="STU12" s="17"/>
      <c r="STV12" s="17"/>
      <c r="STW12" s="17"/>
      <c r="STX12" s="17"/>
      <c r="STY12" s="17"/>
      <c r="STZ12" s="17"/>
      <c r="SUA12" s="17"/>
      <c r="SUB12" s="17"/>
      <c r="SUC12" s="17"/>
      <c r="SUD12" s="17"/>
      <c r="SUE12" s="17"/>
      <c r="SUF12" s="17"/>
      <c r="SUG12" s="17"/>
      <c r="SUH12" s="17"/>
      <c r="SUI12" s="17"/>
      <c r="SUJ12" s="17"/>
      <c r="SUK12" s="17"/>
      <c r="SUL12" s="17"/>
      <c r="SUM12" s="17"/>
      <c r="SUN12" s="17"/>
      <c r="SUO12" s="17"/>
      <c r="SUP12" s="17"/>
      <c r="SUQ12" s="17"/>
      <c r="SUR12" s="17"/>
      <c r="SUS12" s="17"/>
      <c r="SUT12" s="17"/>
      <c r="SUU12" s="17"/>
      <c r="SUV12" s="17"/>
      <c r="SUW12" s="17"/>
      <c r="SUX12" s="17"/>
      <c r="SUY12" s="17"/>
      <c r="SUZ12" s="17"/>
      <c r="SVA12" s="17"/>
      <c r="SVB12" s="17"/>
      <c r="SVC12" s="17"/>
      <c r="SVD12" s="17"/>
      <c r="SVE12" s="17"/>
      <c r="SVF12" s="17"/>
      <c r="SVG12" s="17"/>
      <c r="SVH12" s="17"/>
      <c r="SVI12" s="17"/>
      <c r="SVJ12" s="17"/>
      <c r="SVK12" s="17"/>
      <c r="SVL12" s="17"/>
      <c r="SVM12" s="17"/>
      <c r="SVN12" s="17"/>
      <c r="SVO12" s="17"/>
      <c r="SVP12" s="17"/>
      <c r="SVQ12" s="17"/>
      <c r="SVR12" s="17"/>
      <c r="SVS12" s="17"/>
      <c r="SVT12" s="17"/>
      <c r="SVU12" s="17"/>
      <c r="SVV12" s="17"/>
      <c r="SVW12" s="17"/>
      <c r="SVX12" s="17"/>
      <c r="SVY12" s="17"/>
      <c r="SVZ12" s="17"/>
      <c r="SWA12" s="17"/>
      <c r="SWB12" s="17"/>
      <c r="SWC12" s="17"/>
      <c r="SWD12" s="17"/>
      <c r="SWE12" s="17"/>
      <c r="SWF12" s="17"/>
      <c r="SWG12" s="17"/>
      <c r="SWH12" s="17"/>
      <c r="SWI12" s="17"/>
      <c r="SWJ12" s="17"/>
      <c r="SWK12" s="17"/>
      <c r="SWL12" s="17"/>
      <c r="SWM12" s="17"/>
      <c r="SWN12" s="17"/>
      <c r="SWO12" s="17"/>
      <c r="SWP12" s="17"/>
      <c r="SWQ12" s="17"/>
      <c r="SWR12" s="17"/>
      <c r="SWS12" s="17"/>
      <c r="SWT12" s="17"/>
      <c r="SWU12" s="17"/>
      <c r="SWV12" s="17"/>
      <c r="SWW12" s="17"/>
      <c r="SWX12" s="17"/>
      <c r="SWY12" s="17"/>
      <c r="SWZ12" s="17"/>
      <c r="SXA12" s="17"/>
      <c r="SXB12" s="17"/>
      <c r="SXC12" s="17"/>
      <c r="SXD12" s="17"/>
      <c r="SXE12" s="17"/>
      <c r="SXF12" s="17"/>
      <c r="SXG12" s="17"/>
      <c r="SXH12" s="17"/>
      <c r="SXI12" s="17"/>
      <c r="SXJ12" s="17"/>
      <c r="SXK12" s="17"/>
      <c r="SXL12" s="17"/>
      <c r="SXM12" s="17"/>
      <c r="SXN12" s="17"/>
      <c r="SXO12" s="17"/>
      <c r="SXP12" s="17"/>
      <c r="SXQ12" s="17"/>
      <c r="SXR12" s="17"/>
      <c r="SXS12" s="17"/>
      <c r="SXT12" s="17"/>
      <c r="SXU12" s="17"/>
      <c r="SXV12" s="17"/>
      <c r="SXW12" s="17"/>
      <c r="SXX12" s="17"/>
      <c r="SXY12" s="17"/>
      <c r="SXZ12" s="17"/>
      <c r="SYA12" s="17"/>
      <c r="SYB12" s="17"/>
      <c r="SYC12" s="17"/>
      <c r="SYD12" s="17"/>
      <c r="SYE12" s="17"/>
      <c r="SYF12" s="17"/>
      <c r="SYG12" s="17"/>
      <c r="SYH12" s="17"/>
      <c r="SYI12" s="17"/>
      <c r="SYJ12" s="17"/>
      <c r="SYK12" s="17"/>
      <c r="SYL12" s="17"/>
      <c r="SYM12" s="17"/>
      <c r="SYN12" s="17"/>
      <c r="SYO12" s="17"/>
      <c r="SYP12" s="17"/>
      <c r="SYQ12" s="17"/>
      <c r="SYR12" s="17"/>
      <c r="SYS12" s="17"/>
      <c r="SYT12" s="17"/>
      <c r="SYU12" s="17"/>
      <c r="SYV12" s="17"/>
      <c r="SYW12" s="17"/>
      <c r="SYX12" s="17"/>
      <c r="SYY12" s="17"/>
      <c r="SYZ12" s="17"/>
      <c r="SZA12" s="17"/>
      <c r="SZB12" s="17"/>
      <c r="SZC12" s="17"/>
      <c r="SZD12" s="17"/>
      <c r="SZE12" s="17"/>
      <c r="SZF12" s="17"/>
      <c r="SZG12" s="17"/>
      <c r="SZH12" s="17"/>
      <c r="SZI12" s="17"/>
      <c r="SZJ12" s="17"/>
      <c r="SZK12" s="17"/>
      <c r="SZL12" s="17"/>
      <c r="SZM12" s="17"/>
      <c r="SZN12" s="17"/>
      <c r="SZO12" s="17"/>
      <c r="SZP12" s="17"/>
      <c r="SZQ12" s="17"/>
      <c r="SZR12" s="17"/>
      <c r="SZS12" s="17"/>
      <c r="SZT12" s="17"/>
      <c r="SZU12" s="17"/>
      <c r="SZV12" s="17"/>
      <c r="SZW12" s="17"/>
      <c r="SZX12" s="17"/>
      <c r="SZY12" s="17"/>
      <c r="SZZ12" s="17"/>
      <c r="TAA12" s="17"/>
      <c r="TAB12" s="17"/>
      <c r="TAC12" s="17"/>
      <c r="TAD12" s="17"/>
      <c r="TAE12" s="17"/>
      <c r="TAF12" s="17"/>
      <c r="TAG12" s="17"/>
      <c r="TAH12" s="17"/>
      <c r="TAI12" s="17"/>
      <c r="TAJ12" s="17"/>
      <c r="TAK12" s="17"/>
      <c r="TAL12" s="17"/>
      <c r="TAM12" s="17"/>
      <c r="TAN12" s="17"/>
      <c r="TAO12" s="17"/>
      <c r="TAP12" s="17"/>
      <c r="TAQ12" s="17"/>
      <c r="TAR12" s="17"/>
      <c r="TAS12" s="17"/>
      <c r="TAT12" s="17"/>
      <c r="TAU12" s="17"/>
      <c r="TAV12" s="17"/>
      <c r="TAW12" s="17"/>
      <c r="TAX12" s="17"/>
      <c r="TAY12" s="17"/>
      <c r="TAZ12" s="17"/>
      <c r="TBA12" s="17"/>
      <c r="TBB12" s="17"/>
      <c r="TBC12" s="17"/>
      <c r="TBD12" s="17"/>
      <c r="TBE12" s="17"/>
      <c r="TBF12" s="17"/>
      <c r="TBG12" s="17"/>
      <c r="TBH12" s="17"/>
      <c r="TBI12" s="17"/>
      <c r="TBJ12" s="17"/>
      <c r="TBK12" s="17"/>
      <c r="TBL12" s="17"/>
      <c r="TBM12" s="17"/>
      <c r="TBN12" s="17"/>
      <c r="TBO12" s="17"/>
      <c r="TBP12" s="17"/>
      <c r="TBQ12" s="17"/>
      <c r="TBR12" s="17"/>
      <c r="TBS12" s="17"/>
      <c r="TBT12" s="17"/>
      <c r="TBU12" s="17"/>
      <c r="TBV12" s="17"/>
      <c r="TBW12" s="17"/>
      <c r="TBX12" s="17"/>
      <c r="TBY12" s="17"/>
      <c r="TBZ12" s="17"/>
      <c r="TCA12" s="17"/>
      <c r="TCB12" s="17"/>
      <c r="TCC12" s="17"/>
      <c r="TCD12" s="17"/>
      <c r="TCE12" s="17"/>
      <c r="TCF12" s="17"/>
      <c r="TCG12" s="17"/>
      <c r="TCH12" s="17"/>
      <c r="TCI12" s="17"/>
      <c r="TCJ12" s="17"/>
      <c r="TCK12" s="17"/>
      <c r="TCL12" s="17"/>
      <c r="TCM12" s="17"/>
      <c r="TCN12" s="17"/>
      <c r="TCO12" s="17"/>
      <c r="TCP12" s="17"/>
      <c r="TCQ12" s="17"/>
      <c r="TCR12" s="17"/>
      <c r="TCS12" s="17"/>
      <c r="TCT12" s="17"/>
      <c r="TCU12" s="17"/>
      <c r="TCV12" s="17"/>
      <c r="TCW12" s="17"/>
      <c r="TCX12" s="17"/>
      <c r="TCY12" s="17"/>
      <c r="TCZ12" s="17"/>
      <c r="TDA12" s="17"/>
      <c r="TDB12" s="17"/>
      <c r="TDC12" s="17"/>
      <c r="TDD12" s="17"/>
      <c r="TDE12" s="17"/>
      <c r="TDF12" s="17"/>
      <c r="TDG12" s="17"/>
      <c r="TDH12" s="17"/>
      <c r="TDI12" s="17"/>
      <c r="TDJ12" s="17"/>
      <c r="TDK12" s="17"/>
      <c r="TDL12" s="17"/>
      <c r="TDM12" s="17"/>
      <c r="TDN12" s="17"/>
      <c r="TDO12" s="17"/>
      <c r="TDP12" s="17"/>
      <c r="TDQ12" s="17"/>
      <c r="TDR12" s="17"/>
      <c r="TDS12" s="17"/>
      <c r="TDT12" s="17"/>
      <c r="TDU12" s="17"/>
      <c r="TDV12" s="17"/>
      <c r="TDW12" s="17"/>
      <c r="TDX12" s="17"/>
      <c r="TDY12" s="17"/>
      <c r="TDZ12" s="17"/>
      <c r="TEA12" s="17"/>
      <c r="TEB12" s="17"/>
      <c r="TEC12" s="17"/>
      <c r="TED12" s="17"/>
      <c r="TEE12" s="17"/>
      <c r="TEF12" s="17"/>
      <c r="TEG12" s="17"/>
      <c r="TEH12" s="17"/>
      <c r="TEI12" s="17"/>
      <c r="TEJ12" s="17"/>
      <c r="TEK12" s="17"/>
      <c r="TEL12" s="17"/>
      <c r="TEM12" s="17"/>
      <c r="TEN12" s="17"/>
      <c r="TEO12" s="17"/>
      <c r="TEP12" s="17"/>
      <c r="TEQ12" s="17"/>
      <c r="TER12" s="17"/>
      <c r="TES12" s="17"/>
      <c r="TET12" s="17"/>
      <c r="TEU12" s="17"/>
      <c r="TEV12" s="17"/>
      <c r="TEW12" s="17"/>
      <c r="TEX12" s="17"/>
      <c r="TEY12" s="17"/>
      <c r="TEZ12" s="17"/>
      <c r="TFA12" s="17"/>
      <c r="TFB12" s="17"/>
      <c r="TFC12" s="17"/>
      <c r="TFD12" s="17"/>
      <c r="TFE12" s="17"/>
      <c r="TFF12" s="17"/>
      <c r="TFG12" s="17"/>
      <c r="TFH12" s="17"/>
      <c r="TFI12" s="17"/>
      <c r="TFJ12" s="17"/>
      <c r="TFK12" s="17"/>
      <c r="TFL12" s="17"/>
      <c r="TFM12" s="17"/>
      <c r="TFN12" s="17"/>
      <c r="TFO12" s="17"/>
      <c r="TFP12" s="17"/>
      <c r="TFQ12" s="17"/>
      <c r="TFR12" s="17"/>
      <c r="TFS12" s="17"/>
      <c r="TFT12" s="17"/>
      <c r="TFU12" s="17"/>
      <c r="TFV12" s="17"/>
      <c r="TFW12" s="17"/>
      <c r="TFX12" s="17"/>
      <c r="TFY12" s="17"/>
      <c r="TFZ12" s="17"/>
      <c r="TGA12" s="17"/>
      <c r="TGB12" s="17"/>
      <c r="TGC12" s="17"/>
      <c r="TGD12" s="17"/>
      <c r="TGE12" s="17"/>
      <c r="TGF12" s="17"/>
      <c r="TGG12" s="17"/>
      <c r="TGH12" s="17"/>
      <c r="TGI12" s="17"/>
      <c r="TGJ12" s="17"/>
      <c r="TGK12" s="17"/>
      <c r="TGL12" s="17"/>
      <c r="TGM12" s="17"/>
      <c r="TGN12" s="17"/>
      <c r="TGO12" s="17"/>
      <c r="TGP12" s="17"/>
      <c r="TGQ12" s="17"/>
      <c r="TGR12" s="17"/>
      <c r="TGS12" s="17"/>
      <c r="TGT12" s="17"/>
      <c r="TGU12" s="17"/>
      <c r="TGV12" s="17"/>
      <c r="TGW12" s="17"/>
      <c r="TGX12" s="17"/>
      <c r="TGY12" s="17"/>
      <c r="TGZ12" s="17"/>
      <c r="THA12" s="17"/>
      <c r="THB12" s="17"/>
      <c r="THC12" s="17"/>
      <c r="THD12" s="17"/>
      <c r="THE12" s="17"/>
      <c r="THF12" s="17"/>
      <c r="THG12" s="17"/>
      <c r="THH12" s="17"/>
      <c r="THI12" s="17"/>
      <c r="THJ12" s="17"/>
      <c r="THK12" s="17"/>
      <c r="THL12" s="17"/>
      <c r="THM12" s="17"/>
      <c r="THN12" s="17"/>
      <c r="THO12" s="17"/>
      <c r="THP12" s="17"/>
      <c r="THQ12" s="17"/>
      <c r="THR12" s="17"/>
      <c r="THS12" s="17"/>
      <c r="THT12" s="17"/>
      <c r="THU12" s="17"/>
      <c r="THV12" s="17"/>
      <c r="THW12" s="17"/>
      <c r="THX12" s="17"/>
      <c r="THY12" s="17"/>
      <c r="THZ12" s="17"/>
      <c r="TIA12" s="17"/>
      <c r="TIB12" s="17"/>
      <c r="TIC12" s="17"/>
      <c r="TID12" s="17"/>
      <c r="TIE12" s="17"/>
      <c r="TIF12" s="17"/>
      <c r="TIG12" s="17"/>
      <c r="TIH12" s="17"/>
      <c r="TII12" s="17"/>
      <c r="TIJ12" s="17"/>
      <c r="TIK12" s="17"/>
      <c r="TIL12" s="17"/>
      <c r="TIM12" s="17"/>
      <c r="TIN12" s="17"/>
      <c r="TIO12" s="17"/>
      <c r="TIP12" s="17"/>
      <c r="TIQ12" s="17"/>
      <c r="TIR12" s="17"/>
      <c r="TIS12" s="17"/>
      <c r="TIT12" s="17"/>
      <c r="TIU12" s="17"/>
      <c r="TIV12" s="17"/>
      <c r="TIW12" s="17"/>
      <c r="TIX12" s="17"/>
      <c r="TIY12" s="17"/>
      <c r="TIZ12" s="17"/>
      <c r="TJA12" s="17"/>
      <c r="TJB12" s="17"/>
      <c r="TJC12" s="17"/>
      <c r="TJD12" s="17"/>
      <c r="TJE12" s="17"/>
      <c r="TJF12" s="17"/>
      <c r="TJG12" s="17"/>
      <c r="TJH12" s="17"/>
      <c r="TJI12" s="17"/>
      <c r="TJJ12" s="17"/>
      <c r="TJK12" s="17"/>
      <c r="TJL12" s="17"/>
      <c r="TJM12" s="17"/>
      <c r="TJN12" s="17"/>
      <c r="TJO12" s="17"/>
      <c r="TJP12" s="17"/>
      <c r="TJQ12" s="17"/>
      <c r="TJR12" s="17"/>
      <c r="TJS12" s="17"/>
      <c r="TJT12" s="17"/>
      <c r="TJU12" s="17"/>
      <c r="TJV12" s="17"/>
      <c r="TJW12" s="17"/>
      <c r="TJX12" s="17"/>
      <c r="TJY12" s="17"/>
      <c r="TJZ12" s="17"/>
      <c r="TKA12" s="17"/>
      <c r="TKB12" s="17"/>
      <c r="TKC12" s="17"/>
      <c r="TKD12" s="17"/>
      <c r="TKE12" s="17"/>
      <c r="TKF12" s="17"/>
      <c r="TKG12" s="17"/>
      <c r="TKH12" s="17"/>
      <c r="TKI12" s="17"/>
      <c r="TKJ12" s="17"/>
      <c r="TKK12" s="17"/>
      <c r="TKL12" s="17"/>
      <c r="TKM12" s="17"/>
      <c r="TKN12" s="17"/>
      <c r="TKO12" s="17"/>
      <c r="TKP12" s="17"/>
      <c r="TKQ12" s="17"/>
      <c r="TKR12" s="17"/>
      <c r="TKS12" s="17"/>
      <c r="TKT12" s="17"/>
      <c r="TKU12" s="17"/>
      <c r="TKV12" s="17"/>
      <c r="TKW12" s="17"/>
      <c r="TKX12" s="17"/>
      <c r="TKY12" s="17"/>
      <c r="TKZ12" s="17"/>
      <c r="TLA12" s="17"/>
      <c r="TLB12" s="17"/>
      <c r="TLC12" s="17"/>
      <c r="TLD12" s="17"/>
      <c r="TLE12" s="17"/>
      <c r="TLF12" s="17"/>
      <c r="TLG12" s="17"/>
      <c r="TLH12" s="17"/>
      <c r="TLI12" s="17"/>
      <c r="TLJ12" s="17"/>
      <c r="TLK12" s="17"/>
      <c r="TLL12" s="17"/>
      <c r="TLM12" s="17"/>
      <c r="TLN12" s="17"/>
      <c r="TLO12" s="17"/>
      <c r="TLP12" s="17"/>
      <c r="TLQ12" s="17"/>
      <c r="TLR12" s="17"/>
      <c r="TLS12" s="17"/>
      <c r="TLT12" s="17"/>
      <c r="TLU12" s="17"/>
      <c r="TLV12" s="17"/>
      <c r="TLW12" s="17"/>
      <c r="TLX12" s="17"/>
      <c r="TLY12" s="17"/>
      <c r="TLZ12" s="17"/>
      <c r="TMA12" s="17"/>
      <c r="TMB12" s="17"/>
      <c r="TMC12" s="17"/>
      <c r="TMD12" s="17"/>
      <c r="TME12" s="17"/>
      <c r="TMF12" s="17"/>
      <c r="TMG12" s="17"/>
      <c r="TMH12" s="17"/>
      <c r="TMI12" s="17"/>
      <c r="TMJ12" s="17"/>
      <c r="TMK12" s="17"/>
      <c r="TML12" s="17"/>
      <c r="TMM12" s="17"/>
      <c r="TMN12" s="17"/>
      <c r="TMO12" s="17"/>
      <c r="TMP12" s="17"/>
      <c r="TMQ12" s="17"/>
      <c r="TMR12" s="17"/>
      <c r="TMS12" s="17"/>
      <c r="TMT12" s="17"/>
      <c r="TMU12" s="17"/>
      <c r="TMV12" s="17"/>
      <c r="TMW12" s="17"/>
      <c r="TMX12" s="17"/>
      <c r="TMY12" s="17"/>
      <c r="TMZ12" s="17"/>
      <c r="TNA12" s="17"/>
      <c r="TNB12" s="17"/>
      <c r="TNC12" s="17"/>
      <c r="TND12" s="17"/>
      <c r="TNE12" s="17"/>
      <c r="TNF12" s="17"/>
      <c r="TNG12" s="17"/>
      <c r="TNH12" s="17"/>
      <c r="TNI12" s="17"/>
      <c r="TNJ12" s="17"/>
      <c r="TNK12" s="17"/>
      <c r="TNL12" s="17"/>
      <c r="TNM12" s="17"/>
      <c r="TNN12" s="17"/>
      <c r="TNO12" s="17"/>
      <c r="TNP12" s="17"/>
      <c r="TNQ12" s="17"/>
      <c r="TNR12" s="17"/>
      <c r="TNS12" s="17"/>
      <c r="TNT12" s="17"/>
      <c r="TNU12" s="17"/>
      <c r="TNV12" s="17"/>
      <c r="TNW12" s="17"/>
      <c r="TNX12" s="17"/>
      <c r="TNY12" s="17"/>
      <c r="TNZ12" s="17"/>
      <c r="TOA12" s="17"/>
      <c r="TOB12" s="17"/>
      <c r="TOC12" s="17"/>
      <c r="TOD12" s="17"/>
      <c r="TOE12" s="17"/>
      <c r="TOF12" s="17"/>
      <c r="TOG12" s="17"/>
      <c r="TOH12" s="17"/>
      <c r="TOI12" s="17"/>
      <c r="TOJ12" s="17"/>
      <c r="TOK12" s="17"/>
      <c r="TOL12" s="17"/>
      <c r="TOM12" s="17"/>
      <c r="TON12" s="17"/>
      <c r="TOO12" s="17"/>
      <c r="TOP12" s="17"/>
      <c r="TOQ12" s="17"/>
      <c r="TOR12" s="17"/>
      <c r="TOS12" s="17"/>
      <c r="TOT12" s="17"/>
      <c r="TOU12" s="17"/>
      <c r="TOV12" s="17"/>
      <c r="TOW12" s="17"/>
      <c r="TOX12" s="17"/>
      <c r="TOY12" s="17"/>
      <c r="TOZ12" s="17"/>
      <c r="TPA12" s="17"/>
      <c r="TPB12" s="17"/>
      <c r="TPC12" s="17"/>
      <c r="TPD12" s="17"/>
      <c r="TPE12" s="17"/>
      <c r="TPF12" s="17"/>
      <c r="TPG12" s="17"/>
      <c r="TPH12" s="17"/>
      <c r="TPI12" s="17"/>
      <c r="TPJ12" s="17"/>
      <c r="TPK12" s="17"/>
      <c r="TPL12" s="17"/>
      <c r="TPM12" s="17"/>
      <c r="TPN12" s="17"/>
      <c r="TPO12" s="17"/>
      <c r="TPP12" s="17"/>
      <c r="TPQ12" s="17"/>
      <c r="TPR12" s="17"/>
      <c r="TPS12" s="17"/>
      <c r="TPT12" s="17"/>
      <c r="TPU12" s="17"/>
      <c r="TPV12" s="17"/>
      <c r="TPW12" s="17"/>
      <c r="TPX12" s="17"/>
      <c r="TPY12" s="17"/>
      <c r="TPZ12" s="17"/>
      <c r="TQA12" s="17"/>
      <c r="TQB12" s="17"/>
      <c r="TQC12" s="17"/>
      <c r="TQD12" s="17"/>
      <c r="TQE12" s="17"/>
      <c r="TQF12" s="17"/>
      <c r="TQG12" s="17"/>
      <c r="TQH12" s="17"/>
      <c r="TQI12" s="17"/>
      <c r="TQJ12" s="17"/>
      <c r="TQK12" s="17"/>
      <c r="TQL12" s="17"/>
      <c r="TQM12" s="17"/>
      <c r="TQN12" s="17"/>
      <c r="TQO12" s="17"/>
      <c r="TQP12" s="17"/>
      <c r="TQQ12" s="17"/>
      <c r="TQR12" s="17"/>
      <c r="TQS12" s="17"/>
      <c r="TQT12" s="17"/>
      <c r="TQU12" s="17"/>
      <c r="TQV12" s="17"/>
      <c r="TQW12" s="17"/>
      <c r="TQX12" s="17"/>
      <c r="TQY12" s="17"/>
      <c r="TQZ12" s="17"/>
      <c r="TRA12" s="17"/>
      <c r="TRB12" s="17"/>
      <c r="TRC12" s="17"/>
      <c r="TRD12" s="17"/>
      <c r="TRE12" s="17"/>
      <c r="TRF12" s="17"/>
      <c r="TRG12" s="17"/>
      <c r="TRH12" s="17"/>
      <c r="TRI12" s="17"/>
      <c r="TRJ12" s="17"/>
      <c r="TRK12" s="17"/>
      <c r="TRL12" s="17"/>
      <c r="TRM12" s="17"/>
      <c r="TRN12" s="17"/>
      <c r="TRO12" s="17"/>
      <c r="TRP12" s="17"/>
      <c r="TRQ12" s="17"/>
      <c r="TRR12" s="17"/>
      <c r="TRS12" s="17"/>
      <c r="TRT12" s="17"/>
      <c r="TRU12" s="17"/>
      <c r="TRV12" s="17"/>
      <c r="TRW12" s="17"/>
      <c r="TRX12" s="17"/>
      <c r="TRY12" s="17"/>
      <c r="TRZ12" s="17"/>
      <c r="TSA12" s="17"/>
      <c r="TSB12" s="17"/>
      <c r="TSC12" s="17"/>
      <c r="TSD12" s="17"/>
      <c r="TSE12" s="17"/>
      <c r="TSF12" s="17"/>
      <c r="TSG12" s="17"/>
      <c r="TSH12" s="17"/>
      <c r="TSI12" s="17"/>
      <c r="TSJ12" s="17"/>
      <c r="TSK12" s="17"/>
      <c r="TSL12" s="17"/>
      <c r="TSM12" s="17"/>
      <c r="TSN12" s="17"/>
      <c r="TSO12" s="17"/>
      <c r="TSP12" s="17"/>
      <c r="TSQ12" s="17"/>
      <c r="TSR12" s="17"/>
      <c r="TSS12" s="17"/>
      <c r="TST12" s="17"/>
      <c r="TSU12" s="17"/>
      <c r="TSV12" s="17"/>
      <c r="TSW12" s="17"/>
      <c r="TSX12" s="17"/>
      <c r="TSY12" s="17"/>
      <c r="TSZ12" s="17"/>
      <c r="TTA12" s="17"/>
      <c r="TTB12" s="17"/>
      <c r="TTC12" s="17"/>
      <c r="TTD12" s="17"/>
      <c r="TTE12" s="17"/>
      <c r="TTF12" s="17"/>
      <c r="TTG12" s="17"/>
      <c r="TTH12" s="17"/>
      <c r="TTI12" s="17"/>
      <c r="TTJ12" s="17"/>
      <c r="TTK12" s="17"/>
      <c r="TTL12" s="17"/>
      <c r="TTM12" s="17"/>
      <c r="TTN12" s="17"/>
      <c r="TTO12" s="17"/>
      <c r="TTP12" s="17"/>
      <c r="TTQ12" s="17"/>
      <c r="TTR12" s="17"/>
      <c r="TTS12" s="17"/>
      <c r="TTT12" s="17"/>
      <c r="TTU12" s="17"/>
      <c r="TTV12" s="17"/>
      <c r="TTW12" s="17"/>
      <c r="TTX12" s="17"/>
      <c r="TTY12" s="17"/>
      <c r="TTZ12" s="17"/>
      <c r="TUA12" s="17"/>
      <c r="TUB12" s="17"/>
      <c r="TUC12" s="17"/>
      <c r="TUD12" s="17"/>
      <c r="TUE12" s="17"/>
      <c r="TUF12" s="17"/>
      <c r="TUG12" s="17"/>
      <c r="TUH12" s="17"/>
      <c r="TUI12" s="17"/>
      <c r="TUJ12" s="17"/>
      <c r="TUK12" s="17"/>
      <c r="TUL12" s="17"/>
      <c r="TUM12" s="17"/>
      <c r="TUN12" s="17"/>
      <c r="TUO12" s="17"/>
      <c r="TUP12" s="17"/>
      <c r="TUQ12" s="17"/>
      <c r="TUR12" s="17"/>
      <c r="TUS12" s="17"/>
      <c r="TUT12" s="17"/>
      <c r="TUU12" s="17"/>
      <c r="TUV12" s="17"/>
      <c r="TUW12" s="17"/>
      <c r="TUX12" s="17"/>
      <c r="TUY12" s="17"/>
      <c r="TUZ12" s="17"/>
      <c r="TVA12" s="17"/>
      <c r="TVB12" s="17"/>
      <c r="TVC12" s="17"/>
      <c r="TVD12" s="17"/>
      <c r="TVE12" s="17"/>
      <c r="TVF12" s="17"/>
      <c r="TVG12" s="17"/>
      <c r="TVH12" s="17"/>
      <c r="TVI12" s="17"/>
      <c r="TVJ12" s="17"/>
      <c r="TVK12" s="17"/>
      <c r="TVL12" s="17"/>
      <c r="TVM12" s="17"/>
      <c r="TVN12" s="17"/>
      <c r="TVO12" s="17"/>
      <c r="TVP12" s="17"/>
      <c r="TVQ12" s="17"/>
      <c r="TVR12" s="17"/>
      <c r="TVS12" s="17"/>
      <c r="TVT12" s="17"/>
      <c r="TVU12" s="17"/>
      <c r="TVV12" s="17"/>
      <c r="TVW12" s="17"/>
      <c r="TVX12" s="17"/>
      <c r="TVY12" s="17"/>
      <c r="TVZ12" s="17"/>
      <c r="TWA12" s="17"/>
      <c r="TWB12" s="17"/>
      <c r="TWC12" s="17"/>
      <c r="TWD12" s="17"/>
      <c r="TWE12" s="17"/>
      <c r="TWF12" s="17"/>
      <c r="TWG12" s="17"/>
      <c r="TWH12" s="17"/>
      <c r="TWI12" s="17"/>
      <c r="TWJ12" s="17"/>
      <c r="TWK12" s="17"/>
      <c r="TWL12" s="17"/>
      <c r="TWM12" s="17"/>
      <c r="TWN12" s="17"/>
      <c r="TWO12" s="17"/>
      <c r="TWP12" s="17"/>
      <c r="TWQ12" s="17"/>
      <c r="TWR12" s="17"/>
      <c r="TWS12" s="17"/>
      <c r="TWT12" s="17"/>
      <c r="TWU12" s="17"/>
      <c r="TWV12" s="17"/>
      <c r="TWW12" s="17"/>
      <c r="TWX12" s="17"/>
      <c r="TWY12" s="17"/>
      <c r="TWZ12" s="17"/>
      <c r="TXA12" s="17"/>
      <c r="TXB12" s="17"/>
      <c r="TXC12" s="17"/>
      <c r="TXD12" s="17"/>
      <c r="TXE12" s="17"/>
      <c r="TXF12" s="17"/>
      <c r="TXG12" s="17"/>
      <c r="TXH12" s="17"/>
      <c r="TXI12" s="17"/>
      <c r="TXJ12" s="17"/>
      <c r="TXK12" s="17"/>
      <c r="TXL12" s="17"/>
      <c r="TXM12" s="17"/>
      <c r="TXN12" s="17"/>
      <c r="TXO12" s="17"/>
      <c r="TXP12" s="17"/>
      <c r="TXQ12" s="17"/>
      <c r="TXR12" s="17"/>
      <c r="TXS12" s="17"/>
      <c r="TXT12" s="17"/>
      <c r="TXU12" s="17"/>
      <c r="TXV12" s="17"/>
      <c r="TXW12" s="17"/>
      <c r="TXX12" s="17"/>
      <c r="TXY12" s="17"/>
      <c r="TXZ12" s="17"/>
      <c r="TYA12" s="17"/>
      <c r="TYB12" s="17"/>
      <c r="TYC12" s="17"/>
      <c r="TYD12" s="17"/>
      <c r="TYE12" s="17"/>
      <c r="TYF12" s="17"/>
      <c r="TYG12" s="17"/>
      <c r="TYH12" s="17"/>
      <c r="TYI12" s="17"/>
      <c r="TYJ12" s="17"/>
      <c r="TYK12" s="17"/>
      <c r="TYL12" s="17"/>
      <c r="TYM12" s="17"/>
      <c r="TYN12" s="17"/>
      <c r="TYO12" s="17"/>
      <c r="TYP12" s="17"/>
      <c r="TYQ12" s="17"/>
      <c r="TYR12" s="17"/>
      <c r="TYS12" s="17"/>
      <c r="TYT12" s="17"/>
      <c r="TYU12" s="17"/>
      <c r="TYV12" s="17"/>
      <c r="TYW12" s="17"/>
      <c r="TYX12" s="17"/>
      <c r="TYY12" s="17"/>
      <c r="TYZ12" s="17"/>
      <c r="TZA12" s="17"/>
      <c r="TZB12" s="17"/>
      <c r="TZC12" s="17"/>
      <c r="TZD12" s="17"/>
      <c r="TZE12" s="17"/>
      <c r="TZF12" s="17"/>
      <c r="TZG12" s="17"/>
      <c r="TZH12" s="17"/>
      <c r="TZI12" s="17"/>
      <c r="TZJ12" s="17"/>
      <c r="TZK12" s="17"/>
      <c r="TZL12" s="17"/>
      <c r="TZM12" s="17"/>
      <c r="TZN12" s="17"/>
      <c r="TZO12" s="17"/>
      <c r="TZP12" s="17"/>
      <c r="TZQ12" s="17"/>
      <c r="TZR12" s="17"/>
      <c r="TZS12" s="17"/>
      <c r="TZT12" s="17"/>
      <c r="TZU12" s="17"/>
      <c r="TZV12" s="17"/>
      <c r="TZW12" s="17"/>
      <c r="TZX12" s="17"/>
      <c r="TZY12" s="17"/>
      <c r="TZZ12" s="17"/>
      <c r="UAA12" s="17"/>
      <c r="UAB12" s="17"/>
      <c r="UAC12" s="17"/>
      <c r="UAD12" s="17"/>
      <c r="UAE12" s="17"/>
      <c r="UAF12" s="17"/>
      <c r="UAG12" s="17"/>
      <c r="UAH12" s="17"/>
      <c r="UAI12" s="17"/>
      <c r="UAJ12" s="17"/>
      <c r="UAK12" s="17"/>
      <c r="UAL12" s="17"/>
      <c r="UAM12" s="17"/>
      <c r="UAN12" s="17"/>
      <c r="UAO12" s="17"/>
      <c r="UAP12" s="17"/>
      <c r="UAQ12" s="17"/>
      <c r="UAR12" s="17"/>
      <c r="UAS12" s="17"/>
      <c r="UAT12" s="17"/>
      <c r="UAU12" s="17"/>
      <c r="UAV12" s="17"/>
      <c r="UAW12" s="17"/>
      <c r="UAX12" s="17"/>
      <c r="UAY12" s="17"/>
      <c r="UAZ12" s="17"/>
      <c r="UBA12" s="17"/>
      <c r="UBB12" s="17"/>
      <c r="UBC12" s="17"/>
      <c r="UBD12" s="17"/>
      <c r="UBE12" s="17"/>
      <c r="UBF12" s="17"/>
      <c r="UBG12" s="17"/>
      <c r="UBH12" s="17"/>
      <c r="UBI12" s="17"/>
      <c r="UBJ12" s="17"/>
      <c r="UBK12" s="17"/>
      <c r="UBL12" s="17"/>
      <c r="UBM12" s="17"/>
      <c r="UBN12" s="17"/>
      <c r="UBO12" s="17"/>
      <c r="UBP12" s="17"/>
      <c r="UBQ12" s="17"/>
      <c r="UBR12" s="17"/>
      <c r="UBS12" s="17"/>
      <c r="UBT12" s="17"/>
      <c r="UBU12" s="17"/>
      <c r="UBV12" s="17"/>
      <c r="UBW12" s="17"/>
      <c r="UBX12" s="17"/>
      <c r="UBY12" s="17"/>
      <c r="UBZ12" s="17"/>
      <c r="UCA12" s="17"/>
      <c r="UCB12" s="17"/>
      <c r="UCC12" s="17"/>
      <c r="UCD12" s="17"/>
      <c r="UCE12" s="17"/>
      <c r="UCF12" s="17"/>
      <c r="UCG12" s="17"/>
      <c r="UCH12" s="17"/>
      <c r="UCI12" s="17"/>
      <c r="UCJ12" s="17"/>
      <c r="UCK12" s="17"/>
      <c r="UCL12" s="17"/>
      <c r="UCM12" s="17"/>
      <c r="UCN12" s="17"/>
      <c r="UCO12" s="17"/>
      <c r="UCP12" s="17"/>
      <c r="UCQ12" s="17"/>
      <c r="UCR12" s="17"/>
      <c r="UCS12" s="17"/>
      <c r="UCT12" s="17"/>
      <c r="UCU12" s="17"/>
      <c r="UCV12" s="17"/>
      <c r="UCW12" s="17"/>
      <c r="UCX12" s="17"/>
      <c r="UCY12" s="17"/>
      <c r="UCZ12" s="17"/>
      <c r="UDA12" s="17"/>
      <c r="UDB12" s="17"/>
      <c r="UDC12" s="17"/>
      <c r="UDD12" s="17"/>
      <c r="UDE12" s="17"/>
      <c r="UDF12" s="17"/>
      <c r="UDG12" s="17"/>
      <c r="UDH12" s="17"/>
      <c r="UDI12" s="17"/>
      <c r="UDJ12" s="17"/>
      <c r="UDK12" s="17"/>
      <c r="UDL12" s="17"/>
      <c r="UDM12" s="17"/>
      <c r="UDN12" s="17"/>
      <c r="UDO12" s="17"/>
      <c r="UDP12" s="17"/>
      <c r="UDQ12" s="17"/>
      <c r="UDR12" s="17"/>
      <c r="UDS12" s="17"/>
      <c r="UDT12" s="17"/>
      <c r="UDU12" s="17"/>
      <c r="UDV12" s="17"/>
      <c r="UDW12" s="17"/>
      <c r="UDX12" s="17"/>
      <c r="UDY12" s="17"/>
      <c r="UDZ12" s="17"/>
      <c r="UEA12" s="17"/>
      <c r="UEB12" s="17"/>
      <c r="UEC12" s="17"/>
      <c r="UED12" s="17"/>
      <c r="UEE12" s="17"/>
      <c r="UEF12" s="17"/>
      <c r="UEG12" s="17"/>
      <c r="UEH12" s="17"/>
      <c r="UEI12" s="17"/>
      <c r="UEJ12" s="17"/>
      <c r="UEK12" s="17"/>
      <c r="UEL12" s="17"/>
      <c r="UEM12" s="17"/>
      <c r="UEN12" s="17"/>
      <c r="UEO12" s="17"/>
      <c r="UEP12" s="17"/>
      <c r="UEQ12" s="17"/>
      <c r="UER12" s="17"/>
      <c r="UES12" s="17"/>
      <c r="UET12" s="17"/>
      <c r="UEU12" s="17"/>
      <c r="UEV12" s="17"/>
      <c r="UEW12" s="17"/>
      <c r="UEX12" s="17"/>
      <c r="UEY12" s="17"/>
      <c r="UEZ12" s="17"/>
      <c r="UFA12" s="17"/>
      <c r="UFB12" s="17"/>
      <c r="UFC12" s="17"/>
      <c r="UFD12" s="17"/>
      <c r="UFE12" s="17"/>
      <c r="UFF12" s="17"/>
      <c r="UFG12" s="17"/>
      <c r="UFH12" s="17"/>
      <c r="UFI12" s="17"/>
      <c r="UFJ12" s="17"/>
      <c r="UFK12" s="17"/>
      <c r="UFL12" s="17"/>
      <c r="UFM12" s="17"/>
      <c r="UFN12" s="17"/>
      <c r="UFO12" s="17"/>
      <c r="UFP12" s="17"/>
      <c r="UFQ12" s="17"/>
      <c r="UFR12" s="17"/>
      <c r="UFS12" s="17"/>
      <c r="UFT12" s="17"/>
      <c r="UFU12" s="17"/>
      <c r="UFV12" s="17"/>
      <c r="UFW12" s="17"/>
      <c r="UFX12" s="17"/>
      <c r="UFY12" s="17"/>
      <c r="UFZ12" s="17"/>
      <c r="UGA12" s="17"/>
      <c r="UGB12" s="17"/>
      <c r="UGC12" s="17"/>
      <c r="UGD12" s="17"/>
      <c r="UGE12" s="17"/>
      <c r="UGF12" s="17"/>
      <c r="UGG12" s="17"/>
      <c r="UGH12" s="17"/>
      <c r="UGI12" s="17"/>
      <c r="UGJ12" s="17"/>
      <c r="UGK12" s="17"/>
      <c r="UGL12" s="17"/>
      <c r="UGM12" s="17"/>
      <c r="UGN12" s="17"/>
      <c r="UGO12" s="17"/>
      <c r="UGP12" s="17"/>
      <c r="UGQ12" s="17"/>
      <c r="UGR12" s="17"/>
      <c r="UGS12" s="17"/>
      <c r="UGT12" s="17"/>
      <c r="UGU12" s="17"/>
      <c r="UGV12" s="17"/>
      <c r="UGW12" s="17"/>
      <c r="UGX12" s="17"/>
      <c r="UGY12" s="17"/>
      <c r="UGZ12" s="17"/>
      <c r="UHA12" s="17"/>
      <c r="UHB12" s="17"/>
      <c r="UHC12" s="17"/>
      <c r="UHD12" s="17"/>
      <c r="UHE12" s="17"/>
      <c r="UHF12" s="17"/>
      <c r="UHG12" s="17"/>
      <c r="UHH12" s="17"/>
      <c r="UHI12" s="17"/>
      <c r="UHJ12" s="17"/>
      <c r="UHK12" s="17"/>
      <c r="UHL12" s="17"/>
      <c r="UHM12" s="17"/>
      <c r="UHN12" s="17"/>
      <c r="UHO12" s="17"/>
      <c r="UHP12" s="17"/>
      <c r="UHQ12" s="17"/>
      <c r="UHR12" s="17"/>
      <c r="UHS12" s="17"/>
      <c r="UHT12" s="17"/>
      <c r="UHU12" s="17"/>
      <c r="UHV12" s="17"/>
      <c r="UHW12" s="17"/>
      <c r="UHX12" s="17"/>
      <c r="UHY12" s="17"/>
      <c r="UHZ12" s="17"/>
      <c r="UIA12" s="17"/>
      <c r="UIB12" s="17"/>
      <c r="UIC12" s="17"/>
      <c r="UID12" s="17"/>
      <c r="UIE12" s="17"/>
      <c r="UIF12" s="17"/>
      <c r="UIG12" s="17"/>
      <c r="UIH12" s="17"/>
      <c r="UII12" s="17"/>
      <c r="UIJ12" s="17"/>
      <c r="UIK12" s="17"/>
      <c r="UIL12" s="17"/>
      <c r="UIM12" s="17"/>
      <c r="UIN12" s="17"/>
      <c r="UIO12" s="17"/>
      <c r="UIP12" s="17"/>
      <c r="UIQ12" s="17"/>
      <c r="UIR12" s="17"/>
      <c r="UIS12" s="17"/>
      <c r="UIT12" s="17"/>
      <c r="UIU12" s="17"/>
      <c r="UIV12" s="17"/>
      <c r="UIW12" s="17"/>
      <c r="UIX12" s="17"/>
      <c r="UIY12" s="17"/>
      <c r="UIZ12" s="17"/>
      <c r="UJA12" s="17"/>
      <c r="UJB12" s="17"/>
      <c r="UJC12" s="17"/>
      <c r="UJD12" s="17"/>
      <c r="UJE12" s="17"/>
      <c r="UJF12" s="17"/>
      <c r="UJG12" s="17"/>
      <c r="UJH12" s="17"/>
      <c r="UJI12" s="17"/>
      <c r="UJJ12" s="17"/>
      <c r="UJK12" s="17"/>
      <c r="UJL12" s="17"/>
      <c r="UJM12" s="17"/>
      <c r="UJN12" s="17"/>
      <c r="UJO12" s="17"/>
      <c r="UJP12" s="17"/>
      <c r="UJQ12" s="17"/>
      <c r="UJR12" s="17"/>
      <c r="UJS12" s="17"/>
      <c r="UJT12" s="17"/>
      <c r="UJU12" s="17"/>
      <c r="UJV12" s="17"/>
      <c r="UJW12" s="17"/>
      <c r="UJX12" s="17"/>
      <c r="UJY12" s="17"/>
      <c r="UJZ12" s="17"/>
      <c r="UKA12" s="17"/>
      <c r="UKB12" s="17"/>
      <c r="UKC12" s="17"/>
      <c r="UKD12" s="17"/>
      <c r="UKE12" s="17"/>
      <c r="UKF12" s="17"/>
      <c r="UKG12" s="17"/>
      <c r="UKH12" s="17"/>
      <c r="UKI12" s="17"/>
      <c r="UKJ12" s="17"/>
      <c r="UKK12" s="17"/>
      <c r="UKL12" s="17"/>
      <c r="UKM12" s="17"/>
      <c r="UKN12" s="17"/>
      <c r="UKO12" s="17"/>
      <c r="UKP12" s="17"/>
      <c r="UKQ12" s="17"/>
      <c r="UKR12" s="17"/>
      <c r="UKS12" s="17"/>
      <c r="UKT12" s="17"/>
      <c r="UKU12" s="17"/>
      <c r="UKV12" s="17"/>
      <c r="UKW12" s="17"/>
      <c r="UKX12" s="17"/>
      <c r="UKY12" s="17"/>
      <c r="UKZ12" s="17"/>
      <c r="ULA12" s="17"/>
      <c r="ULB12" s="17"/>
      <c r="ULC12" s="17"/>
      <c r="ULD12" s="17"/>
      <c r="ULE12" s="17"/>
      <c r="ULF12" s="17"/>
      <c r="ULG12" s="17"/>
      <c r="ULH12" s="17"/>
      <c r="ULI12" s="17"/>
      <c r="ULJ12" s="17"/>
      <c r="ULK12" s="17"/>
      <c r="ULL12" s="17"/>
      <c r="ULM12" s="17"/>
      <c r="ULN12" s="17"/>
      <c r="ULO12" s="17"/>
      <c r="ULP12" s="17"/>
      <c r="ULQ12" s="17"/>
      <c r="ULR12" s="17"/>
      <c r="ULS12" s="17"/>
      <c r="ULT12" s="17"/>
      <c r="ULU12" s="17"/>
      <c r="ULV12" s="17"/>
      <c r="ULW12" s="17"/>
      <c r="ULX12" s="17"/>
      <c r="ULY12" s="17"/>
      <c r="ULZ12" s="17"/>
      <c r="UMA12" s="17"/>
      <c r="UMB12" s="17"/>
      <c r="UMC12" s="17"/>
      <c r="UMD12" s="17"/>
      <c r="UME12" s="17"/>
      <c r="UMF12" s="17"/>
      <c r="UMG12" s="17"/>
      <c r="UMH12" s="17"/>
      <c r="UMI12" s="17"/>
      <c r="UMJ12" s="17"/>
      <c r="UMK12" s="17"/>
      <c r="UML12" s="17"/>
      <c r="UMM12" s="17"/>
      <c r="UMN12" s="17"/>
      <c r="UMO12" s="17"/>
      <c r="UMP12" s="17"/>
      <c r="UMQ12" s="17"/>
      <c r="UMR12" s="17"/>
      <c r="UMS12" s="17"/>
      <c r="UMT12" s="17"/>
      <c r="UMU12" s="17"/>
      <c r="UMV12" s="17"/>
      <c r="UMW12" s="17"/>
      <c r="UMX12" s="17"/>
      <c r="UMY12" s="17"/>
      <c r="UMZ12" s="17"/>
      <c r="UNA12" s="17"/>
      <c r="UNB12" s="17"/>
      <c r="UNC12" s="17"/>
      <c r="UND12" s="17"/>
      <c r="UNE12" s="17"/>
      <c r="UNF12" s="17"/>
      <c r="UNG12" s="17"/>
      <c r="UNH12" s="17"/>
      <c r="UNI12" s="17"/>
      <c r="UNJ12" s="17"/>
      <c r="UNK12" s="17"/>
      <c r="UNL12" s="17"/>
      <c r="UNM12" s="17"/>
      <c r="UNN12" s="17"/>
      <c r="UNO12" s="17"/>
      <c r="UNP12" s="17"/>
      <c r="UNQ12" s="17"/>
      <c r="UNR12" s="17"/>
      <c r="UNS12" s="17"/>
      <c r="UNT12" s="17"/>
      <c r="UNU12" s="17"/>
      <c r="UNV12" s="17"/>
      <c r="UNW12" s="17"/>
      <c r="UNX12" s="17"/>
      <c r="UNY12" s="17"/>
      <c r="UNZ12" s="17"/>
      <c r="UOA12" s="17"/>
      <c r="UOB12" s="17"/>
      <c r="UOC12" s="17"/>
      <c r="UOD12" s="17"/>
      <c r="UOE12" s="17"/>
      <c r="UOF12" s="17"/>
      <c r="UOG12" s="17"/>
      <c r="UOH12" s="17"/>
      <c r="UOI12" s="17"/>
      <c r="UOJ12" s="17"/>
      <c r="UOK12" s="17"/>
      <c r="UOL12" s="17"/>
      <c r="UOM12" s="17"/>
      <c r="UON12" s="17"/>
      <c r="UOO12" s="17"/>
      <c r="UOP12" s="17"/>
      <c r="UOQ12" s="17"/>
      <c r="UOR12" s="17"/>
      <c r="UOS12" s="17"/>
      <c r="UOT12" s="17"/>
      <c r="UOU12" s="17"/>
      <c r="UOV12" s="17"/>
      <c r="UOW12" s="17"/>
      <c r="UOX12" s="17"/>
      <c r="UOY12" s="17"/>
      <c r="UOZ12" s="17"/>
      <c r="UPA12" s="17"/>
      <c r="UPB12" s="17"/>
      <c r="UPC12" s="17"/>
      <c r="UPD12" s="17"/>
      <c r="UPE12" s="17"/>
      <c r="UPF12" s="17"/>
      <c r="UPG12" s="17"/>
      <c r="UPH12" s="17"/>
      <c r="UPI12" s="17"/>
      <c r="UPJ12" s="17"/>
      <c r="UPK12" s="17"/>
      <c r="UPL12" s="17"/>
      <c r="UPM12" s="17"/>
      <c r="UPN12" s="17"/>
      <c r="UPO12" s="17"/>
      <c r="UPP12" s="17"/>
      <c r="UPQ12" s="17"/>
      <c r="UPR12" s="17"/>
      <c r="UPS12" s="17"/>
      <c r="UPT12" s="17"/>
      <c r="UPU12" s="17"/>
      <c r="UPV12" s="17"/>
      <c r="UPW12" s="17"/>
      <c r="UPX12" s="17"/>
      <c r="UPY12" s="17"/>
      <c r="UPZ12" s="17"/>
      <c r="UQA12" s="17"/>
      <c r="UQB12" s="17"/>
      <c r="UQC12" s="17"/>
      <c r="UQD12" s="17"/>
      <c r="UQE12" s="17"/>
      <c r="UQF12" s="17"/>
      <c r="UQG12" s="17"/>
      <c r="UQH12" s="17"/>
      <c r="UQI12" s="17"/>
      <c r="UQJ12" s="17"/>
      <c r="UQK12" s="17"/>
      <c r="UQL12" s="17"/>
      <c r="UQM12" s="17"/>
      <c r="UQN12" s="17"/>
      <c r="UQO12" s="17"/>
      <c r="UQP12" s="17"/>
      <c r="UQQ12" s="17"/>
      <c r="UQR12" s="17"/>
      <c r="UQS12" s="17"/>
      <c r="UQT12" s="17"/>
      <c r="UQU12" s="17"/>
      <c r="UQV12" s="17"/>
      <c r="UQW12" s="17"/>
      <c r="UQX12" s="17"/>
      <c r="UQY12" s="17"/>
      <c r="UQZ12" s="17"/>
      <c r="URA12" s="17"/>
      <c r="URB12" s="17"/>
      <c r="URC12" s="17"/>
      <c r="URD12" s="17"/>
      <c r="URE12" s="17"/>
      <c r="URF12" s="17"/>
      <c r="URG12" s="17"/>
      <c r="URH12" s="17"/>
      <c r="URI12" s="17"/>
      <c r="URJ12" s="17"/>
      <c r="URK12" s="17"/>
      <c r="URL12" s="17"/>
      <c r="URM12" s="17"/>
      <c r="URN12" s="17"/>
      <c r="URO12" s="17"/>
      <c r="URP12" s="17"/>
      <c r="URQ12" s="17"/>
      <c r="URR12" s="17"/>
      <c r="URS12" s="17"/>
      <c r="URT12" s="17"/>
      <c r="URU12" s="17"/>
      <c r="URV12" s="17"/>
      <c r="URW12" s="17"/>
      <c r="URX12" s="17"/>
      <c r="URY12" s="17"/>
      <c r="URZ12" s="17"/>
      <c r="USA12" s="17"/>
      <c r="USB12" s="17"/>
      <c r="USC12" s="17"/>
      <c r="USD12" s="17"/>
      <c r="USE12" s="17"/>
      <c r="USF12" s="17"/>
      <c r="USG12" s="17"/>
      <c r="USH12" s="17"/>
      <c r="USI12" s="17"/>
      <c r="USJ12" s="17"/>
      <c r="USK12" s="17"/>
      <c r="USL12" s="17"/>
      <c r="USM12" s="17"/>
      <c r="USN12" s="17"/>
      <c r="USO12" s="17"/>
      <c r="USP12" s="17"/>
      <c r="USQ12" s="17"/>
      <c r="USR12" s="17"/>
      <c r="USS12" s="17"/>
      <c r="UST12" s="17"/>
      <c r="USU12" s="17"/>
      <c r="USV12" s="17"/>
      <c r="USW12" s="17"/>
      <c r="USX12" s="17"/>
      <c r="USY12" s="17"/>
      <c r="USZ12" s="17"/>
      <c r="UTA12" s="17"/>
      <c r="UTB12" s="17"/>
      <c r="UTC12" s="17"/>
      <c r="UTD12" s="17"/>
      <c r="UTE12" s="17"/>
      <c r="UTF12" s="17"/>
      <c r="UTG12" s="17"/>
      <c r="UTH12" s="17"/>
      <c r="UTI12" s="17"/>
      <c r="UTJ12" s="17"/>
      <c r="UTK12" s="17"/>
      <c r="UTL12" s="17"/>
      <c r="UTM12" s="17"/>
      <c r="UTN12" s="17"/>
      <c r="UTO12" s="17"/>
      <c r="UTP12" s="17"/>
      <c r="UTQ12" s="17"/>
      <c r="UTR12" s="17"/>
      <c r="UTS12" s="17"/>
      <c r="UTT12" s="17"/>
      <c r="UTU12" s="17"/>
      <c r="UTV12" s="17"/>
      <c r="UTW12" s="17"/>
      <c r="UTX12" s="17"/>
      <c r="UTY12" s="17"/>
      <c r="UTZ12" s="17"/>
      <c r="UUA12" s="17"/>
      <c r="UUB12" s="17"/>
      <c r="UUC12" s="17"/>
      <c r="UUD12" s="17"/>
      <c r="UUE12" s="17"/>
      <c r="UUF12" s="17"/>
      <c r="UUG12" s="17"/>
      <c r="UUH12" s="17"/>
      <c r="UUI12" s="17"/>
      <c r="UUJ12" s="17"/>
      <c r="UUK12" s="17"/>
      <c r="UUL12" s="17"/>
      <c r="UUM12" s="17"/>
      <c r="UUN12" s="17"/>
      <c r="UUO12" s="17"/>
      <c r="UUP12" s="17"/>
      <c r="UUQ12" s="17"/>
      <c r="UUR12" s="17"/>
      <c r="UUS12" s="17"/>
      <c r="UUT12" s="17"/>
      <c r="UUU12" s="17"/>
      <c r="UUV12" s="17"/>
      <c r="UUW12" s="17"/>
      <c r="UUX12" s="17"/>
      <c r="UUY12" s="17"/>
      <c r="UUZ12" s="17"/>
      <c r="UVA12" s="17"/>
      <c r="UVB12" s="17"/>
      <c r="UVC12" s="17"/>
      <c r="UVD12" s="17"/>
      <c r="UVE12" s="17"/>
      <c r="UVF12" s="17"/>
      <c r="UVG12" s="17"/>
      <c r="UVH12" s="17"/>
      <c r="UVI12" s="17"/>
      <c r="UVJ12" s="17"/>
      <c r="UVK12" s="17"/>
      <c r="UVL12" s="17"/>
      <c r="UVM12" s="17"/>
      <c r="UVN12" s="17"/>
      <c r="UVO12" s="17"/>
      <c r="UVP12" s="17"/>
      <c r="UVQ12" s="17"/>
      <c r="UVR12" s="17"/>
      <c r="UVS12" s="17"/>
      <c r="UVT12" s="17"/>
      <c r="UVU12" s="17"/>
      <c r="UVV12" s="17"/>
      <c r="UVW12" s="17"/>
      <c r="UVX12" s="17"/>
      <c r="UVY12" s="17"/>
      <c r="UVZ12" s="17"/>
      <c r="UWA12" s="17"/>
      <c r="UWB12" s="17"/>
      <c r="UWC12" s="17"/>
      <c r="UWD12" s="17"/>
      <c r="UWE12" s="17"/>
      <c r="UWF12" s="17"/>
      <c r="UWG12" s="17"/>
      <c r="UWH12" s="17"/>
      <c r="UWI12" s="17"/>
      <c r="UWJ12" s="17"/>
      <c r="UWK12" s="17"/>
      <c r="UWL12" s="17"/>
      <c r="UWM12" s="17"/>
      <c r="UWN12" s="17"/>
      <c r="UWO12" s="17"/>
      <c r="UWP12" s="17"/>
      <c r="UWQ12" s="17"/>
      <c r="UWR12" s="17"/>
      <c r="UWS12" s="17"/>
      <c r="UWT12" s="17"/>
      <c r="UWU12" s="17"/>
      <c r="UWV12" s="17"/>
      <c r="UWW12" s="17"/>
      <c r="UWX12" s="17"/>
      <c r="UWY12" s="17"/>
      <c r="UWZ12" s="17"/>
      <c r="UXA12" s="17"/>
      <c r="UXB12" s="17"/>
      <c r="UXC12" s="17"/>
      <c r="UXD12" s="17"/>
      <c r="UXE12" s="17"/>
      <c r="UXF12" s="17"/>
      <c r="UXG12" s="17"/>
      <c r="UXH12" s="17"/>
      <c r="UXI12" s="17"/>
      <c r="UXJ12" s="17"/>
      <c r="UXK12" s="17"/>
      <c r="UXL12" s="17"/>
      <c r="UXM12" s="17"/>
      <c r="UXN12" s="17"/>
      <c r="UXO12" s="17"/>
      <c r="UXP12" s="17"/>
      <c r="UXQ12" s="17"/>
      <c r="UXR12" s="17"/>
      <c r="UXS12" s="17"/>
      <c r="UXT12" s="17"/>
      <c r="UXU12" s="17"/>
      <c r="UXV12" s="17"/>
      <c r="UXW12" s="17"/>
      <c r="UXX12" s="17"/>
      <c r="UXY12" s="17"/>
      <c r="UXZ12" s="17"/>
      <c r="UYA12" s="17"/>
      <c r="UYB12" s="17"/>
      <c r="UYC12" s="17"/>
      <c r="UYD12" s="17"/>
      <c r="UYE12" s="17"/>
      <c r="UYF12" s="17"/>
      <c r="UYG12" s="17"/>
      <c r="UYH12" s="17"/>
      <c r="UYI12" s="17"/>
      <c r="UYJ12" s="17"/>
      <c r="UYK12" s="17"/>
      <c r="UYL12" s="17"/>
      <c r="UYM12" s="17"/>
      <c r="UYN12" s="17"/>
      <c r="UYO12" s="17"/>
      <c r="UYP12" s="17"/>
      <c r="UYQ12" s="17"/>
      <c r="UYR12" s="17"/>
      <c r="UYS12" s="17"/>
      <c r="UYT12" s="17"/>
      <c r="UYU12" s="17"/>
      <c r="UYV12" s="17"/>
      <c r="UYW12" s="17"/>
      <c r="UYX12" s="17"/>
      <c r="UYY12" s="17"/>
      <c r="UYZ12" s="17"/>
      <c r="UZA12" s="17"/>
      <c r="UZB12" s="17"/>
      <c r="UZC12" s="17"/>
      <c r="UZD12" s="17"/>
      <c r="UZE12" s="17"/>
      <c r="UZF12" s="17"/>
      <c r="UZG12" s="17"/>
      <c r="UZH12" s="17"/>
      <c r="UZI12" s="17"/>
      <c r="UZJ12" s="17"/>
      <c r="UZK12" s="17"/>
      <c r="UZL12" s="17"/>
      <c r="UZM12" s="17"/>
      <c r="UZN12" s="17"/>
      <c r="UZO12" s="17"/>
      <c r="UZP12" s="17"/>
      <c r="UZQ12" s="17"/>
      <c r="UZR12" s="17"/>
      <c r="UZS12" s="17"/>
      <c r="UZT12" s="17"/>
      <c r="UZU12" s="17"/>
      <c r="UZV12" s="17"/>
      <c r="UZW12" s="17"/>
      <c r="UZX12" s="17"/>
      <c r="UZY12" s="17"/>
      <c r="UZZ12" s="17"/>
      <c r="VAA12" s="17"/>
      <c r="VAB12" s="17"/>
      <c r="VAC12" s="17"/>
      <c r="VAD12" s="17"/>
      <c r="VAE12" s="17"/>
      <c r="VAF12" s="17"/>
      <c r="VAG12" s="17"/>
      <c r="VAH12" s="17"/>
      <c r="VAI12" s="17"/>
      <c r="VAJ12" s="17"/>
      <c r="VAK12" s="17"/>
      <c r="VAL12" s="17"/>
      <c r="VAM12" s="17"/>
      <c r="VAN12" s="17"/>
      <c r="VAO12" s="17"/>
      <c r="VAP12" s="17"/>
      <c r="VAQ12" s="17"/>
      <c r="VAR12" s="17"/>
      <c r="VAS12" s="17"/>
      <c r="VAT12" s="17"/>
      <c r="VAU12" s="17"/>
      <c r="VAV12" s="17"/>
      <c r="VAW12" s="17"/>
      <c r="VAX12" s="17"/>
      <c r="VAY12" s="17"/>
      <c r="VAZ12" s="17"/>
      <c r="VBA12" s="17"/>
      <c r="VBB12" s="17"/>
      <c r="VBC12" s="17"/>
      <c r="VBD12" s="17"/>
      <c r="VBE12" s="17"/>
      <c r="VBF12" s="17"/>
      <c r="VBG12" s="17"/>
      <c r="VBH12" s="17"/>
      <c r="VBI12" s="17"/>
      <c r="VBJ12" s="17"/>
      <c r="VBK12" s="17"/>
      <c r="VBL12" s="17"/>
      <c r="VBM12" s="17"/>
      <c r="VBN12" s="17"/>
      <c r="VBO12" s="17"/>
      <c r="VBP12" s="17"/>
      <c r="VBQ12" s="17"/>
      <c r="VBR12" s="17"/>
      <c r="VBS12" s="17"/>
      <c r="VBT12" s="17"/>
      <c r="VBU12" s="17"/>
      <c r="VBV12" s="17"/>
      <c r="VBW12" s="17"/>
      <c r="VBX12" s="17"/>
      <c r="VBY12" s="17"/>
      <c r="VBZ12" s="17"/>
      <c r="VCA12" s="17"/>
      <c r="VCB12" s="17"/>
      <c r="VCC12" s="17"/>
      <c r="VCD12" s="17"/>
      <c r="VCE12" s="17"/>
      <c r="VCF12" s="17"/>
      <c r="VCG12" s="17"/>
      <c r="VCH12" s="17"/>
      <c r="VCI12" s="17"/>
      <c r="VCJ12" s="17"/>
      <c r="VCK12" s="17"/>
      <c r="VCL12" s="17"/>
      <c r="VCM12" s="17"/>
      <c r="VCN12" s="17"/>
      <c r="VCO12" s="17"/>
      <c r="VCP12" s="17"/>
      <c r="VCQ12" s="17"/>
      <c r="VCR12" s="17"/>
      <c r="VCS12" s="17"/>
      <c r="VCT12" s="17"/>
      <c r="VCU12" s="17"/>
      <c r="VCV12" s="17"/>
      <c r="VCW12" s="17"/>
      <c r="VCX12" s="17"/>
      <c r="VCY12" s="17"/>
      <c r="VCZ12" s="17"/>
      <c r="VDA12" s="17"/>
      <c r="VDB12" s="17"/>
      <c r="VDC12" s="17"/>
      <c r="VDD12" s="17"/>
      <c r="VDE12" s="17"/>
      <c r="VDF12" s="17"/>
      <c r="VDG12" s="17"/>
      <c r="VDH12" s="17"/>
      <c r="VDI12" s="17"/>
      <c r="VDJ12" s="17"/>
      <c r="VDK12" s="17"/>
      <c r="VDL12" s="17"/>
      <c r="VDM12" s="17"/>
      <c r="VDN12" s="17"/>
      <c r="VDO12" s="17"/>
      <c r="VDP12" s="17"/>
      <c r="VDQ12" s="17"/>
      <c r="VDR12" s="17"/>
      <c r="VDS12" s="17"/>
      <c r="VDT12" s="17"/>
      <c r="VDU12" s="17"/>
      <c r="VDV12" s="17"/>
      <c r="VDW12" s="17"/>
      <c r="VDX12" s="17"/>
      <c r="VDY12" s="17"/>
      <c r="VDZ12" s="17"/>
      <c r="VEA12" s="17"/>
      <c r="VEB12" s="17"/>
      <c r="VEC12" s="17"/>
      <c r="VED12" s="17"/>
      <c r="VEE12" s="17"/>
      <c r="VEF12" s="17"/>
      <c r="VEG12" s="17"/>
      <c r="VEH12" s="17"/>
      <c r="VEI12" s="17"/>
      <c r="VEJ12" s="17"/>
      <c r="VEK12" s="17"/>
      <c r="VEL12" s="17"/>
      <c r="VEM12" s="17"/>
      <c r="VEN12" s="17"/>
      <c r="VEO12" s="17"/>
      <c r="VEP12" s="17"/>
      <c r="VEQ12" s="17"/>
      <c r="VER12" s="17"/>
      <c r="VES12" s="17"/>
      <c r="VET12" s="17"/>
      <c r="VEU12" s="17"/>
      <c r="VEV12" s="17"/>
      <c r="VEW12" s="17"/>
      <c r="VEX12" s="17"/>
      <c r="VEY12" s="17"/>
      <c r="VEZ12" s="17"/>
      <c r="VFA12" s="17"/>
      <c r="VFB12" s="17"/>
      <c r="VFC12" s="17"/>
      <c r="VFD12" s="17"/>
      <c r="VFE12" s="17"/>
      <c r="VFF12" s="17"/>
      <c r="VFG12" s="17"/>
      <c r="VFH12" s="17"/>
      <c r="VFI12" s="17"/>
      <c r="VFJ12" s="17"/>
      <c r="VFK12" s="17"/>
      <c r="VFL12" s="17"/>
      <c r="VFM12" s="17"/>
      <c r="VFN12" s="17"/>
      <c r="VFO12" s="17"/>
      <c r="VFP12" s="17"/>
      <c r="VFQ12" s="17"/>
      <c r="VFR12" s="17"/>
      <c r="VFS12" s="17"/>
      <c r="VFT12" s="17"/>
      <c r="VFU12" s="17"/>
      <c r="VFV12" s="17"/>
      <c r="VFW12" s="17"/>
      <c r="VFX12" s="17"/>
      <c r="VFY12" s="17"/>
      <c r="VFZ12" s="17"/>
      <c r="VGA12" s="17"/>
      <c r="VGB12" s="17"/>
      <c r="VGC12" s="17"/>
      <c r="VGD12" s="17"/>
      <c r="VGE12" s="17"/>
      <c r="VGF12" s="17"/>
      <c r="VGG12" s="17"/>
      <c r="VGH12" s="17"/>
      <c r="VGI12" s="17"/>
      <c r="VGJ12" s="17"/>
      <c r="VGK12" s="17"/>
      <c r="VGL12" s="17"/>
      <c r="VGM12" s="17"/>
      <c r="VGN12" s="17"/>
      <c r="VGO12" s="17"/>
      <c r="VGP12" s="17"/>
      <c r="VGQ12" s="17"/>
      <c r="VGR12" s="17"/>
      <c r="VGS12" s="17"/>
      <c r="VGT12" s="17"/>
      <c r="VGU12" s="17"/>
      <c r="VGV12" s="17"/>
      <c r="VGW12" s="17"/>
      <c r="VGX12" s="17"/>
      <c r="VGY12" s="17"/>
      <c r="VGZ12" s="17"/>
      <c r="VHA12" s="17"/>
      <c r="VHB12" s="17"/>
      <c r="VHC12" s="17"/>
      <c r="VHD12" s="17"/>
      <c r="VHE12" s="17"/>
      <c r="VHF12" s="17"/>
      <c r="VHG12" s="17"/>
      <c r="VHH12" s="17"/>
      <c r="VHI12" s="17"/>
      <c r="VHJ12" s="17"/>
      <c r="VHK12" s="17"/>
      <c r="VHL12" s="17"/>
      <c r="VHM12" s="17"/>
      <c r="VHN12" s="17"/>
      <c r="VHO12" s="17"/>
      <c r="VHP12" s="17"/>
      <c r="VHQ12" s="17"/>
      <c r="VHR12" s="17"/>
      <c r="VHS12" s="17"/>
      <c r="VHT12" s="17"/>
      <c r="VHU12" s="17"/>
      <c r="VHV12" s="17"/>
      <c r="VHW12" s="17"/>
      <c r="VHX12" s="17"/>
      <c r="VHY12" s="17"/>
      <c r="VHZ12" s="17"/>
      <c r="VIA12" s="17"/>
      <c r="VIB12" s="17"/>
      <c r="VIC12" s="17"/>
      <c r="VID12" s="17"/>
      <c r="VIE12" s="17"/>
      <c r="VIF12" s="17"/>
      <c r="VIG12" s="17"/>
      <c r="VIH12" s="17"/>
      <c r="VII12" s="17"/>
      <c r="VIJ12" s="17"/>
      <c r="VIK12" s="17"/>
      <c r="VIL12" s="17"/>
      <c r="VIM12" s="17"/>
      <c r="VIN12" s="17"/>
      <c r="VIO12" s="17"/>
      <c r="VIP12" s="17"/>
      <c r="VIQ12" s="17"/>
      <c r="VIR12" s="17"/>
      <c r="VIS12" s="17"/>
      <c r="VIT12" s="17"/>
      <c r="VIU12" s="17"/>
      <c r="VIV12" s="17"/>
      <c r="VIW12" s="17"/>
      <c r="VIX12" s="17"/>
      <c r="VIY12" s="17"/>
      <c r="VIZ12" s="17"/>
      <c r="VJA12" s="17"/>
      <c r="VJB12" s="17"/>
      <c r="VJC12" s="17"/>
      <c r="VJD12" s="17"/>
      <c r="VJE12" s="17"/>
      <c r="VJF12" s="17"/>
      <c r="VJG12" s="17"/>
      <c r="VJH12" s="17"/>
      <c r="VJI12" s="17"/>
      <c r="VJJ12" s="17"/>
      <c r="VJK12" s="17"/>
      <c r="VJL12" s="17"/>
      <c r="VJM12" s="17"/>
      <c r="VJN12" s="17"/>
      <c r="VJO12" s="17"/>
      <c r="VJP12" s="17"/>
      <c r="VJQ12" s="17"/>
      <c r="VJR12" s="17"/>
      <c r="VJS12" s="17"/>
      <c r="VJT12" s="17"/>
      <c r="VJU12" s="17"/>
      <c r="VJV12" s="17"/>
      <c r="VJW12" s="17"/>
      <c r="VJX12" s="17"/>
      <c r="VJY12" s="17"/>
      <c r="VJZ12" s="17"/>
      <c r="VKA12" s="17"/>
      <c r="VKB12" s="17"/>
      <c r="VKC12" s="17"/>
      <c r="VKD12" s="17"/>
      <c r="VKE12" s="17"/>
      <c r="VKF12" s="17"/>
      <c r="VKG12" s="17"/>
      <c r="VKH12" s="17"/>
      <c r="VKI12" s="17"/>
      <c r="VKJ12" s="17"/>
      <c r="VKK12" s="17"/>
      <c r="VKL12" s="17"/>
      <c r="VKM12" s="17"/>
      <c r="VKN12" s="17"/>
      <c r="VKO12" s="17"/>
      <c r="VKP12" s="17"/>
      <c r="VKQ12" s="17"/>
      <c r="VKR12" s="17"/>
      <c r="VKS12" s="17"/>
      <c r="VKT12" s="17"/>
      <c r="VKU12" s="17"/>
      <c r="VKV12" s="17"/>
      <c r="VKW12" s="17"/>
      <c r="VKX12" s="17"/>
      <c r="VKY12" s="17"/>
      <c r="VKZ12" s="17"/>
      <c r="VLA12" s="17"/>
      <c r="VLB12" s="17"/>
      <c r="VLC12" s="17"/>
      <c r="VLD12" s="17"/>
      <c r="VLE12" s="17"/>
      <c r="VLF12" s="17"/>
      <c r="VLG12" s="17"/>
      <c r="VLH12" s="17"/>
      <c r="VLI12" s="17"/>
      <c r="VLJ12" s="17"/>
      <c r="VLK12" s="17"/>
      <c r="VLL12" s="17"/>
      <c r="VLM12" s="17"/>
      <c r="VLN12" s="17"/>
      <c r="VLO12" s="17"/>
      <c r="VLP12" s="17"/>
      <c r="VLQ12" s="17"/>
      <c r="VLR12" s="17"/>
      <c r="VLS12" s="17"/>
      <c r="VLT12" s="17"/>
      <c r="VLU12" s="17"/>
      <c r="VLV12" s="17"/>
      <c r="VLW12" s="17"/>
      <c r="VLX12" s="17"/>
      <c r="VLY12" s="17"/>
      <c r="VLZ12" s="17"/>
      <c r="VMA12" s="17"/>
      <c r="VMB12" s="17"/>
      <c r="VMC12" s="17"/>
      <c r="VMD12" s="17"/>
      <c r="VME12" s="17"/>
      <c r="VMF12" s="17"/>
      <c r="VMG12" s="17"/>
      <c r="VMH12" s="17"/>
      <c r="VMI12" s="17"/>
      <c r="VMJ12" s="17"/>
      <c r="VMK12" s="17"/>
      <c r="VML12" s="17"/>
      <c r="VMM12" s="17"/>
      <c r="VMN12" s="17"/>
      <c r="VMO12" s="17"/>
      <c r="VMP12" s="17"/>
      <c r="VMQ12" s="17"/>
      <c r="VMR12" s="17"/>
      <c r="VMS12" s="17"/>
      <c r="VMT12" s="17"/>
      <c r="VMU12" s="17"/>
      <c r="VMV12" s="17"/>
      <c r="VMW12" s="17"/>
      <c r="VMX12" s="17"/>
      <c r="VMY12" s="17"/>
      <c r="VMZ12" s="17"/>
      <c r="VNA12" s="17"/>
      <c r="VNB12" s="17"/>
      <c r="VNC12" s="17"/>
      <c r="VND12" s="17"/>
      <c r="VNE12" s="17"/>
      <c r="VNF12" s="17"/>
      <c r="VNG12" s="17"/>
      <c r="VNH12" s="17"/>
      <c r="VNI12" s="17"/>
      <c r="VNJ12" s="17"/>
      <c r="VNK12" s="17"/>
      <c r="VNL12" s="17"/>
      <c r="VNM12" s="17"/>
      <c r="VNN12" s="17"/>
      <c r="VNO12" s="17"/>
      <c r="VNP12" s="17"/>
      <c r="VNQ12" s="17"/>
      <c r="VNR12" s="17"/>
      <c r="VNS12" s="17"/>
      <c r="VNT12" s="17"/>
      <c r="VNU12" s="17"/>
      <c r="VNV12" s="17"/>
      <c r="VNW12" s="17"/>
      <c r="VNX12" s="17"/>
      <c r="VNY12" s="17"/>
      <c r="VNZ12" s="17"/>
      <c r="VOA12" s="17"/>
      <c r="VOB12" s="17"/>
      <c r="VOC12" s="17"/>
      <c r="VOD12" s="17"/>
      <c r="VOE12" s="17"/>
      <c r="VOF12" s="17"/>
      <c r="VOG12" s="17"/>
      <c r="VOH12" s="17"/>
      <c r="VOI12" s="17"/>
      <c r="VOJ12" s="17"/>
      <c r="VOK12" s="17"/>
      <c r="VOL12" s="17"/>
      <c r="VOM12" s="17"/>
      <c r="VON12" s="17"/>
      <c r="VOO12" s="17"/>
      <c r="VOP12" s="17"/>
      <c r="VOQ12" s="17"/>
      <c r="VOR12" s="17"/>
      <c r="VOS12" s="17"/>
      <c r="VOT12" s="17"/>
      <c r="VOU12" s="17"/>
      <c r="VOV12" s="17"/>
      <c r="VOW12" s="17"/>
      <c r="VOX12" s="17"/>
      <c r="VOY12" s="17"/>
      <c r="VOZ12" s="17"/>
      <c r="VPA12" s="17"/>
      <c r="VPB12" s="17"/>
      <c r="VPC12" s="17"/>
      <c r="VPD12" s="17"/>
      <c r="VPE12" s="17"/>
      <c r="VPF12" s="17"/>
      <c r="VPG12" s="17"/>
      <c r="VPH12" s="17"/>
      <c r="VPI12" s="17"/>
      <c r="VPJ12" s="17"/>
      <c r="VPK12" s="17"/>
      <c r="VPL12" s="17"/>
      <c r="VPM12" s="17"/>
      <c r="VPN12" s="17"/>
      <c r="VPO12" s="17"/>
      <c r="VPP12" s="17"/>
      <c r="VPQ12" s="17"/>
      <c r="VPR12" s="17"/>
      <c r="VPS12" s="17"/>
      <c r="VPT12" s="17"/>
      <c r="VPU12" s="17"/>
      <c r="VPV12" s="17"/>
      <c r="VPW12" s="17"/>
      <c r="VPX12" s="17"/>
      <c r="VPY12" s="17"/>
      <c r="VPZ12" s="17"/>
      <c r="VQA12" s="17"/>
      <c r="VQB12" s="17"/>
      <c r="VQC12" s="17"/>
      <c r="VQD12" s="17"/>
      <c r="VQE12" s="17"/>
      <c r="VQF12" s="17"/>
      <c r="VQG12" s="17"/>
      <c r="VQH12" s="17"/>
      <c r="VQI12" s="17"/>
      <c r="VQJ12" s="17"/>
      <c r="VQK12" s="17"/>
      <c r="VQL12" s="17"/>
      <c r="VQM12" s="17"/>
      <c r="VQN12" s="17"/>
      <c r="VQO12" s="17"/>
      <c r="VQP12" s="17"/>
      <c r="VQQ12" s="17"/>
      <c r="VQR12" s="17"/>
      <c r="VQS12" s="17"/>
      <c r="VQT12" s="17"/>
      <c r="VQU12" s="17"/>
      <c r="VQV12" s="17"/>
      <c r="VQW12" s="17"/>
      <c r="VQX12" s="17"/>
      <c r="VQY12" s="17"/>
      <c r="VQZ12" s="17"/>
      <c r="VRA12" s="17"/>
      <c r="VRB12" s="17"/>
      <c r="VRC12" s="17"/>
      <c r="VRD12" s="17"/>
      <c r="VRE12" s="17"/>
      <c r="VRF12" s="17"/>
      <c r="VRG12" s="17"/>
      <c r="VRH12" s="17"/>
      <c r="VRI12" s="17"/>
      <c r="VRJ12" s="17"/>
      <c r="VRK12" s="17"/>
      <c r="VRL12" s="17"/>
      <c r="VRM12" s="17"/>
      <c r="VRN12" s="17"/>
      <c r="VRO12" s="17"/>
      <c r="VRP12" s="17"/>
      <c r="VRQ12" s="17"/>
      <c r="VRR12" s="17"/>
      <c r="VRS12" s="17"/>
      <c r="VRT12" s="17"/>
      <c r="VRU12" s="17"/>
      <c r="VRV12" s="17"/>
      <c r="VRW12" s="17"/>
      <c r="VRX12" s="17"/>
      <c r="VRY12" s="17"/>
      <c r="VRZ12" s="17"/>
      <c r="VSA12" s="17"/>
      <c r="VSB12" s="17"/>
      <c r="VSC12" s="17"/>
      <c r="VSD12" s="17"/>
      <c r="VSE12" s="17"/>
      <c r="VSF12" s="17"/>
      <c r="VSG12" s="17"/>
      <c r="VSH12" s="17"/>
      <c r="VSI12" s="17"/>
      <c r="VSJ12" s="17"/>
      <c r="VSK12" s="17"/>
      <c r="VSL12" s="17"/>
      <c r="VSM12" s="17"/>
      <c r="VSN12" s="17"/>
      <c r="VSO12" s="17"/>
      <c r="VSP12" s="17"/>
      <c r="VSQ12" s="17"/>
      <c r="VSR12" s="17"/>
      <c r="VSS12" s="17"/>
      <c r="VST12" s="17"/>
      <c r="VSU12" s="17"/>
      <c r="VSV12" s="17"/>
      <c r="VSW12" s="17"/>
      <c r="VSX12" s="17"/>
      <c r="VSY12" s="17"/>
      <c r="VSZ12" s="17"/>
      <c r="VTA12" s="17"/>
      <c r="VTB12" s="17"/>
      <c r="VTC12" s="17"/>
      <c r="VTD12" s="17"/>
      <c r="VTE12" s="17"/>
      <c r="VTF12" s="17"/>
      <c r="VTG12" s="17"/>
      <c r="VTH12" s="17"/>
      <c r="VTI12" s="17"/>
      <c r="VTJ12" s="17"/>
      <c r="VTK12" s="17"/>
      <c r="VTL12" s="17"/>
      <c r="VTM12" s="17"/>
      <c r="VTN12" s="17"/>
      <c r="VTO12" s="17"/>
      <c r="VTP12" s="17"/>
      <c r="VTQ12" s="17"/>
      <c r="VTR12" s="17"/>
      <c r="VTS12" s="17"/>
      <c r="VTT12" s="17"/>
      <c r="VTU12" s="17"/>
      <c r="VTV12" s="17"/>
      <c r="VTW12" s="17"/>
      <c r="VTX12" s="17"/>
      <c r="VTY12" s="17"/>
      <c r="VTZ12" s="17"/>
      <c r="VUA12" s="17"/>
      <c r="VUB12" s="17"/>
      <c r="VUC12" s="17"/>
      <c r="VUD12" s="17"/>
      <c r="VUE12" s="17"/>
      <c r="VUF12" s="17"/>
      <c r="VUG12" s="17"/>
      <c r="VUH12" s="17"/>
      <c r="VUI12" s="17"/>
      <c r="VUJ12" s="17"/>
      <c r="VUK12" s="17"/>
      <c r="VUL12" s="17"/>
      <c r="VUM12" s="17"/>
      <c r="VUN12" s="17"/>
      <c r="VUO12" s="17"/>
      <c r="VUP12" s="17"/>
      <c r="VUQ12" s="17"/>
      <c r="VUR12" s="17"/>
      <c r="VUS12" s="17"/>
      <c r="VUT12" s="17"/>
      <c r="VUU12" s="17"/>
      <c r="VUV12" s="17"/>
      <c r="VUW12" s="17"/>
      <c r="VUX12" s="17"/>
      <c r="VUY12" s="17"/>
      <c r="VUZ12" s="17"/>
      <c r="VVA12" s="17"/>
      <c r="VVB12" s="17"/>
      <c r="VVC12" s="17"/>
      <c r="VVD12" s="17"/>
      <c r="VVE12" s="17"/>
      <c r="VVF12" s="17"/>
      <c r="VVG12" s="17"/>
      <c r="VVH12" s="17"/>
      <c r="VVI12" s="17"/>
      <c r="VVJ12" s="17"/>
      <c r="VVK12" s="17"/>
      <c r="VVL12" s="17"/>
      <c r="VVM12" s="17"/>
      <c r="VVN12" s="17"/>
      <c r="VVO12" s="17"/>
      <c r="VVP12" s="17"/>
      <c r="VVQ12" s="17"/>
      <c r="VVR12" s="17"/>
      <c r="VVS12" s="17"/>
      <c r="VVT12" s="17"/>
      <c r="VVU12" s="17"/>
      <c r="VVV12" s="17"/>
      <c r="VVW12" s="17"/>
      <c r="VVX12" s="17"/>
      <c r="VVY12" s="17"/>
      <c r="VVZ12" s="17"/>
      <c r="VWA12" s="17"/>
      <c r="VWB12" s="17"/>
      <c r="VWC12" s="17"/>
      <c r="VWD12" s="17"/>
      <c r="VWE12" s="17"/>
      <c r="VWF12" s="17"/>
      <c r="VWG12" s="17"/>
      <c r="VWH12" s="17"/>
      <c r="VWI12" s="17"/>
      <c r="VWJ12" s="17"/>
      <c r="VWK12" s="17"/>
      <c r="VWL12" s="17"/>
      <c r="VWM12" s="17"/>
      <c r="VWN12" s="17"/>
      <c r="VWO12" s="17"/>
      <c r="VWP12" s="17"/>
      <c r="VWQ12" s="17"/>
      <c r="VWR12" s="17"/>
      <c r="VWS12" s="17"/>
      <c r="VWT12" s="17"/>
      <c r="VWU12" s="17"/>
      <c r="VWV12" s="17"/>
      <c r="VWW12" s="17"/>
      <c r="VWX12" s="17"/>
      <c r="VWY12" s="17"/>
      <c r="VWZ12" s="17"/>
      <c r="VXA12" s="17"/>
      <c r="VXB12" s="17"/>
      <c r="VXC12" s="17"/>
      <c r="VXD12" s="17"/>
      <c r="VXE12" s="17"/>
      <c r="VXF12" s="17"/>
      <c r="VXG12" s="17"/>
      <c r="VXH12" s="17"/>
      <c r="VXI12" s="17"/>
      <c r="VXJ12" s="17"/>
      <c r="VXK12" s="17"/>
      <c r="VXL12" s="17"/>
      <c r="VXM12" s="17"/>
      <c r="VXN12" s="17"/>
      <c r="VXO12" s="17"/>
      <c r="VXP12" s="17"/>
      <c r="VXQ12" s="17"/>
      <c r="VXR12" s="17"/>
      <c r="VXS12" s="17"/>
      <c r="VXT12" s="17"/>
      <c r="VXU12" s="17"/>
      <c r="VXV12" s="17"/>
      <c r="VXW12" s="17"/>
      <c r="VXX12" s="17"/>
      <c r="VXY12" s="17"/>
      <c r="VXZ12" s="17"/>
      <c r="VYA12" s="17"/>
      <c r="VYB12" s="17"/>
      <c r="VYC12" s="17"/>
      <c r="VYD12" s="17"/>
      <c r="VYE12" s="17"/>
      <c r="VYF12" s="17"/>
      <c r="VYG12" s="17"/>
      <c r="VYH12" s="17"/>
      <c r="VYI12" s="17"/>
      <c r="VYJ12" s="17"/>
      <c r="VYK12" s="17"/>
      <c r="VYL12" s="17"/>
      <c r="VYM12" s="17"/>
      <c r="VYN12" s="17"/>
      <c r="VYO12" s="17"/>
      <c r="VYP12" s="17"/>
      <c r="VYQ12" s="17"/>
      <c r="VYR12" s="17"/>
      <c r="VYS12" s="17"/>
      <c r="VYT12" s="17"/>
      <c r="VYU12" s="17"/>
      <c r="VYV12" s="17"/>
      <c r="VYW12" s="17"/>
      <c r="VYX12" s="17"/>
      <c r="VYY12" s="17"/>
      <c r="VYZ12" s="17"/>
      <c r="VZA12" s="17"/>
      <c r="VZB12" s="17"/>
      <c r="VZC12" s="17"/>
      <c r="VZD12" s="17"/>
      <c r="VZE12" s="17"/>
      <c r="VZF12" s="17"/>
      <c r="VZG12" s="17"/>
      <c r="VZH12" s="17"/>
      <c r="VZI12" s="17"/>
      <c r="VZJ12" s="17"/>
      <c r="VZK12" s="17"/>
      <c r="VZL12" s="17"/>
      <c r="VZM12" s="17"/>
      <c r="VZN12" s="17"/>
      <c r="VZO12" s="17"/>
      <c r="VZP12" s="17"/>
      <c r="VZQ12" s="17"/>
      <c r="VZR12" s="17"/>
      <c r="VZS12" s="17"/>
      <c r="VZT12" s="17"/>
      <c r="VZU12" s="17"/>
      <c r="VZV12" s="17"/>
      <c r="VZW12" s="17"/>
      <c r="VZX12" s="17"/>
      <c r="VZY12" s="17"/>
      <c r="VZZ12" s="17"/>
      <c r="WAA12" s="17"/>
      <c r="WAB12" s="17"/>
      <c r="WAC12" s="17"/>
      <c r="WAD12" s="17"/>
      <c r="WAE12" s="17"/>
      <c r="WAF12" s="17"/>
      <c r="WAG12" s="17"/>
      <c r="WAH12" s="17"/>
      <c r="WAI12" s="17"/>
      <c r="WAJ12" s="17"/>
      <c r="WAK12" s="17"/>
      <c r="WAL12" s="17"/>
      <c r="WAM12" s="17"/>
      <c r="WAN12" s="17"/>
      <c r="WAO12" s="17"/>
      <c r="WAP12" s="17"/>
      <c r="WAQ12" s="17"/>
      <c r="WAR12" s="17"/>
      <c r="WAS12" s="17"/>
      <c r="WAT12" s="17"/>
      <c r="WAU12" s="17"/>
      <c r="WAV12" s="17"/>
      <c r="WAW12" s="17"/>
      <c r="WAX12" s="17"/>
      <c r="WAY12" s="17"/>
      <c r="WAZ12" s="17"/>
      <c r="WBA12" s="17"/>
      <c r="WBB12" s="17"/>
      <c r="WBC12" s="17"/>
      <c r="WBD12" s="17"/>
      <c r="WBE12" s="17"/>
      <c r="WBF12" s="17"/>
      <c r="WBG12" s="17"/>
      <c r="WBH12" s="17"/>
      <c r="WBI12" s="17"/>
      <c r="WBJ12" s="17"/>
      <c r="WBK12" s="17"/>
      <c r="WBL12" s="17"/>
      <c r="WBM12" s="17"/>
      <c r="WBN12" s="17"/>
      <c r="WBO12" s="17"/>
      <c r="WBP12" s="17"/>
      <c r="WBQ12" s="17"/>
      <c r="WBR12" s="17"/>
      <c r="WBS12" s="17"/>
      <c r="WBT12" s="17"/>
      <c r="WBU12" s="17"/>
      <c r="WBV12" s="17"/>
      <c r="WBW12" s="17"/>
      <c r="WBX12" s="17"/>
      <c r="WBY12" s="17"/>
      <c r="WBZ12" s="17"/>
      <c r="WCA12" s="17"/>
      <c r="WCB12" s="17"/>
      <c r="WCC12" s="17"/>
      <c r="WCD12" s="17"/>
      <c r="WCE12" s="17"/>
      <c r="WCF12" s="17"/>
      <c r="WCG12" s="17"/>
      <c r="WCH12" s="17"/>
      <c r="WCI12" s="17"/>
      <c r="WCJ12" s="17"/>
      <c r="WCK12" s="17"/>
      <c r="WCL12" s="17"/>
      <c r="WCM12" s="17"/>
      <c r="WCN12" s="17"/>
      <c r="WCO12" s="17"/>
      <c r="WCP12" s="17"/>
      <c r="WCQ12" s="17"/>
      <c r="WCR12" s="17"/>
      <c r="WCS12" s="17"/>
      <c r="WCT12" s="17"/>
      <c r="WCU12" s="17"/>
      <c r="WCV12" s="17"/>
      <c r="WCW12" s="17"/>
      <c r="WCX12" s="17"/>
      <c r="WCY12" s="17"/>
      <c r="WCZ12" s="17"/>
      <c r="WDA12" s="17"/>
      <c r="WDB12" s="17"/>
      <c r="WDC12" s="17"/>
      <c r="WDD12" s="17"/>
      <c r="WDE12" s="17"/>
      <c r="WDF12" s="17"/>
      <c r="WDG12" s="17"/>
      <c r="WDH12" s="17"/>
      <c r="WDI12" s="17"/>
      <c r="WDJ12" s="17"/>
      <c r="WDK12" s="17"/>
      <c r="WDL12" s="17"/>
      <c r="WDM12" s="17"/>
      <c r="WDN12" s="17"/>
      <c r="WDO12" s="17"/>
      <c r="WDP12" s="17"/>
      <c r="WDQ12" s="17"/>
      <c r="WDR12" s="17"/>
      <c r="WDS12" s="17"/>
      <c r="WDT12" s="17"/>
      <c r="WDU12" s="17"/>
      <c r="WDV12" s="17"/>
      <c r="WDW12" s="17"/>
      <c r="WDX12" s="17"/>
      <c r="WDY12" s="17"/>
      <c r="WDZ12" s="17"/>
      <c r="WEA12" s="17"/>
      <c r="WEB12" s="17"/>
      <c r="WEC12" s="17"/>
      <c r="WED12" s="17"/>
      <c r="WEE12" s="17"/>
      <c r="WEF12" s="17"/>
      <c r="WEG12" s="17"/>
      <c r="WEH12" s="17"/>
      <c r="WEI12" s="17"/>
      <c r="WEJ12" s="17"/>
      <c r="WEK12" s="17"/>
      <c r="WEL12" s="17"/>
      <c r="WEM12" s="17"/>
      <c r="WEN12" s="17"/>
      <c r="WEO12" s="17"/>
      <c r="WEP12" s="17"/>
      <c r="WEQ12" s="17"/>
      <c r="WER12" s="17"/>
      <c r="WES12" s="17"/>
      <c r="WET12" s="17"/>
      <c r="WEU12" s="17"/>
      <c r="WEV12" s="17"/>
      <c r="WEW12" s="17"/>
      <c r="WEX12" s="17"/>
      <c r="WEY12" s="17"/>
      <c r="WEZ12" s="17"/>
      <c r="WFA12" s="17"/>
      <c r="WFB12" s="17"/>
      <c r="WFC12" s="17"/>
      <c r="WFD12" s="17"/>
      <c r="WFE12" s="17"/>
      <c r="WFF12" s="17"/>
      <c r="WFG12" s="17"/>
      <c r="WFH12" s="17"/>
      <c r="WFI12" s="17"/>
      <c r="WFJ12" s="17"/>
      <c r="WFK12" s="17"/>
      <c r="WFL12" s="17"/>
      <c r="WFM12" s="17"/>
      <c r="WFN12" s="17"/>
      <c r="WFO12" s="17"/>
      <c r="WFP12" s="17"/>
      <c r="WFQ12" s="17"/>
      <c r="WFR12" s="17"/>
      <c r="WFS12" s="17"/>
      <c r="WFT12" s="17"/>
      <c r="WFU12" s="17"/>
      <c r="WFV12" s="17"/>
      <c r="WFW12" s="17"/>
      <c r="WFX12" s="17"/>
      <c r="WFY12" s="17"/>
      <c r="WFZ12" s="17"/>
      <c r="WGA12" s="17"/>
      <c r="WGB12" s="17"/>
      <c r="WGC12" s="17"/>
      <c r="WGD12" s="17"/>
      <c r="WGE12" s="17"/>
      <c r="WGF12" s="17"/>
      <c r="WGG12" s="17"/>
      <c r="WGH12" s="17"/>
      <c r="WGI12" s="17"/>
      <c r="WGJ12" s="17"/>
      <c r="WGK12" s="17"/>
      <c r="WGL12" s="17"/>
      <c r="WGM12" s="17"/>
      <c r="WGN12" s="17"/>
      <c r="WGO12" s="17"/>
      <c r="WGP12" s="17"/>
      <c r="WGQ12" s="17"/>
      <c r="WGR12" s="17"/>
      <c r="WGS12" s="17"/>
      <c r="WGT12" s="17"/>
      <c r="WGU12" s="17"/>
      <c r="WGV12" s="17"/>
      <c r="WGW12" s="17"/>
      <c r="WGX12" s="17"/>
      <c r="WGY12" s="17"/>
      <c r="WGZ12" s="17"/>
      <c r="WHA12" s="17"/>
      <c r="WHB12" s="17"/>
      <c r="WHC12" s="17"/>
      <c r="WHD12" s="17"/>
      <c r="WHE12" s="17"/>
      <c r="WHF12" s="17"/>
      <c r="WHG12" s="17"/>
      <c r="WHH12" s="17"/>
      <c r="WHI12" s="17"/>
      <c r="WHJ12" s="17"/>
      <c r="WHK12" s="17"/>
      <c r="WHL12" s="17"/>
      <c r="WHM12" s="17"/>
      <c r="WHN12" s="17"/>
      <c r="WHO12" s="17"/>
      <c r="WHP12" s="17"/>
      <c r="WHQ12" s="17"/>
      <c r="WHR12" s="17"/>
      <c r="WHS12" s="17"/>
      <c r="WHT12" s="17"/>
      <c r="WHU12" s="17"/>
      <c r="WHV12" s="17"/>
      <c r="WHW12" s="17"/>
      <c r="WHX12" s="17"/>
      <c r="WHY12" s="17"/>
      <c r="WHZ12" s="17"/>
      <c r="WIA12" s="17"/>
      <c r="WIB12" s="17"/>
      <c r="WIC12" s="17"/>
      <c r="WID12" s="17"/>
      <c r="WIE12" s="17"/>
      <c r="WIF12" s="17"/>
      <c r="WIG12" s="17"/>
      <c r="WIH12" s="17"/>
      <c r="WII12" s="17"/>
      <c r="WIJ12" s="17"/>
      <c r="WIK12" s="17"/>
      <c r="WIL12" s="17"/>
      <c r="WIM12" s="17"/>
      <c r="WIN12" s="17"/>
      <c r="WIO12" s="17"/>
      <c r="WIP12" s="17"/>
      <c r="WIQ12" s="17"/>
      <c r="WIR12" s="17"/>
      <c r="WIS12" s="17"/>
      <c r="WIT12" s="17"/>
      <c r="WIU12" s="17"/>
      <c r="WIV12" s="17"/>
      <c r="WIW12" s="17"/>
      <c r="WIX12" s="17"/>
      <c r="WIY12" s="17"/>
      <c r="WIZ12" s="17"/>
      <c r="WJA12" s="17"/>
      <c r="WJB12" s="17"/>
      <c r="WJC12" s="17"/>
      <c r="WJD12" s="17"/>
      <c r="WJE12" s="17"/>
      <c r="WJF12" s="17"/>
      <c r="WJG12" s="17"/>
      <c r="WJH12" s="17"/>
      <c r="WJI12" s="17"/>
      <c r="WJJ12" s="17"/>
      <c r="WJK12" s="17"/>
      <c r="WJL12" s="17"/>
      <c r="WJM12" s="17"/>
      <c r="WJN12" s="17"/>
      <c r="WJO12" s="17"/>
      <c r="WJP12" s="17"/>
      <c r="WJQ12" s="17"/>
      <c r="WJR12" s="17"/>
      <c r="WJS12" s="17"/>
      <c r="WJT12" s="17"/>
      <c r="WJU12" s="17"/>
      <c r="WJV12" s="17"/>
      <c r="WJW12" s="17"/>
      <c r="WJX12" s="17"/>
      <c r="WJY12" s="17"/>
      <c r="WJZ12" s="17"/>
      <c r="WKA12" s="17"/>
      <c r="WKB12" s="17"/>
      <c r="WKC12" s="17"/>
      <c r="WKD12" s="17"/>
      <c r="WKE12" s="17"/>
      <c r="WKF12" s="17"/>
      <c r="WKG12" s="17"/>
      <c r="WKH12" s="17"/>
      <c r="WKI12" s="17"/>
      <c r="WKJ12" s="17"/>
      <c r="WKK12" s="17"/>
      <c r="WKL12" s="17"/>
      <c r="WKM12" s="17"/>
      <c r="WKN12" s="17"/>
      <c r="WKO12" s="17"/>
      <c r="WKP12" s="17"/>
      <c r="WKQ12" s="17"/>
      <c r="WKR12" s="17"/>
      <c r="WKS12" s="17"/>
      <c r="WKT12" s="17"/>
      <c r="WKU12" s="17"/>
      <c r="WKV12" s="17"/>
      <c r="WKW12" s="17"/>
      <c r="WKX12" s="17"/>
      <c r="WKY12" s="17"/>
      <c r="WKZ12" s="17"/>
      <c r="WLA12" s="17"/>
      <c r="WLB12" s="17"/>
      <c r="WLC12" s="17"/>
      <c r="WLD12" s="17"/>
      <c r="WLE12" s="17"/>
      <c r="WLF12" s="17"/>
      <c r="WLG12" s="17"/>
      <c r="WLH12" s="17"/>
      <c r="WLI12" s="17"/>
      <c r="WLJ12" s="17"/>
      <c r="WLK12" s="17"/>
      <c r="WLL12" s="17"/>
      <c r="WLM12" s="17"/>
      <c r="WLN12" s="17"/>
      <c r="WLO12" s="17"/>
      <c r="WLP12" s="17"/>
      <c r="WLQ12" s="17"/>
      <c r="WLR12" s="17"/>
      <c r="WLS12" s="17"/>
      <c r="WLT12" s="17"/>
      <c r="WLU12" s="17"/>
      <c r="WLV12" s="17"/>
      <c r="WLW12" s="17"/>
      <c r="WLX12" s="17"/>
      <c r="WLY12" s="17"/>
      <c r="WLZ12" s="17"/>
      <c r="WMA12" s="17"/>
      <c r="WMB12" s="17"/>
      <c r="WMC12" s="17"/>
      <c r="WMD12" s="17"/>
      <c r="WME12" s="17"/>
      <c r="WMF12" s="17"/>
      <c r="WMG12" s="17"/>
      <c r="WMH12" s="17"/>
      <c r="WMI12" s="17"/>
      <c r="WMJ12" s="17"/>
      <c r="WMK12" s="17"/>
      <c r="WML12" s="17"/>
      <c r="WMM12" s="17"/>
      <c r="WMN12" s="17"/>
      <c r="WMO12" s="17"/>
      <c r="WMP12" s="17"/>
      <c r="WMQ12" s="17"/>
      <c r="WMR12" s="17"/>
      <c r="WMS12" s="17"/>
      <c r="WMT12" s="17"/>
      <c r="WMU12" s="17"/>
      <c r="WMV12" s="17"/>
      <c r="WMW12" s="17"/>
      <c r="WMX12" s="17"/>
      <c r="WMY12" s="17"/>
      <c r="WMZ12" s="17"/>
      <c r="WNA12" s="17"/>
      <c r="WNB12" s="17"/>
      <c r="WNC12" s="17"/>
      <c r="WND12" s="17"/>
      <c r="WNE12" s="17"/>
      <c r="WNF12" s="17"/>
      <c r="WNG12" s="17"/>
      <c r="WNH12" s="17"/>
      <c r="WNI12" s="17"/>
      <c r="WNJ12" s="17"/>
      <c r="WNK12" s="17"/>
      <c r="WNL12" s="17"/>
      <c r="WNM12" s="17"/>
      <c r="WNN12" s="17"/>
      <c r="WNO12" s="17"/>
      <c r="WNP12" s="17"/>
      <c r="WNQ12" s="17"/>
      <c r="WNR12" s="17"/>
      <c r="WNS12" s="17"/>
      <c r="WNT12" s="17"/>
      <c r="WNU12" s="17"/>
      <c r="WNV12" s="17"/>
      <c r="WNW12" s="17"/>
      <c r="WNX12" s="17"/>
      <c r="WNY12" s="17"/>
      <c r="WNZ12" s="17"/>
      <c r="WOA12" s="17"/>
      <c r="WOB12" s="17"/>
      <c r="WOC12" s="17"/>
      <c r="WOD12" s="17"/>
      <c r="WOE12" s="17"/>
      <c r="WOF12" s="17"/>
      <c r="WOG12" s="17"/>
      <c r="WOH12" s="17"/>
      <c r="WOI12" s="17"/>
      <c r="WOJ12" s="17"/>
      <c r="WOK12" s="17"/>
      <c r="WOL12" s="17"/>
      <c r="WOM12" s="17"/>
      <c r="WON12" s="17"/>
      <c r="WOO12" s="17"/>
      <c r="WOP12" s="17"/>
      <c r="WOQ12" s="17"/>
      <c r="WOR12" s="17"/>
      <c r="WOS12" s="17"/>
      <c r="WOT12" s="17"/>
      <c r="WOU12" s="17"/>
      <c r="WOV12" s="17"/>
      <c r="WOW12" s="17"/>
      <c r="WOX12" s="17"/>
      <c r="WOY12" s="17"/>
      <c r="WOZ12" s="17"/>
      <c r="WPA12" s="17"/>
      <c r="WPB12" s="17"/>
      <c r="WPC12" s="17"/>
      <c r="WPD12" s="17"/>
      <c r="WPE12" s="17"/>
      <c r="WPF12" s="17"/>
      <c r="WPG12" s="17"/>
      <c r="WPH12" s="17"/>
      <c r="WPI12" s="17"/>
      <c r="WPJ12" s="17"/>
      <c r="WPK12" s="17"/>
      <c r="WPL12" s="17"/>
      <c r="WPM12" s="17"/>
      <c r="WPN12" s="17"/>
      <c r="WPO12" s="17"/>
      <c r="WPP12" s="17"/>
      <c r="WPQ12" s="17"/>
      <c r="WPR12" s="17"/>
      <c r="WPS12" s="17"/>
      <c r="WPT12" s="17"/>
      <c r="WPU12" s="17"/>
      <c r="WPV12" s="17"/>
      <c r="WPW12" s="17"/>
      <c r="WPX12" s="17"/>
      <c r="WPY12" s="17"/>
      <c r="WPZ12" s="17"/>
      <c r="WQA12" s="17"/>
      <c r="WQB12" s="17"/>
      <c r="WQC12" s="17"/>
      <c r="WQD12" s="17"/>
      <c r="WQE12" s="17"/>
      <c r="WQF12" s="17"/>
      <c r="WQG12" s="17"/>
      <c r="WQH12" s="17"/>
      <c r="WQI12" s="17"/>
      <c r="WQJ12" s="17"/>
      <c r="WQK12" s="17"/>
      <c r="WQL12" s="17"/>
      <c r="WQM12" s="17"/>
      <c r="WQN12" s="17"/>
      <c r="WQO12" s="17"/>
      <c r="WQP12" s="17"/>
      <c r="WQQ12" s="17"/>
      <c r="WQR12" s="17"/>
      <c r="WQS12" s="17"/>
      <c r="WQT12" s="17"/>
      <c r="WQU12" s="17"/>
      <c r="WQV12" s="17"/>
      <c r="WQW12" s="17"/>
      <c r="WQX12" s="17"/>
      <c r="WQY12" s="17"/>
      <c r="WQZ12" s="17"/>
      <c r="WRA12" s="17"/>
      <c r="WRB12" s="17"/>
      <c r="WRC12" s="17"/>
      <c r="WRD12" s="17"/>
      <c r="WRE12" s="17"/>
      <c r="WRF12" s="17"/>
      <c r="WRG12" s="17"/>
      <c r="WRH12" s="17"/>
      <c r="WRI12" s="17"/>
      <c r="WRJ12" s="17"/>
      <c r="WRK12" s="17"/>
      <c r="WRL12" s="17"/>
      <c r="WRM12" s="17"/>
      <c r="WRN12" s="17"/>
      <c r="WRO12" s="17"/>
      <c r="WRP12" s="17"/>
      <c r="WRQ12" s="17"/>
      <c r="WRR12" s="17"/>
      <c r="WRS12" s="17"/>
      <c r="WRT12" s="17"/>
      <c r="WRU12" s="17"/>
      <c r="WRV12" s="17"/>
      <c r="WRW12" s="17"/>
      <c r="WRX12" s="17"/>
      <c r="WRY12" s="17"/>
      <c r="WRZ12" s="17"/>
      <c r="WSA12" s="17"/>
      <c r="WSB12" s="17"/>
      <c r="WSC12" s="17"/>
      <c r="WSD12" s="17"/>
      <c r="WSE12" s="17"/>
      <c r="WSF12" s="17"/>
      <c r="WSG12" s="17"/>
      <c r="WSH12" s="17"/>
      <c r="WSI12" s="17"/>
      <c r="WSJ12" s="17"/>
      <c r="WSK12" s="17"/>
      <c r="WSL12" s="17"/>
      <c r="WSM12" s="17"/>
      <c r="WSN12" s="17"/>
      <c r="WSO12" s="17"/>
      <c r="WSP12" s="17"/>
      <c r="WSQ12" s="17"/>
      <c r="WSR12" s="17"/>
      <c r="WSS12" s="17"/>
      <c r="WST12" s="17"/>
      <c r="WSU12" s="17"/>
      <c r="WSV12" s="17"/>
      <c r="WSW12" s="17"/>
      <c r="WSX12" s="17"/>
      <c r="WSY12" s="17"/>
      <c r="WSZ12" s="17"/>
      <c r="WTA12" s="17"/>
      <c r="WTB12" s="17"/>
      <c r="WTC12" s="17"/>
      <c r="WTD12" s="17"/>
      <c r="WTE12" s="17"/>
      <c r="WTF12" s="17"/>
      <c r="WTG12" s="17"/>
      <c r="WTH12" s="17"/>
      <c r="WTI12" s="17"/>
      <c r="WTJ12" s="17"/>
      <c r="WTK12" s="17"/>
      <c r="WTL12" s="17"/>
      <c r="WTM12" s="17"/>
      <c r="WTN12" s="17"/>
      <c r="WTO12" s="17"/>
      <c r="WTP12" s="17"/>
      <c r="WTQ12" s="17"/>
      <c r="WTR12" s="17"/>
      <c r="WTS12" s="17"/>
      <c r="WTT12" s="17"/>
      <c r="WTU12" s="17"/>
      <c r="WTV12" s="17"/>
      <c r="WTW12" s="17"/>
      <c r="WTX12" s="17"/>
      <c r="WTY12" s="17"/>
      <c r="WTZ12" s="17"/>
      <c r="WUA12" s="17"/>
      <c r="WUB12" s="17"/>
      <c r="WUC12" s="17"/>
      <c r="WUD12" s="17"/>
      <c r="WUE12" s="17"/>
      <c r="WUF12" s="17"/>
      <c r="WUG12" s="17"/>
      <c r="WUH12" s="17"/>
      <c r="WUI12" s="17"/>
      <c r="WUJ12" s="17"/>
      <c r="WUK12" s="17"/>
      <c r="WUL12" s="17"/>
      <c r="WUM12" s="17"/>
      <c r="WUN12" s="17"/>
      <c r="WUO12" s="17"/>
      <c r="WUP12" s="17"/>
      <c r="WUQ12" s="17"/>
      <c r="WUR12" s="17"/>
      <c r="WUS12" s="17"/>
      <c r="WUT12" s="17"/>
      <c r="WUU12" s="17"/>
      <c r="WUV12" s="17"/>
      <c r="WUW12" s="17"/>
      <c r="WUX12" s="17"/>
      <c r="WUY12" s="17"/>
      <c r="WUZ12" s="17"/>
      <c r="WVA12" s="17"/>
      <c r="WVB12" s="17"/>
      <c r="WVC12" s="17"/>
      <c r="WVD12" s="17"/>
      <c r="WVE12" s="17"/>
      <c r="WVF12" s="17"/>
      <c r="WVG12" s="17"/>
      <c r="WVH12" s="17"/>
      <c r="WVI12" s="17"/>
      <c r="WVJ12" s="17"/>
      <c r="WVK12" s="17"/>
      <c r="WVL12" s="17"/>
      <c r="WVM12" s="17"/>
      <c r="WVN12" s="17"/>
      <c r="WVO12" s="17"/>
      <c r="WVP12" s="17"/>
      <c r="WVQ12" s="17"/>
      <c r="WVR12" s="17"/>
      <c r="WVS12" s="17"/>
      <c r="WVT12" s="17"/>
      <c r="WVU12" s="17"/>
      <c r="WVV12" s="17"/>
      <c r="WVW12" s="17"/>
      <c r="WVX12" s="17"/>
      <c r="WVY12" s="17"/>
      <c r="WVZ12" s="17"/>
      <c r="WWA12" s="17"/>
      <c r="WWB12" s="17"/>
      <c r="WWC12" s="17"/>
      <c r="WWD12" s="17"/>
      <c r="WWE12" s="17"/>
      <c r="WWF12" s="17"/>
      <c r="WWG12" s="17"/>
      <c r="WWH12" s="17"/>
      <c r="WWI12" s="17"/>
      <c r="WWJ12" s="17"/>
      <c r="WWK12" s="17"/>
      <c r="WWL12" s="17"/>
      <c r="WWM12" s="17"/>
      <c r="WWN12" s="17"/>
      <c r="WWO12" s="17"/>
      <c r="WWP12" s="17"/>
      <c r="WWQ12" s="17"/>
      <c r="WWR12" s="17"/>
      <c r="WWS12" s="17"/>
      <c r="WWT12" s="17"/>
      <c r="WWU12" s="17"/>
      <c r="WWV12" s="17"/>
      <c r="WWW12" s="17"/>
      <c r="WWX12" s="17"/>
      <c r="WWY12" s="17"/>
      <c r="WWZ12" s="17"/>
      <c r="WXA12" s="17"/>
      <c r="WXB12" s="17"/>
      <c r="WXC12" s="17"/>
      <c r="WXD12" s="17"/>
      <c r="WXE12" s="17"/>
      <c r="WXF12" s="17"/>
      <c r="WXG12" s="17"/>
      <c r="WXH12" s="17"/>
      <c r="WXI12" s="17"/>
      <c r="WXJ12" s="17"/>
      <c r="WXK12" s="17"/>
      <c r="WXL12" s="17"/>
      <c r="WXM12" s="17"/>
      <c r="WXN12" s="17"/>
      <c r="WXO12" s="17"/>
      <c r="WXP12" s="17"/>
      <c r="WXQ12" s="17"/>
      <c r="WXR12" s="17"/>
      <c r="WXS12" s="17"/>
      <c r="WXT12" s="17"/>
      <c r="WXU12" s="17"/>
      <c r="WXV12" s="17"/>
      <c r="WXW12" s="17"/>
      <c r="WXX12" s="17"/>
      <c r="WXY12" s="17"/>
      <c r="WXZ12" s="17"/>
      <c r="WYA12" s="17"/>
      <c r="WYB12" s="17"/>
      <c r="WYC12" s="17"/>
      <c r="WYD12" s="17"/>
      <c r="WYE12" s="17"/>
      <c r="WYF12" s="17"/>
      <c r="WYG12" s="17"/>
      <c r="WYH12" s="17"/>
      <c r="WYI12" s="17"/>
      <c r="WYJ12" s="17"/>
      <c r="WYK12" s="17"/>
      <c r="WYL12" s="17"/>
      <c r="WYM12" s="17"/>
      <c r="WYN12" s="17"/>
      <c r="WYO12" s="17"/>
      <c r="WYP12" s="17"/>
      <c r="WYQ12" s="17"/>
      <c r="WYR12" s="17"/>
      <c r="WYS12" s="17"/>
      <c r="WYT12" s="17"/>
      <c r="WYU12" s="17"/>
      <c r="WYV12" s="17"/>
      <c r="WYW12" s="17"/>
      <c r="WYX12" s="17"/>
      <c r="WYY12" s="17"/>
      <c r="WYZ12" s="17"/>
      <c r="WZA12" s="17"/>
      <c r="WZB12" s="17"/>
      <c r="WZC12" s="17"/>
      <c r="WZD12" s="17"/>
      <c r="WZE12" s="17"/>
      <c r="WZF12" s="17"/>
      <c r="WZG12" s="17"/>
      <c r="WZH12" s="17"/>
      <c r="WZI12" s="17"/>
      <c r="WZJ12" s="17"/>
      <c r="WZK12" s="17"/>
      <c r="WZL12" s="17"/>
      <c r="WZM12" s="17"/>
      <c r="WZN12" s="17"/>
      <c r="WZO12" s="17"/>
      <c r="WZP12" s="17"/>
      <c r="WZQ12" s="17"/>
      <c r="WZR12" s="17"/>
      <c r="WZS12" s="17"/>
      <c r="WZT12" s="17"/>
      <c r="WZU12" s="17"/>
      <c r="WZV12" s="17"/>
      <c r="WZW12" s="17"/>
      <c r="WZX12" s="17"/>
      <c r="WZY12" s="17"/>
      <c r="WZZ12" s="17"/>
      <c r="XAA12" s="17"/>
      <c r="XAB12" s="17"/>
      <c r="XAC12" s="17"/>
      <c r="XAD12" s="17"/>
      <c r="XAE12" s="17"/>
      <c r="XAF12" s="17"/>
      <c r="XAG12" s="17"/>
      <c r="XAH12" s="17"/>
      <c r="XAI12" s="17"/>
      <c r="XAJ12" s="17"/>
      <c r="XAK12" s="17"/>
      <c r="XAL12" s="17"/>
      <c r="XAM12" s="17"/>
      <c r="XAN12" s="17"/>
      <c r="XAO12" s="17"/>
      <c r="XAP12" s="17"/>
      <c r="XAQ12" s="17"/>
      <c r="XAR12" s="17"/>
      <c r="XAS12" s="17"/>
      <c r="XAT12" s="17"/>
      <c r="XAU12" s="17"/>
      <c r="XAV12" s="17"/>
      <c r="XAW12" s="17"/>
      <c r="XAX12" s="17"/>
      <c r="XAY12" s="17"/>
      <c r="XAZ12" s="17"/>
      <c r="XBA12" s="17"/>
      <c r="XBB12" s="17"/>
      <c r="XBC12" s="17"/>
      <c r="XBD12" s="17"/>
      <c r="XBE12" s="17"/>
      <c r="XBF12" s="17"/>
      <c r="XBG12" s="17"/>
      <c r="XBH12" s="17"/>
      <c r="XBI12" s="17"/>
      <c r="XBJ12" s="17"/>
      <c r="XBK12" s="17"/>
      <c r="XBL12" s="17"/>
      <c r="XBM12" s="17"/>
      <c r="XBN12" s="17"/>
      <c r="XBO12" s="17"/>
      <c r="XBP12" s="17"/>
      <c r="XBQ12" s="17"/>
      <c r="XBR12" s="17"/>
      <c r="XBS12" s="17"/>
      <c r="XBT12" s="17"/>
      <c r="XBU12" s="17"/>
      <c r="XBV12" s="17"/>
      <c r="XBW12" s="17"/>
      <c r="XBX12" s="17"/>
      <c r="XBY12" s="17"/>
      <c r="XBZ12" s="17"/>
      <c r="XCA12" s="17"/>
      <c r="XCB12" s="17"/>
      <c r="XCC12" s="17"/>
      <c r="XCD12" s="17"/>
      <c r="XCE12" s="17"/>
      <c r="XCF12" s="17"/>
      <c r="XCG12" s="17"/>
      <c r="XCH12" s="17"/>
      <c r="XCI12" s="17"/>
      <c r="XCJ12" s="17"/>
      <c r="XCK12" s="17"/>
      <c r="XCL12" s="17"/>
      <c r="XCM12" s="17"/>
      <c r="XCN12" s="17"/>
      <c r="XCO12" s="17"/>
      <c r="XCP12" s="17"/>
      <c r="XCQ12" s="17"/>
      <c r="XCR12" s="17"/>
      <c r="XCS12" s="17"/>
      <c r="XCT12" s="17"/>
      <c r="XCU12" s="17"/>
      <c r="XCV12" s="17"/>
      <c r="XCW12" s="17"/>
      <c r="XCX12" s="17"/>
      <c r="XCY12" s="17"/>
      <c r="XCZ12" s="17"/>
      <c r="XDA12" s="17"/>
      <c r="XDB12" s="17"/>
      <c r="XDC12" s="17"/>
      <c r="XDD12" s="17"/>
      <c r="XDE12" s="17"/>
      <c r="XDF12" s="17"/>
      <c r="XDG12" s="17"/>
      <c r="XDH12" s="17"/>
      <c r="XDI12" s="17"/>
      <c r="XDJ12" s="17"/>
      <c r="XDK12" s="17"/>
      <c r="XDL12" s="17"/>
      <c r="XDM12" s="17"/>
      <c r="XDN12" s="17"/>
      <c r="XDO12" s="17"/>
      <c r="XDP12" s="17"/>
      <c r="XDQ12" s="17"/>
      <c r="XDR12" s="17"/>
      <c r="XDS12" s="17"/>
      <c r="XDT12" s="17"/>
      <c r="XDU12" s="17"/>
      <c r="XDV12" s="17"/>
      <c r="XDW12" s="17"/>
      <c r="XDX12" s="17"/>
      <c r="XDY12" s="17"/>
      <c r="XDZ12" s="17"/>
      <c r="XEA12" s="17"/>
      <c r="XEB12" s="17"/>
      <c r="XEC12" s="17"/>
      <c r="XED12" s="17"/>
      <c r="XEE12" s="17"/>
      <c r="XEF12" s="17"/>
      <c r="XEG12" s="17"/>
      <c r="XEH12" s="17"/>
      <c r="XEI12" s="17"/>
      <c r="XEJ12" s="17"/>
      <c r="XEK12" s="17"/>
      <c r="XEL12" s="17"/>
      <c r="XEM12" s="17"/>
      <c r="XEN12" s="17"/>
      <c r="XEO12" s="17"/>
      <c r="XEP12" s="17"/>
      <c r="XEQ12" s="17"/>
      <c r="XER12" s="17"/>
      <c r="XES12" s="17"/>
      <c r="XET12" s="17"/>
      <c r="XEU12" s="17"/>
      <c r="XEV12" s="17"/>
      <c r="XEW12" s="17"/>
      <c r="XEX12" s="17"/>
      <c r="XEY12" s="17"/>
      <c r="XEZ12" s="17"/>
      <c r="XFA12" s="17"/>
      <c r="XFB12" s="17"/>
    </row>
    <row r="13" spans="1:16382" ht="40.5" customHeight="1" x14ac:dyDescent="0.2">
      <c r="A13" s="23" t="s">
        <v>40</v>
      </c>
      <c r="B13" s="14" t="s">
        <v>37</v>
      </c>
      <c r="C13" s="14" t="s">
        <v>38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3292369636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6">
        <f t="shared" si="0"/>
        <v>3292369636</v>
      </c>
      <c r="Y13" s="14" t="s">
        <v>33</v>
      </c>
      <c r="Z13" s="14">
        <v>1</v>
      </c>
      <c r="AA13" s="14">
        <v>2017</v>
      </c>
      <c r="AB13" s="24">
        <v>2017</v>
      </c>
    </row>
    <row r="14" spans="1:16382" ht="40.5" customHeight="1" x14ac:dyDescent="0.2">
      <c r="A14" s="23" t="s">
        <v>40</v>
      </c>
      <c r="B14" s="14" t="s">
        <v>53</v>
      </c>
      <c r="C14" s="14" t="s">
        <v>38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3383762586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6">
        <f t="shared" si="0"/>
        <v>3383762586</v>
      </c>
      <c r="Y14" s="14" t="s">
        <v>33</v>
      </c>
      <c r="Z14" s="14">
        <v>1</v>
      </c>
      <c r="AA14" s="14">
        <v>2017</v>
      </c>
      <c r="AB14" s="24">
        <v>2017</v>
      </c>
    </row>
    <row r="15" spans="1:16382" ht="40.5" customHeight="1" x14ac:dyDescent="0.2">
      <c r="A15" s="23" t="s">
        <v>40</v>
      </c>
      <c r="B15" s="14" t="s">
        <v>66</v>
      </c>
      <c r="C15" s="14" t="s">
        <v>38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2510576000</v>
      </c>
      <c r="M15" s="15">
        <v>1764300000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f t="shared" si="0"/>
        <v>4274876000</v>
      </c>
      <c r="Y15" s="14" t="s">
        <v>33</v>
      </c>
      <c r="Z15" s="14">
        <v>2</v>
      </c>
      <c r="AA15" s="14">
        <v>2018</v>
      </c>
      <c r="AB15" s="24">
        <v>2019</v>
      </c>
    </row>
    <row r="16" spans="1:16382" ht="40.5" customHeight="1" x14ac:dyDescent="0.2">
      <c r="A16" s="23" t="s">
        <v>41</v>
      </c>
      <c r="B16" s="14" t="s">
        <v>37</v>
      </c>
      <c r="C16" s="14" t="s">
        <v>38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11010000000</v>
      </c>
      <c r="L16" s="15">
        <v>9460000000</v>
      </c>
      <c r="M16" s="16">
        <v>7400000000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6">
        <f t="shared" si="0"/>
        <v>27870000000</v>
      </c>
      <c r="Y16" s="14" t="s">
        <v>33</v>
      </c>
      <c r="Z16" s="14">
        <v>3</v>
      </c>
      <c r="AA16" s="14">
        <v>2017</v>
      </c>
      <c r="AB16" s="24">
        <v>2019</v>
      </c>
    </row>
    <row r="17" spans="1:28" ht="40.5" customHeight="1" x14ac:dyDescent="0.2">
      <c r="A17" s="23" t="s">
        <v>41</v>
      </c>
      <c r="B17" s="14" t="s">
        <v>64</v>
      </c>
      <c r="C17" s="14" t="s">
        <v>38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2980959740</v>
      </c>
      <c r="M17" s="15">
        <v>3189124035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6">
        <f t="shared" si="0"/>
        <v>6170083775</v>
      </c>
      <c r="Y17" s="14" t="s">
        <v>33</v>
      </c>
      <c r="Z17" s="14">
        <v>2</v>
      </c>
      <c r="AA17" s="14">
        <v>2018</v>
      </c>
      <c r="AB17" s="24">
        <v>2019</v>
      </c>
    </row>
    <row r="18" spans="1:28" ht="40.5" customHeight="1" x14ac:dyDescent="0.2">
      <c r="A18" s="23" t="s">
        <v>41</v>
      </c>
      <c r="B18" s="14" t="s">
        <v>66</v>
      </c>
      <c r="C18" s="14" t="s">
        <v>38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8000000000</v>
      </c>
      <c r="M18" s="15">
        <v>2000000000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f t="shared" si="0"/>
        <v>10000000000</v>
      </c>
      <c r="Y18" s="14" t="s">
        <v>33</v>
      </c>
      <c r="Z18" s="14">
        <v>2</v>
      </c>
      <c r="AA18" s="14">
        <v>2018</v>
      </c>
      <c r="AB18" s="24">
        <v>2019</v>
      </c>
    </row>
    <row r="19" spans="1:28" ht="40.5" customHeight="1" x14ac:dyDescent="0.2">
      <c r="A19" s="23" t="s">
        <v>41</v>
      </c>
      <c r="B19" s="14" t="s">
        <v>73</v>
      </c>
      <c r="C19" s="14" t="s">
        <v>38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4633000000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6">
        <f t="shared" si="0"/>
        <v>4633000000</v>
      </c>
      <c r="Y19" s="14" t="s">
        <v>33</v>
      </c>
      <c r="Z19" s="14">
        <v>1</v>
      </c>
      <c r="AA19" s="14">
        <v>2018</v>
      </c>
      <c r="AB19" s="24">
        <v>2018</v>
      </c>
    </row>
    <row r="20" spans="1:28" ht="40.5" customHeight="1" x14ac:dyDescent="0.2">
      <c r="A20" s="23" t="s">
        <v>41</v>
      </c>
      <c r="B20" s="14" t="s">
        <v>74</v>
      </c>
      <c r="C20" s="14" t="s">
        <v>38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11682228045</v>
      </c>
      <c r="M20" s="15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f t="shared" si="0"/>
        <v>11682228045</v>
      </c>
      <c r="Y20" s="14" t="s">
        <v>33</v>
      </c>
      <c r="Z20" s="14">
        <v>1</v>
      </c>
      <c r="AA20" s="14">
        <v>2018</v>
      </c>
      <c r="AB20" s="24">
        <v>2018</v>
      </c>
    </row>
    <row r="21" spans="1:28" ht="40.5" customHeight="1" x14ac:dyDescent="0.2">
      <c r="A21" s="23" t="s">
        <v>42</v>
      </c>
      <c r="B21" s="14" t="s">
        <v>37</v>
      </c>
      <c r="C21" s="14" t="s">
        <v>38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13269590161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6">
        <f t="shared" si="0"/>
        <v>13269590161</v>
      </c>
      <c r="Y21" s="14" t="s">
        <v>33</v>
      </c>
      <c r="Z21" s="14">
        <v>1</v>
      </c>
      <c r="AA21" s="14">
        <v>2017</v>
      </c>
      <c r="AB21" s="24">
        <v>2017</v>
      </c>
    </row>
    <row r="22" spans="1:28" ht="40.5" customHeight="1" x14ac:dyDescent="0.2">
      <c r="A22" s="23" t="s">
        <v>42</v>
      </c>
      <c r="B22" s="14" t="s">
        <v>37</v>
      </c>
      <c r="C22" s="14" t="s">
        <v>38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7851776800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6">
        <f t="shared" si="0"/>
        <v>7851776800</v>
      </c>
      <c r="Y22" s="14" t="s">
        <v>33</v>
      </c>
      <c r="Z22" s="14">
        <v>1</v>
      </c>
      <c r="AA22" s="14">
        <v>2017</v>
      </c>
      <c r="AB22" s="24">
        <v>2017</v>
      </c>
    </row>
    <row r="23" spans="1:28" ht="40.5" customHeight="1" x14ac:dyDescent="0.2">
      <c r="A23" s="23" t="s">
        <v>42</v>
      </c>
      <c r="B23" s="14" t="s">
        <v>66</v>
      </c>
      <c r="C23" s="14" t="s">
        <v>38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13282893313</v>
      </c>
      <c r="M23" s="15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f t="shared" si="0"/>
        <v>13282893313</v>
      </c>
      <c r="Y23" s="14" t="s">
        <v>33</v>
      </c>
      <c r="Z23" s="14">
        <v>1</v>
      </c>
      <c r="AA23" s="14">
        <v>2018</v>
      </c>
      <c r="AB23" s="24">
        <v>2018</v>
      </c>
    </row>
    <row r="24" spans="1:28" ht="40.5" customHeight="1" x14ac:dyDescent="0.2">
      <c r="A24" s="23" t="s">
        <v>42</v>
      </c>
      <c r="B24" s="14" t="s">
        <v>66</v>
      </c>
      <c r="C24" s="14" t="s">
        <v>38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16170000833</v>
      </c>
      <c r="M24" s="15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f t="shared" si="0"/>
        <v>16170000833</v>
      </c>
      <c r="Y24" s="14" t="s">
        <v>33</v>
      </c>
      <c r="Z24" s="14">
        <v>1</v>
      </c>
      <c r="AA24" s="14">
        <v>2018</v>
      </c>
      <c r="AB24" s="24">
        <v>2018</v>
      </c>
    </row>
    <row r="25" spans="1:28" ht="40.5" customHeight="1" x14ac:dyDescent="0.2">
      <c r="A25" s="23" t="s">
        <v>42</v>
      </c>
      <c r="B25" s="14" t="s">
        <v>73</v>
      </c>
      <c r="C25" s="14" t="s">
        <v>38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24649949628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6">
        <f t="shared" si="0"/>
        <v>24649949628</v>
      </c>
      <c r="Y25" s="14" t="s">
        <v>33</v>
      </c>
      <c r="Z25" s="14">
        <v>1</v>
      </c>
      <c r="AA25" s="14">
        <v>2018</v>
      </c>
      <c r="AB25" s="24">
        <v>2018</v>
      </c>
    </row>
    <row r="26" spans="1:28" ht="40.5" customHeight="1" x14ac:dyDescent="0.2">
      <c r="A26" s="23" t="s">
        <v>42</v>
      </c>
      <c r="B26" s="14" t="s">
        <v>74</v>
      </c>
      <c r="C26" s="14" t="s">
        <v>38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6509475044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f t="shared" si="0"/>
        <v>6509475044</v>
      </c>
      <c r="Y26" s="14" t="s">
        <v>33</v>
      </c>
      <c r="Z26" s="14">
        <v>1</v>
      </c>
      <c r="AA26" s="14">
        <v>2018</v>
      </c>
      <c r="AB26" s="24">
        <v>2018</v>
      </c>
    </row>
    <row r="27" spans="1:28" ht="40.5" customHeight="1" x14ac:dyDescent="0.2">
      <c r="A27" s="23" t="s">
        <v>54</v>
      </c>
      <c r="B27" s="14" t="s">
        <v>53</v>
      </c>
      <c r="C27" s="14" t="s">
        <v>38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850000000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6">
        <f t="shared" si="0"/>
        <v>850000000</v>
      </c>
      <c r="Y27" s="14" t="s">
        <v>33</v>
      </c>
      <c r="Z27" s="14">
        <v>1</v>
      </c>
      <c r="AA27" s="14">
        <v>2017</v>
      </c>
      <c r="AB27" s="24">
        <v>2017</v>
      </c>
    </row>
    <row r="28" spans="1:28" ht="40.5" customHeight="1" x14ac:dyDescent="0.2">
      <c r="A28" s="23" t="s">
        <v>54</v>
      </c>
      <c r="B28" s="14" t="s">
        <v>53</v>
      </c>
      <c r="C28" s="14" t="s">
        <v>32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12560951508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6">
        <f t="shared" si="0"/>
        <v>12560951508</v>
      </c>
      <c r="Y28" s="14" t="s">
        <v>33</v>
      </c>
      <c r="Z28" s="14">
        <v>1</v>
      </c>
      <c r="AA28" s="14">
        <v>2017</v>
      </c>
      <c r="AB28" s="24">
        <v>2017</v>
      </c>
    </row>
    <row r="29" spans="1:28" ht="40.5" customHeight="1" x14ac:dyDescent="0.2">
      <c r="A29" s="23" t="s">
        <v>43</v>
      </c>
      <c r="B29" s="14" t="s">
        <v>37</v>
      </c>
      <c r="C29" s="14" t="s">
        <v>38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15925856000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6">
        <f t="shared" si="0"/>
        <v>15925856000</v>
      </c>
      <c r="Y29" s="14" t="s">
        <v>33</v>
      </c>
      <c r="Z29" s="14">
        <v>1</v>
      </c>
      <c r="AA29" s="14">
        <v>2017</v>
      </c>
      <c r="AB29" s="24">
        <v>2017</v>
      </c>
    </row>
    <row r="30" spans="1:28" ht="40.5" customHeight="1" x14ac:dyDescent="0.2">
      <c r="A30" s="23" t="s">
        <v>43</v>
      </c>
      <c r="B30" s="14" t="s">
        <v>66</v>
      </c>
      <c r="C30" s="14" t="s">
        <v>38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9510000000</v>
      </c>
      <c r="M30" s="15">
        <v>1500000000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f t="shared" si="0"/>
        <v>11010000000</v>
      </c>
      <c r="Y30" s="14" t="s">
        <v>33</v>
      </c>
      <c r="Z30" s="14">
        <v>2</v>
      </c>
      <c r="AA30" s="14">
        <v>2018</v>
      </c>
      <c r="AB30" s="24">
        <v>2019</v>
      </c>
    </row>
    <row r="31" spans="1:28" ht="40.5" customHeight="1" x14ac:dyDescent="0.2">
      <c r="A31" s="23" t="s">
        <v>65</v>
      </c>
      <c r="B31" s="14" t="s">
        <v>64</v>
      </c>
      <c r="C31" s="14" t="s">
        <v>38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850000000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6">
        <f t="shared" si="0"/>
        <v>850000000</v>
      </c>
      <c r="Y31" s="14" t="s">
        <v>33</v>
      </c>
      <c r="Z31" s="14">
        <v>1</v>
      </c>
      <c r="AA31" s="14">
        <v>2018</v>
      </c>
      <c r="AB31" s="24">
        <v>2018</v>
      </c>
    </row>
    <row r="32" spans="1:28" ht="40.5" customHeight="1" x14ac:dyDescent="0.2">
      <c r="A32" s="23" t="s">
        <v>55</v>
      </c>
      <c r="B32" s="14" t="s">
        <v>53</v>
      </c>
      <c r="C32" s="14" t="s">
        <v>38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1131000000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6">
        <f t="shared" si="0"/>
        <v>1131000000</v>
      </c>
      <c r="Y32" s="14" t="s">
        <v>33</v>
      </c>
      <c r="Z32" s="14">
        <v>1</v>
      </c>
      <c r="AA32" s="14">
        <v>2017</v>
      </c>
      <c r="AB32" s="24">
        <v>2017</v>
      </c>
    </row>
    <row r="33" spans="1:16382" ht="40.5" customHeight="1" x14ac:dyDescent="0.2">
      <c r="A33" s="23" t="s">
        <v>44</v>
      </c>
      <c r="B33" s="14" t="s">
        <v>37</v>
      </c>
      <c r="C33" s="14" t="s">
        <v>38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2700000000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6">
        <f t="shared" si="0"/>
        <v>2700000000</v>
      </c>
      <c r="Y33" s="14" t="s">
        <v>33</v>
      </c>
      <c r="Z33" s="14">
        <v>1</v>
      </c>
      <c r="AA33" s="14">
        <v>2017</v>
      </c>
      <c r="AB33" s="24">
        <v>2017</v>
      </c>
    </row>
    <row r="34" spans="1:16382" ht="40.5" customHeight="1" x14ac:dyDescent="0.2">
      <c r="A34" s="23" t="s">
        <v>30</v>
      </c>
      <c r="B34" s="14" t="s">
        <v>31</v>
      </c>
      <c r="C34" s="14" t="s">
        <v>32</v>
      </c>
      <c r="D34" s="15"/>
      <c r="E34" s="15"/>
      <c r="F34" s="15"/>
      <c r="G34" s="15"/>
      <c r="H34" s="15"/>
      <c r="I34" s="15"/>
      <c r="J34" s="15"/>
      <c r="K34" s="15">
        <v>61866764849</v>
      </c>
      <c r="L34" s="15">
        <v>67445373000</v>
      </c>
      <c r="M34" s="15">
        <v>69468734000</v>
      </c>
      <c r="N34" s="15">
        <v>71552796000</v>
      </c>
      <c r="O34" s="15">
        <v>73699380000</v>
      </c>
      <c r="P34" s="15">
        <v>75910361000</v>
      </c>
      <c r="Q34" s="15">
        <v>78187672000</v>
      </c>
      <c r="R34" s="15">
        <v>80533302000</v>
      </c>
      <c r="S34" s="15">
        <v>82949301000</v>
      </c>
      <c r="T34" s="15">
        <v>85437780000</v>
      </c>
      <c r="U34" s="15">
        <v>88000914000</v>
      </c>
      <c r="V34" s="15">
        <v>90640941000</v>
      </c>
      <c r="W34" s="15">
        <v>93360169000</v>
      </c>
      <c r="X34" s="16">
        <v>1482282479000</v>
      </c>
      <c r="Y34" s="14" t="s">
        <v>33</v>
      </c>
      <c r="Z34" s="14">
        <f>+AB34-AA34</f>
        <v>20</v>
      </c>
      <c r="AA34" s="14">
        <v>2009</v>
      </c>
      <c r="AB34" s="24">
        <v>2029</v>
      </c>
    </row>
    <row r="35" spans="1:16382" ht="40.5" customHeight="1" x14ac:dyDescent="0.2">
      <c r="A35" s="23" t="s">
        <v>30</v>
      </c>
      <c r="B35" s="14" t="s">
        <v>37</v>
      </c>
      <c r="C35" s="14" t="s">
        <v>38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2899386312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6">
        <f t="shared" ref="X35:X66" si="1">SUM(D35:W35)</f>
        <v>2899386312</v>
      </c>
      <c r="Y35" s="14" t="s">
        <v>33</v>
      </c>
      <c r="Z35" s="14">
        <v>1</v>
      </c>
      <c r="AA35" s="14">
        <v>2017</v>
      </c>
      <c r="AB35" s="24">
        <v>2017</v>
      </c>
    </row>
    <row r="36" spans="1:16382" ht="40.5" customHeight="1" x14ac:dyDescent="0.2">
      <c r="A36" s="23" t="s">
        <v>30</v>
      </c>
      <c r="B36" s="14" t="s">
        <v>53</v>
      </c>
      <c r="C36" s="14" t="s">
        <v>38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731600000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6">
        <f t="shared" si="1"/>
        <v>731600000</v>
      </c>
      <c r="Y36" s="14" t="s">
        <v>33</v>
      </c>
      <c r="Z36" s="14">
        <v>1</v>
      </c>
      <c r="AA36" s="14">
        <v>2017</v>
      </c>
      <c r="AB36" s="24">
        <v>2017</v>
      </c>
    </row>
    <row r="37" spans="1:16382" ht="40.5" customHeight="1" x14ac:dyDescent="0.2">
      <c r="A37" s="23" t="s">
        <v>30</v>
      </c>
      <c r="B37" s="14" t="s">
        <v>66</v>
      </c>
      <c r="C37" s="14" t="s">
        <v>38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6695439657</v>
      </c>
      <c r="M37" s="15">
        <v>3000000000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f t="shared" si="1"/>
        <v>9695439657</v>
      </c>
      <c r="Y37" s="14" t="s">
        <v>33</v>
      </c>
      <c r="Z37" s="14">
        <v>2</v>
      </c>
      <c r="AA37" s="14">
        <v>2018</v>
      </c>
      <c r="AB37" s="24">
        <v>2019</v>
      </c>
    </row>
    <row r="38" spans="1:16382" ht="40.5" customHeight="1" x14ac:dyDescent="0.2">
      <c r="A38" s="23" t="s">
        <v>30</v>
      </c>
      <c r="B38" s="14" t="s">
        <v>74</v>
      </c>
      <c r="C38" s="14" t="s">
        <v>32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3787000000</v>
      </c>
      <c r="N38" s="15">
        <v>8191000000</v>
      </c>
      <c r="O38" s="15">
        <v>8437000000</v>
      </c>
      <c r="P38" s="15">
        <v>8690000000</v>
      </c>
      <c r="Q38" s="15">
        <v>8951000000</v>
      </c>
      <c r="R38" s="15">
        <v>9219000000</v>
      </c>
      <c r="S38" s="15">
        <v>9496000000</v>
      </c>
      <c r="T38" s="15">
        <v>9781000000</v>
      </c>
      <c r="U38" s="15">
        <v>10074000000</v>
      </c>
      <c r="V38" s="15">
        <v>10376000000</v>
      </c>
      <c r="W38" s="15">
        <v>10688000000</v>
      </c>
      <c r="X38" s="16">
        <f t="shared" si="1"/>
        <v>97690000000</v>
      </c>
      <c r="Y38" s="14" t="s">
        <v>33</v>
      </c>
      <c r="Z38" s="14">
        <f>+AB38-AA38</f>
        <v>10</v>
      </c>
      <c r="AA38" s="14">
        <v>2019</v>
      </c>
      <c r="AB38" s="24">
        <v>2029</v>
      </c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  <c r="IW38" s="17"/>
      <c r="IX38" s="17"/>
      <c r="IY38" s="17"/>
      <c r="IZ38" s="17"/>
      <c r="JA38" s="17"/>
      <c r="JB38" s="17"/>
      <c r="JC38" s="17"/>
      <c r="JD38" s="17"/>
      <c r="JE38" s="17"/>
      <c r="JF38" s="17"/>
      <c r="JG38" s="17"/>
      <c r="JH38" s="17"/>
      <c r="JI38" s="17"/>
      <c r="JJ38" s="17"/>
      <c r="JK38" s="17"/>
      <c r="JL38" s="17"/>
      <c r="JM38" s="17"/>
      <c r="JN38" s="17"/>
      <c r="JO38" s="17"/>
      <c r="JP38" s="17"/>
      <c r="JQ38" s="17"/>
      <c r="JR38" s="17"/>
      <c r="JS38" s="17"/>
      <c r="JT38" s="17"/>
      <c r="JU38" s="17"/>
      <c r="JV38" s="17"/>
      <c r="JW38" s="17"/>
      <c r="JX38" s="17"/>
      <c r="JY38" s="17"/>
      <c r="JZ38" s="17"/>
      <c r="KA38" s="17"/>
      <c r="KB38" s="17"/>
      <c r="KC38" s="17"/>
      <c r="KD38" s="17"/>
      <c r="KE38" s="17"/>
      <c r="KF38" s="17"/>
      <c r="KG38" s="17"/>
      <c r="KH38" s="17"/>
      <c r="KI38" s="17"/>
      <c r="KJ38" s="17"/>
      <c r="KK38" s="17"/>
      <c r="KL38" s="17"/>
      <c r="KM38" s="17"/>
      <c r="KN38" s="17"/>
      <c r="KO38" s="17"/>
      <c r="KP38" s="17"/>
      <c r="KQ38" s="17"/>
      <c r="KR38" s="17"/>
      <c r="KS38" s="17"/>
      <c r="KT38" s="17"/>
      <c r="KU38" s="17"/>
      <c r="KV38" s="17"/>
      <c r="KW38" s="17"/>
      <c r="KX38" s="17"/>
      <c r="KY38" s="17"/>
      <c r="KZ38" s="17"/>
      <c r="LA38" s="17"/>
      <c r="LB38" s="17"/>
      <c r="LC38" s="17"/>
      <c r="LD38" s="17"/>
      <c r="LE38" s="17"/>
      <c r="LF38" s="17"/>
      <c r="LG38" s="17"/>
      <c r="LH38" s="17"/>
      <c r="LI38" s="17"/>
      <c r="LJ38" s="17"/>
      <c r="LK38" s="17"/>
      <c r="LL38" s="17"/>
      <c r="LM38" s="17"/>
      <c r="LN38" s="17"/>
      <c r="LO38" s="17"/>
      <c r="LP38" s="17"/>
      <c r="LQ38" s="17"/>
      <c r="LR38" s="17"/>
      <c r="LS38" s="17"/>
      <c r="LT38" s="17"/>
      <c r="LU38" s="17"/>
      <c r="LV38" s="17"/>
      <c r="LW38" s="17"/>
      <c r="LX38" s="17"/>
      <c r="LY38" s="17"/>
      <c r="LZ38" s="17"/>
      <c r="MA38" s="17"/>
      <c r="MB38" s="17"/>
      <c r="MC38" s="17"/>
      <c r="MD38" s="17"/>
      <c r="ME38" s="17"/>
      <c r="MF38" s="17"/>
      <c r="MG38" s="17"/>
      <c r="MH38" s="17"/>
      <c r="MI38" s="17"/>
      <c r="MJ38" s="17"/>
      <c r="MK38" s="17"/>
      <c r="ML38" s="17"/>
      <c r="MM38" s="17"/>
      <c r="MN38" s="17"/>
      <c r="MO38" s="17"/>
      <c r="MP38" s="17"/>
      <c r="MQ38" s="17"/>
      <c r="MR38" s="17"/>
      <c r="MS38" s="17"/>
      <c r="MT38" s="17"/>
      <c r="MU38" s="17"/>
      <c r="MV38" s="17"/>
      <c r="MW38" s="17"/>
      <c r="MX38" s="17"/>
      <c r="MY38" s="17"/>
      <c r="MZ38" s="17"/>
      <c r="NA38" s="17"/>
      <c r="NB38" s="17"/>
      <c r="NC38" s="17"/>
      <c r="ND38" s="17"/>
      <c r="NE38" s="17"/>
      <c r="NF38" s="17"/>
      <c r="NG38" s="17"/>
      <c r="NH38" s="17"/>
      <c r="NI38" s="17"/>
      <c r="NJ38" s="17"/>
      <c r="NK38" s="17"/>
      <c r="NL38" s="17"/>
      <c r="NM38" s="17"/>
      <c r="NN38" s="17"/>
      <c r="NO38" s="17"/>
      <c r="NP38" s="17"/>
      <c r="NQ38" s="17"/>
      <c r="NR38" s="17"/>
      <c r="NS38" s="17"/>
      <c r="NT38" s="17"/>
      <c r="NU38" s="17"/>
      <c r="NV38" s="17"/>
      <c r="NW38" s="17"/>
      <c r="NX38" s="17"/>
      <c r="NY38" s="17"/>
      <c r="NZ38" s="17"/>
      <c r="OA38" s="17"/>
      <c r="OB38" s="17"/>
      <c r="OC38" s="17"/>
      <c r="OD38" s="17"/>
      <c r="OE38" s="17"/>
      <c r="OF38" s="17"/>
      <c r="OG38" s="17"/>
      <c r="OH38" s="17"/>
      <c r="OI38" s="17"/>
      <c r="OJ38" s="17"/>
      <c r="OK38" s="17"/>
      <c r="OL38" s="17"/>
      <c r="OM38" s="17"/>
      <c r="ON38" s="17"/>
      <c r="OO38" s="17"/>
      <c r="OP38" s="17"/>
      <c r="OQ38" s="17"/>
      <c r="OR38" s="17"/>
      <c r="OS38" s="17"/>
      <c r="OT38" s="17"/>
      <c r="OU38" s="17"/>
      <c r="OV38" s="17"/>
      <c r="OW38" s="17"/>
      <c r="OX38" s="17"/>
      <c r="OY38" s="17"/>
      <c r="OZ38" s="17"/>
      <c r="PA38" s="17"/>
      <c r="PB38" s="17"/>
      <c r="PC38" s="17"/>
      <c r="PD38" s="17"/>
      <c r="PE38" s="17"/>
      <c r="PF38" s="17"/>
      <c r="PG38" s="17"/>
      <c r="PH38" s="17"/>
      <c r="PI38" s="17"/>
      <c r="PJ38" s="17"/>
      <c r="PK38" s="17"/>
      <c r="PL38" s="17"/>
      <c r="PM38" s="17"/>
      <c r="PN38" s="17"/>
      <c r="PO38" s="17"/>
      <c r="PP38" s="17"/>
      <c r="PQ38" s="17"/>
      <c r="PR38" s="17"/>
      <c r="PS38" s="17"/>
      <c r="PT38" s="17"/>
      <c r="PU38" s="17"/>
      <c r="PV38" s="17"/>
      <c r="PW38" s="17"/>
      <c r="PX38" s="17"/>
      <c r="PY38" s="17"/>
      <c r="PZ38" s="17"/>
      <c r="QA38" s="17"/>
      <c r="QB38" s="17"/>
      <c r="QC38" s="17"/>
      <c r="QD38" s="17"/>
      <c r="QE38" s="17"/>
      <c r="QF38" s="17"/>
      <c r="QG38" s="17"/>
      <c r="QH38" s="17"/>
      <c r="QI38" s="17"/>
      <c r="QJ38" s="17"/>
      <c r="QK38" s="17"/>
      <c r="QL38" s="17"/>
      <c r="QM38" s="17"/>
      <c r="QN38" s="17"/>
      <c r="QO38" s="17"/>
      <c r="QP38" s="17"/>
      <c r="QQ38" s="17"/>
      <c r="QR38" s="17"/>
      <c r="QS38" s="17"/>
      <c r="QT38" s="17"/>
      <c r="QU38" s="17"/>
      <c r="QV38" s="17"/>
      <c r="QW38" s="17"/>
      <c r="QX38" s="17"/>
      <c r="QY38" s="17"/>
      <c r="QZ38" s="17"/>
      <c r="RA38" s="17"/>
      <c r="RB38" s="17"/>
      <c r="RC38" s="17"/>
      <c r="RD38" s="17"/>
      <c r="RE38" s="17"/>
      <c r="RF38" s="17"/>
      <c r="RG38" s="17"/>
      <c r="RH38" s="17"/>
      <c r="RI38" s="17"/>
      <c r="RJ38" s="17"/>
      <c r="RK38" s="17"/>
      <c r="RL38" s="17"/>
      <c r="RM38" s="17"/>
      <c r="RN38" s="17"/>
      <c r="RO38" s="17"/>
      <c r="RP38" s="17"/>
      <c r="RQ38" s="17"/>
      <c r="RR38" s="17"/>
      <c r="RS38" s="17"/>
      <c r="RT38" s="17"/>
      <c r="RU38" s="17"/>
      <c r="RV38" s="17"/>
      <c r="RW38" s="17"/>
      <c r="RX38" s="17"/>
      <c r="RY38" s="17"/>
      <c r="RZ38" s="17"/>
      <c r="SA38" s="17"/>
      <c r="SB38" s="17"/>
      <c r="SC38" s="17"/>
      <c r="SD38" s="17"/>
      <c r="SE38" s="17"/>
      <c r="SF38" s="17"/>
      <c r="SG38" s="17"/>
      <c r="SH38" s="17"/>
      <c r="SI38" s="17"/>
      <c r="SJ38" s="17"/>
      <c r="SK38" s="17"/>
      <c r="SL38" s="17"/>
      <c r="SM38" s="17"/>
      <c r="SN38" s="17"/>
      <c r="SO38" s="17"/>
      <c r="SP38" s="17"/>
      <c r="SQ38" s="17"/>
      <c r="SR38" s="17"/>
      <c r="SS38" s="17"/>
      <c r="ST38" s="17"/>
      <c r="SU38" s="17"/>
      <c r="SV38" s="17"/>
      <c r="SW38" s="17"/>
      <c r="SX38" s="17"/>
      <c r="SY38" s="17"/>
      <c r="SZ38" s="17"/>
      <c r="TA38" s="17"/>
      <c r="TB38" s="17"/>
      <c r="TC38" s="17"/>
      <c r="TD38" s="17"/>
      <c r="TE38" s="17"/>
      <c r="TF38" s="17"/>
      <c r="TG38" s="17"/>
      <c r="TH38" s="17"/>
      <c r="TI38" s="17"/>
      <c r="TJ38" s="17"/>
      <c r="TK38" s="17"/>
      <c r="TL38" s="17"/>
      <c r="TM38" s="17"/>
      <c r="TN38" s="17"/>
      <c r="TO38" s="17"/>
      <c r="TP38" s="17"/>
      <c r="TQ38" s="17"/>
      <c r="TR38" s="17"/>
      <c r="TS38" s="17"/>
      <c r="TT38" s="17"/>
      <c r="TU38" s="17"/>
      <c r="TV38" s="17"/>
      <c r="TW38" s="17"/>
      <c r="TX38" s="17"/>
      <c r="TY38" s="17"/>
      <c r="TZ38" s="17"/>
      <c r="UA38" s="17"/>
      <c r="UB38" s="17"/>
      <c r="UC38" s="17"/>
      <c r="UD38" s="17"/>
      <c r="UE38" s="17"/>
      <c r="UF38" s="17"/>
      <c r="UG38" s="17"/>
      <c r="UH38" s="17"/>
      <c r="UI38" s="17"/>
      <c r="UJ38" s="17"/>
      <c r="UK38" s="17"/>
      <c r="UL38" s="17"/>
      <c r="UM38" s="17"/>
      <c r="UN38" s="17"/>
      <c r="UO38" s="17"/>
      <c r="UP38" s="17"/>
      <c r="UQ38" s="17"/>
      <c r="UR38" s="17"/>
      <c r="US38" s="17"/>
      <c r="UT38" s="17"/>
      <c r="UU38" s="17"/>
      <c r="UV38" s="17"/>
      <c r="UW38" s="17"/>
      <c r="UX38" s="17"/>
      <c r="UY38" s="17"/>
      <c r="UZ38" s="17"/>
      <c r="VA38" s="17"/>
      <c r="VB38" s="17"/>
      <c r="VC38" s="17"/>
      <c r="VD38" s="17"/>
      <c r="VE38" s="17"/>
      <c r="VF38" s="17"/>
      <c r="VG38" s="17"/>
      <c r="VH38" s="17"/>
      <c r="VI38" s="17"/>
      <c r="VJ38" s="17"/>
      <c r="VK38" s="17"/>
      <c r="VL38" s="17"/>
      <c r="VM38" s="17"/>
      <c r="VN38" s="17"/>
      <c r="VO38" s="17"/>
      <c r="VP38" s="17"/>
      <c r="VQ38" s="17"/>
      <c r="VR38" s="17"/>
      <c r="VS38" s="17"/>
      <c r="VT38" s="17"/>
      <c r="VU38" s="17"/>
      <c r="VV38" s="17"/>
      <c r="VW38" s="17"/>
      <c r="VX38" s="17"/>
      <c r="VY38" s="17"/>
      <c r="VZ38" s="17"/>
      <c r="WA38" s="17"/>
      <c r="WB38" s="17"/>
      <c r="WC38" s="17"/>
      <c r="WD38" s="17"/>
      <c r="WE38" s="17"/>
      <c r="WF38" s="17"/>
      <c r="WG38" s="17"/>
      <c r="WH38" s="17"/>
      <c r="WI38" s="17"/>
      <c r="WJ38" s="17"/>
      <c r="WK38" s="17"/>
      <c r="WL38" s="17"/>
      <c r="WM38" s="17"/>
      <c r="WN38" s="17"/>
      <c r="WO38" s="17"/>
      <c r="WP38" s="17"/>
      <c r="WQ38" s="17"/>
      <c r="WR38" s="17"/>
      <c r="WS38" s="17"/>
      <c r="WT38" s="17"/>
      <c r="WU38" s="17"/>
      <c r="WV38" s="17"/>
      <c r="WW38" s="17"/>
      <c r="WX38" s="17"/>
      <c r="WY38" s="17"/>
      <c r="WZ38" s="17"/>
      <c r="XA38" s="17"/>
      <c r="XB38" s="17"/>
      <c r="XC38" s="17"/>
      <c r="XD38" s="17"/>
      <c r="XE38" s="17"/>
      <c r="XF38" s="17"/>
      <c r="XG38" s="17"/>
      <c r="XH38" s="17"/>
      <c r="XI38" s="17"/>
      <c r="XJ38" s="17"/>
      <c r="XK38" s="17"/>
      <c r="XL38" s="17"/>
      <c r="XM38" s="17"/>
      <c r="XN38" s="17"/>
      <c r="XO38" s="17"/>
      <c r="XP38" s="17"/>
      <c r="XQ38" s="17"/>
      <c r="XR38" s="17"/>
      <c r="XS38" s="17"/>
      <c r="XT38" s="17"/>
      <c r="XU38" s="17"/>
      <c r="XV38" s="17"/>
      <c r="XW38" s="17"/>
      <c r="XX38" s="17"/>
      <c r="XY38" s="17"/>
      <c r="XZ38" s="17"/>
      <c r="YA38" s="17"/>
      <c r="YB38" s="17"/>
      <c r="YC38" s="17"/>
      <c r="YD38" s="17"/>
      <c r="YE38" s="17"/>
      <c r="YF38" s="17"/>
      <c r="YG38" s="17"/>
      <c r="YH38" s="17"/>
      <c r="YI38" s="17"/>
      <c r="YJ38" s="17"/>
      <c r="YK38" s="17"/>
      <c r="YL38" s="17"/>
      <c r="YM38" s="17"/>
      <c r="YN38" s="17"/>
      <c r="YO38" s="17"/>
      <c r="YP38" s="17"/>
      <c r="YQ38" s="17"/>
      <c r="YR38" s="17"/>
      <c r="YS38" s="17"/>
      <c r="YT38" s="17"/>
      <c r="YU38" s="17"/>
      <c r="YV38" s="17"/>
      <c r="YW38" s="17"/>
      <c r="YX38" s="17"/>
      <c r="YY38" s="17"/>
      <c r="YZ38" s="17"/>
      <c r="ZA38" s="17"/>
      <c r="ZB38" s="17"/>
      <c r="ZC38" s="17"/>
      <c r="ZD38" s="17"/>
      <c r="ZE38" s="17"/>
      <c r="ZF38" s="17"/>
      <c r="ZG38" s="17"/>
      <c r="ZH38" s="17"/>
      <c r="ZI38" s="17"/>
      <c r="ZJ38" s="17"/>
      <c r="ZK38" s="17"/>
      <c r="ZL38" s="17"/>
      <c r="ZM38" s="17"/>
      <c r="ZN38" s="17"/>
      <c r="ZO38" s="17"/>
      <c r="ZP38" s="17"/>
      <c r="ZQ38" s="17"/>
      <c r="ZR38" s="17"/>
      <c r="ZS38" s="17"/>
      <c r="ZT38" s="17"/>
      <c r="ZU38" s="17"/>
      <c r="ZV38" s="17"/>
      <c r="ZW38" s="17"/>
      <c r="ZX38" s="17"/>
      <c r="ZY38" s="17"/>
      <c r="ZZ38" s="17"/>
      <c r="AAA38" s="17"/>
      <c r="AAB38" s="17"/>
      <c r="AAC38" s="17"/>
      <c r="AAD38" s="17"/>
      <c r="AAE38" s="17"/>
      <c r="AAF38" s="17"/>
      <c r="AAG38" s="17"/>
      <c r="AAH38" s="17"/>
      <c r="AAI38" s="17"/>
      <c r="AAJ38" s="17"/>
      <c r="AAK38" s="17"/>
      <c r="AAL38" s="17"/>
      <c r="AAM38" s="17"/>
      <c r="AAN38" s="17"/>
      <c r="AAO38" s="17"/>
      <c r="AAP38" s="17"/>
      <c r="AAQ38" s="17"/>
      <c r="AAR38" s="17"/>
      <c r="AAS38" s="17"/>
      <c r="AAT38" s="17"/>
      <c r="AAU38" s="17"/>
      <c r="AAV38" s="17"/>
      <c r="AAW38" s="17"/>
      <c r="AAX38" s="17"/>
      <c r="AAY38" s="17"/>
      <c r="AAZ38" s="17"/>
      <c r="ABA38" s="17"/>
      <c r="ABB38" s="17"/>
      <c r="ABC38" s="17"/>
      <c r="ABD38" s="17"/>
      <c r="ABE38" s="17"/>
      <c r="ABF38" s="17"/>
      <c r="ABG38" s="17"/>
      <c r="ABH38" s="17"/>
      <c r="ABI38" s="17"/>
      <c r="ABJ38" s="17"/>
      <c r="ABK38" s="17"/>
      <c r="ABL38" s="17"/>
      <c r="ABM38" s="17"/>
      <c r="ABN38" s="17"/>
      <c r="ABO38" s="17"/>
      <c r="ABP38" s="17"/>
      <c r="ABQ38" s="17"/>
      <c r="ABR38" s="17"/>
      <c r="ABS38" s="17"/>
      <c r="ABT38" s="17"/>
      <c r="ABU38" s="17"/>
      <c r="ABV38" s="17"/>
      <c r="ABW38" s="17"/>
      <c r="ABX38" s="17"/>
      <c r="ABY38" s="17"/>
      <c r="ABZ38" s="17"/>
      <c r="ACA38" s="17"/>
      <c r="ACB38" s="17"/>
      <c r="ACC38" s="17"/>
      <c r="ACD38" s="17"/>
      <c r="ACE38" s="17"/>
      <c r="ACF38" s="17"/>
      <c r="ACG38" s="17"/>
      <c r="ACH38" s="17"/>
      <c r="ACI38" s="17"/>
      <c r="ACJ38" s="17"/>
      <c r="ACK38" s="17"/>
      <c r="ACL38" s="17"/>
      <c r="ACM38" s="17"/>
      <c r="ACN38" s="17"/>
      <c r="ACO38" s="17"/>
      <c r="ACP38" s="17"/>
      <c r="ACQ38" s="17"/>
      <c r="ACR38" s="17"/>
      <c r="ACS38" s="17"/>
      <c r="ACT38" s="17"/>
      <c r="ACU38" s="17"/>
      <c r="ACV38" s="17"/>
      <c r="ACW38" s="17"/>
      <c r="ACX38" s="17"/>
      <c r="ACY38" s="17"/>
      <c r="ACZ38" s="17"/>
      <c r="ADA38" s="17"/>
      <c r="ADB38" s="17"/>
      <c r="ADC38" s="17"/>
      <c r="ADD38" s="17"/>
      <c r="ADE38" s="17"/>
      <c r="ADF38" s="17"/>
      <c r="ADG38" s="17"/>
      <c r="ADH38" s="17"/>
      <c r="ADI38" s="17"/>
      <c r="ADJ38" s="17"/>
      <c r="ADK38" s="17"/>
      <c r="ADL38" s="17"/>
      <c r="ADM38" s="17"/>
      <c r="ADN38" s="17"/>
      <c r="ADO38" s="17"/>
      <c r="ADP38" s="17"/>
      <c r="ADQ38" s="17"/>
      <c r="ADR38" s="17"/>
      <c r="ADS38" s="17"/>
      <c r="ADT38" s="17"/>
      <c r="ADU38" s="17"/>
      <c r="ADV38" s="17"/>
      <c r="ADW38" s="17"/>
      <c r="ADX38" s="17"/>
      <c r="ADY38" s="17"/>
      <c r="ADZ38" s="17"/>
      <c r="AEA38" s="17"/>
      <c r="AEB38" s="17"/>
      <c r="AEC38" s="17"/>
      <c r="AED38" s="17"/>
      <c r="AEE38" s="17"/>
      <c r="AEF38" s="17"/>
      <c r="AEG38" s="17"/>
      <c r="AEH38" s="17"/>
      <c r="AEI38" s="17"/>
      <c r="AEJ38" s="17"/>
      <c r="AEK38" s="17"/>
      <c r="AEL38" s="17"/>
      <c r="AEM38" s="17"/>
      <c r="AEN38" s="17"/>
      <c r="AEO38" s="17"/>
      <c r="AEP38" s="17"/>
      <c r="AEQ38" s="17"/>
      <c r="AER38" s="17"/>
      <c r="AES38" s="17"/>
      <c r="AET38" s="17"/>
      <c r="AEU38" s="17"/>
      <c r="AEV38" s="17"/>
      <c r="AEW38" s="17"/>
      <c r="AEX38" s="17"/>
      <c r="AEY38" s="17"/>
      <c r="AEZ38" s="17"/>
      <c r="AFA38" s="17"/>
      <c r="AFB38" s="17"/>
      <c r="AFC38" s="17"/>
      <c r="AFD38" s="17"/>
      <c r="AFE38" s="17"/>
      <c r="AFF38" s="17"/>
      <c r="AFG38" s="17"/>
      <c r="AFH38" s="17"/>
      <c r="AFI38" s="17"/>
      <c r="AFJ38" s="17"/>
      <c r="AFK38" s="17"/>
      <c r="AFL38" s="17"/>
      <c r="AFM38" s="17"/>
      <c r="AFN38" s="17"/>
      <c r="AFO38" s="17"/>
      <c r="AFP38" s="17"/>
      <c r="AFQ38" s="17"/>
      <c r="AFR38" s="17"/>
      <c r="AFS38" s="17"/>
      <c r="AFT38" s="17"/>
      <c r="AFU38" s="17"/>
      <c r="AFV38" s="17"/>
      <c r="AFW38" s="17"/>
      <c r="AFX38" s="17"/>
      <c r="AFY38" s="17"/>
      <c r="AFZ38" s="17"/>
      <c r="AGA38" s="17"/>
      <c r="AGB38" s="17"/>
      <c r="AGC38" s="17"/>
      <c r="AGD38" s="17"/>
      <c r="AGE38" s="17"/>
      <c r="AGF38" s="17"/>
      <c r="AGG38" s="17"/>
      <c r="AGH38" s="17"/>
      <c r="AGI38" s="17"/>
      <c r="AGJ38" s="17"/>
      <c r="AGK38" s="17"/>
      <c r="AGL38" s="17"/>
      <c r="AGM38" s="17"/>
      <c r="AGN38" s="17"/>
      <c r="AGO38" s="17"/>
      <c r="AGP38" s="17"/>
      <c r="AGQ38" s="17"/>
      <c r="AGR38" s="17"/>
      <c r="AGS38" s="17"/>
      <c r="AGT38" s="17"/>
      <c r="AGU38" s="17"/>
      <c r="AGV38" s="17"/>
      <c r="AGW38" s="17"/>
      <c r="AGX38" s="17"/>
      <c r="AGY38" s="17"/>
      <c r="AGZ38" s="17"/>
      <c r="AHA38" s="17"/>
      <c r="AHB38" s="17"/>
      <c r="AHC38" s="17"/>
      <c r="AHD38" s="17"/>
      <c r="AHE38" s="17"/>
      <c r="AHF38" s="17"/>
      <c r="AHG38" s="17"/>
      <c r="AHH38" s="17"/>
      <c r="AHI38" s="17"/>
      <c r="AHJ38" s="17"/>
      <c r="AHK38" s="17"/>
      <c r="AHL38" s="17"/>
      <c r="AHM38" s="17"/>
      <c r="AHN38" s="17"/>
      <c r="AHO38" s="17"/>
      <c r="AHP38" s="17"/>
      <c r="AHQ38" s="17"/>
      <c r="AHR38" s="17"/>
      <c r="AHS38" s="17"/>
      <c r="AHT38" s="17"/>
      <c r="AHU38" s="17"/>
      <c r="AHV38" s="17"/>
      <c r="AHW38" s="17"/>
      <c r="AHX38" s="17"/>
      <c r="AHY38" s="17"/>
      <c r="AHZ38" s="17"/>
      <c r="AIA38" s="17"/>
      <c r="AIB38" s="17"/>
      <c r="AIC38" s="17"/>
      <c r="AID38" s="17"/>
      <c r="AIE38" s="17"/>
      <c r="AIF38" s="17"/>
      <c r="AIG38" s="17"/>
      <c r="AIH38" s="17"/>
      <c r="AII38" s="17"/>
      <c r="AIJ38" s="17"/>
      <c r="AIK38" s="17"/>
      <c r="AIL38" s="17"/>
      <c r="AIM38" s="17"/>
      <c r="AIN38" s="17"/>
      <c r="AIO38" s="17"/>
      <c r="AIP38" s="17"/>
      <c r="AIQ38" s="17"/>
      <c r="AIR38" s="17"/>
      <c r="AIS38" s="17"/>
      <c r="AIT38" s="17"/>
      <c r="AIU38" s="17"/>
      <c r="AIV38" s="17"/>
      <c r="AIW38" s="17"/>
      <c r="AIX38" s="17"/>
      <c r="AIY38" s="17"/>
      <c r="AIZ38" s="17"/>
      <c r="AJA38" s="17"/>
      <c r="AJB38" s="17"/>
      <c r="AJC38" s="17"/>
      <c r="AJD38" s="17"/>
      <c r="AJE38" s="17"/>
      <c r="AJF38" s="17"/>
      <c r="AJG38" s="17"/>
      <c r="AJH38" s="17"/>
      <c r="AJI38" s="17"/>
      <c r="AJJ38" s="17"/>
      <c r="AJK38" s="17"/>
      <c r="AJL38" s="17"/>
      <c r="AJM38" s="17"/>
      <c r="AJN38" s="17"/>
      <c r="AJO38" s="17"/>
      <c r="AJP38" s="17"/>
      <c r="AJQ38" s="17"/>
      <c r="AJR38" s="17"/>
      <c r="AJS38" s="17"/>
      <c r="AJT38" s="17"/>
      <c r="AJU38" s="17"/>
      <c r="AJV38" s="17"/>
      <c r="AJW38" s="17"/>
      <c r="AJX38" s="17"/>
      <c r="AJY38" s="17"/>
      <c r="AJZ38" s="17"/>
      <c r="AKA38" s="17"/>
      <c r="AKB38" s="17"/>
      <c r="AKC38" s="17"/>
      <c r="AKD38" s="17"/>
      <c r="AKE38" s="17"/>
      <c r="AKF38" s="17"/>
      <c r="AKG38" s="17"/>
      <c r="AKH38" s="17"/>
      <c r="AKI38" s="17"/>
      <c r="AKJ38" s="17"/>
      <c r="AKK38" s="17"/>
      <c r="AKL38" s="17"/>
      <c r="AKM38" s="17"/>
      <c r="AKN38" s="17"/>
      <c r="AKO38" s="17"/>
      <c r="AKP38" s="17"/>
      <c r="AKQ38" s="17"/>
      <c r="AKR38" s="17"/>
      <c r="AKS38" s="17"/>
      <c r="AKT38" s="17"/>
      <c r="AKU38" s="17"/>
      <c r="AKV38" s="17"/>
      <c r="AKW38" s="17"/>
      <c r="AKX38" s="17"/>
      <c r="AKY38" s="17"/>
      <c r="AKZ38" s="17"/>
      <c r="ALA38" s="17"/>
      <c r="ALB38" s="17"/>
      <c r="ALC38" s="17"/>
      <c r="ALD38" s="17"/>
      <c r="ALE38" s="17"/>
      <c r="ALF38" s="17"/>
      <c r="ALG38" s="17"/>
      <c r="ALH38" s="17"/>
      <c r="ALI38" s="17"/>
      <c r="ALJ38" s="17"/>
      <c r="ALK38" s="17"/>
      <c r="ALL38" s="17"/>
      <c r="ALM38" s="17"/>
      <c r="ALN38" s="17"/>
      <c r="ALO38" s="17"/>
      <c r="ALP38" s="17"/>
      <c r="ALQ38" s="17"/>
      <c r="ALR38" s="17"/>
      <c r="ALS38" s="17"/>
      <c r="ALT38" s="17"/>
      <c r="ALU38" s="17"/>
      <c r="ALV38" s="17"/>
      <c r="ALW38" s="17"/>
      <c r="ALX38" s="17"/>
      <c r="ALY38" s="17"/>
      <c r="ALZ38" s="17"/>
      <c r="AMA38" s="17"/>
      <c r="AMB38" s="17"/>
      <c r="AMC38" s="17"/>
      <c r="AMD38" s="17"/>
      <c r="AME38" s="17"/>
      <c r="AMF38" s="17"/>
      <c r="AMG38" s="17"/>
      <c r="AMH38" s="17"/>
      <c r="AMI38" s="17"/>
      <c r="AMJ38" s="17"/>
      <c r="AMK38" s="17"/>
      <c r="AML38" s="17"/>
      <c r="AMM38" s="17"/>
      <c r="AMN38" s="17"/>
      <c r="AMO38" s="17"/>
      <c r="AMP38" s="17"/>
      <c r="AMQ38" s="17"/>
      <c r="AMR38" s="17"/>
      <c r="AMS38" s="17"/>
      <c r="AMT38" s="17"/>
      <c r="AMU38" s="17"/>
      <c r="AMV38" s="17"/>
      <c r="AMW38" s="17"/>
      <c r="AMX38" s="17"/>
      <c r="AMY38" s="17"/>
      <c r="AMZ38" s="17"/>
      <c r="ANA38" s="17"/>
      <c r="ANB38" s="17"/>
      <c r="ANC38" s="17"/>
      <c r="AND38" s="17"/>
      <c r="ANE38" s="17"/>
      <c r="ANF38" s="17"/>
      <c r="ANG38" s="17"/>
      <c r="ANH38" s="17"/>
      <c r="ANI38" s="17"/>
      <c r="ANJ38" s="17"/>
      <c r="ANK38" s="17"/>
      <c r="ANL38" s="17"/>
      <c r="ANM38" s="17"/>
      <c r="ANN38" s="17"/>
      <c r="ANO38" s="17"/>
      <c r="ANP38" s="17"/>
      <c r="ANQ38" s="17"/>
      <c r="ANR38" s="17"/>
      <c r="ANS38" s="17"/>
      <c r="ANT38" s="17"/>
      <c r="ANU38" s="17"/>
      <c r="ANV38" s="17"/>
      <c r="ANW38" s="17"/>
      <c r="ANX38" s="17"/>
      <c r="ANY38" s="17"/>
      <c r="ANZ38" s="17"/>
      <c r="AOA38" s="17"/>
      <c r="AOB38" s="17"/>
      <c r="AOC38" s="17"/>
      <c r="AOD38" s="17"/>
      <c r="AOE38" s="17"/>
      <c r="AOF38" s="17"/>
      <c r="AOG38" s="17"/>
      <c r="AOH38" s="17"/>
      <c r="AOI38" s="17"/>
      <c r="AOJ38" s="17"/>
      <c r="AOK38" s="17"/>
      <c r="AOL38" s="17"/>
      <c r="AOM38" s="17"/>
      <c r="AON38" s="17"/>
      <c r="AOO38" s="17"/>
      <c r="AOP38" s="17"/>
      <c r="AOQ38" s="17"/>
      <c r="AOR38" s="17"/>
      <c r="AOS38" s="17"/>
      <c r="AOT38" s="17"/>
      <c r="AOU38" s="17"/>
      <c r="AOV38" s="17"/>
      <c r="AOW38" s="17"/>
      <c r="AOX38" s="17"/>
      <c r="AOY38" s="17"/>
      <c r="AOZ38" s="17"/>
      <c r="APA38" s="17"/>
      <c r="APB38" s="17"/>
      <c r="APC38" s="17"/>
      <c r="APD38" s="17"/>
      <c r="APE38" s="17"/>
      <c r="APF38" s="17"/>
      <c r="APG38" s="17"/>
      <c r="APH38" s="17"/>
      <c r="API38" s="17"/>
      <c r="APJ38" s="17"/>
      <c r="APK38" s="17"/>
      <c r="APL38" s="17"/>
      <c r="APM38" s="17"/>
      <c r="APN38" s="17"/>
      <c r="APO38" s="17"/>
      <c r="APP38" s="17"/>
      <c r="APQ38" s="17"/>
      <c r="APR38" s="17"/>
      <c r="APS38" s="17"/>
      <c r="APT38" s="17"/>
      <c r="APU38" s="17"/>
      <c r="APV38" s="17"/>
      <c r="APW38" s="17"/>
      <c r="APX38" s="17"/>
      <c r="APY38" s="17"/>
      <c r="APZ38" s="17"/>
      <c r="AQA38" s="17"/>
      <c r="AQB38" s="17"/>
      <c r="AQC38" s="17"/>
      <c r="AQD38" s="17"/>
      <c r="AQE38" s="17"/>
      <c r="AQF38" s="17"/>
      <c r="AQG38" s="17"/>
      <c r="AQH38" s="17"/>
      <c r="AQI38" s="17"/>
      <c r="AQJ38" s="17"/>
      <c r="AQK38" s="17"/>
      <c r="AQL38" s="17"/>
      <c r="AQM38" s="17"/>
      <c r="AQN38" s="17"/>
      <c r="AQO38" s="17"/>
      <c r="AQP38" s="17"/>
      <c r="AQQ38" s="17"/>
      <c r="AQR38" s="17"/>
      <c r="AQS38" s="17"/>
      <c r="AQT38" s="17"/>
      <c r="AQU38" s="17"/>
      <c r="AQV38" s="17"/>
      <c r="AQW38" s="17"/>
      <c r="AQX38" s="17"/>
      <c r="AQY38" s="17"/>
      <c r="AQZ38" s="17"/>
      <c r="ARA38" s="17"/>
      <c r="ARB38" s="17"/>
      <c r="ARC38" s="17"/>
      <c r="ARD38" s="17"/>
      <c r="ARE38" s="17"/>
      <c r="ARF38" s="17"/>
      <c r="ARG38" s="17"/>
      <c r="ARH38" s="17"/>
      <c r="ARI38" s="17"/>
      <c r="ARJ38" s="17"/>
      <c r="ARK38" s="17"/>
      <c r="ARL38" s="17"/>
      <c r="ARM38" s="17"/>
      <c r="ARN38" s="17"/>
      <c r="ARO38" s="17"/>
      <c r="ARP38" s="17"/>
      <c r="ARQ38" s="17"/>
      <c r="ARR38" s="17"/>
      <c r="ARS38" s="17"/>
      <c r="ART38" s="17"/>
      <c r="ARU38" s="17"/>
      <c r="ARV38" s="17"/>
      <c r="ARW38" s="17"/>
      <c r="ARX38" s="17"/>
      <c r="ARY38" s="17"/>
      <c r="ARZ38" s="17"/>
      <c r="ASA38" s="17"/>
      <c r="ASB38" s="17"/>
      <c r="ASC38" s="17"/>
      <c r="ASD38" s="17"/>
      <c r="ASE38" s="17"/>
      <c r="ASF38" s="17"/>
      <c r="ASG38" s="17"/>
      <c r="ASH38" s="17"/>
      <c r="ASI38" s="17"/>
      <c r="ASJ38" s="17"/>
      <c r="ASK38" s="17"/>
      <c r="ASL38" s="17"/>
      <c r="ASM38" s="17"/>
      <c r="ASN38" s="17"/>
      <c r="ASO38" s="17"/>
      <c r="ASP38" s="17"/>
      <c r="ASQ38" s="17"/>
      <c r="ASR38" s="17"/>
      <c r="ASS38" s="17"/>
      <c r="AST38" s="17"/>
      <c r="ASU38" s="17"/>
      <c r="ASV38" s="17"/>
      <c r="ASW38" s="17"/>
      <c r="ASX38" s="17"/>
      <c r="ASY38" s="17"/>
      <c r="ASZ38" s="17"/>
      <c r="ATA38" s="17"/>
      <c r="ATB38" s="17"/>
      <c r="ATC38" s="17"/>
      <c r="ATD38" s="17"/>
      <c r="ATE38" s="17"/>
      <c r="ATF38" s="17"/>
      <c r="ATG38" s="17"/>
      <c r="ATH38" s="17"/>
      <c r="ATI38" s="17"/>
      <c r="ATJ38" s="17"/>
      <c r="ATK38" s="17"/>
      <c r="ATL38" s="17"/>
      <c r="ATM38" s="17"/>
      <c r="ATN38" s="17"/>
      <c r="ATO38" s="17"/>
      <c r="ATP38" s="17"/>
      <c r="ATQ38" s="17"/>
      <c r="ATR38" s="17"/>
      <c r="ATS38" s="17"/>
      <c r="ATT38" s="17"/>
      <c r="ATU38" s="17"/>
      <c r="ATV38" s="17"/>
      <c r="ATW38" s="17"/>
      <c r="ATX38" s="17"/>
      <c r="ATY38" s="17"/>
      <c r="ATZ38" s="17"/>
      <c r="AUA38" s="17"/>
      <c r="AUB38" s="17"/>
      <c r="AUC38" s="17"/>
      <c r="AUD38" s="17"/>
      <c r="AUE38" s="17"/>
      <c r="AUF38" s="17"/>
      <c r="AUG38" s="17"/>
      <c r="AUH38" s="17"/>
      <c r="AUI38" s="17"/>
      <c r="AUJ38" s="17"/>
      <c r="AUK38" s="17"/>
      <c r="AUL38" s="17"/>
      <c r="AUM38" s="17"/>
      <c r="AUN38" s="17"/>
      <c r="AUO38" s="17"/>
      <c r="AUP38" s="17"/>
      <c r="AUQ38" s="17"/>
      <c r="AUR38" s="17"/>
      <c r="AUS38" s="17"/>
      <c r="AUT38" s="17"/>
      <c r="AUU38" s="17"/>
      <c r="AUV38" s="17"/>
      <c r="AUW38" s="17"/>
      <c r="AUX38" s="17"/>
      <c r="AUY38" s="17"/>
      <c r="AUZ38" s="17"/>
      <c r="AVA38" s="17"/>
      <c r="AVB38" s="17"/>
      <c r="AVC38" s="17"/>
      <c r="AVD38" s="17"/>
      <c r="AVE38" s="17"/>
      <c r="AVF38" s="17"/>
      <c r="AVG38" s="17"/>
      <c r="AVH38" s="17"/>
      <c r="AVI38" s="17"/>
      <c r="AVJ38" s="17"/>
      <c r="AVK38" s="17"/>
      <c r="AVL38" s="17"/>
      <c r="AVM38" s="17"/>
      <c r="AVN38" s="17"/>
      <c r="AVO38" s="17"/>
      <c r="AVP38" s="17"/>
      <c r="AVQ38" s="17"/>
      <c r="AVR38" s="17"/>
      <c r="AVS38" s="17"/>
      <c r="AVT38" s="17"/>
      <c r="AVU38" s="17"/>
      <c r="AVV38" s="17"/>
      <c r="AVW38" s="17"/>
      <c r="AVX38" s="17"/>
      <c r="AVY38" s="17"/>
      <c r="AVZ38" s="17"/>
      <c r="AWA38" s="17"/>
      <c r="AWB38" s="17"/>
      <c r="AWC38" s="17"/>
      <c r="AWD38" s="17"/>
      <c r="AWE38" s="17"/>
      <c r="AWF38" s="17"/>
      <c r="AWG38" s="17"/>
      <c r="AWH38" s="17"/>
      <c r="AWI38" s="17"/>
      <c r="AWJ38" s="17"/>
      <c r="AWK38" s="17"/>
      <c r="AWL38" s="17"/>
      <c r="AWM38" s="17"/>
      <c r="AWN38" s="17"/>
      <c r="AWO38" s="17"/>
      <c r="AWP38" s="17"/>
      <c r="AWQ38" s="17"/>
      <c r="AWR38" s="17"/>
      <c r="AWS38" s="17"/>
      <c r="AWT38" s="17"/>
      <c r="AWU38" s="17"/>
      <c r="AWV38" s="17"/>
      <c r="AWW38" s="17"/>
      <c r="AWX38" s="17"/>
      <c r="AWY38" s="17"/>
      <c r="AWZ38" s="17"/>
      <c r="AXA38" s="17"/>
      <c r="AXB38" s="17"/>
      <c r="AXC38" s="17"/>
      <c r="AXD38" s="17"/>
      <c r="AXE38" s="17"/>
      <c r="AXF38" s="17"/>
      <c r="AXG38" s="17"/>
      <c r="AXH38" s="17"/>
      <c r="AXI38" s="17"/>
      <c r="AXJ38" s="17"/>
      <c r="AXK38" s="17"/>
      <c r="AXL38" s="17"/>
      <c r="AXM38" s="17"/>
      <c r="AXN38" s="17"/>
      <c r="AXO38" s="17"/>
      <c r="AXP38" s="17"/>
      <c r="AXQ38" s="17"/>
      <c r="AXR38" s="17"/>
      <c r="AXS38" s="17"/>
      <c r="AXT38" s="17"/>
      <c r="AXU38" s="17"/>
      <c r="AXV38" s="17"/>
      <c r="AXW38" s="17"/>
      <c r="AXX38" s="17"/>
      <c r="AXY38" s="17"/>
      <c r="AXZ38" s="17"/>
      <c r="AYA38" s="17"/>
      <c r="AYB38" s="17"/>
      <c r="AYC38" s="17"/>
      <c r="AYD38" s="17"/>
      <c r="AYE38" s="17"/>
      <c r="AYF38" s="17"/>
      <c r="AYG38" s="17"/>
      <c r="AYH38" s="17"/>
      <c r="AYI38" s="17"/>
      <c r="AYJ38" s="17"/>
      <c r="AYK38" s="17"/>
      <c r="AYL38" s="17"/>
      <c r="AYM38" s="17"/>
      <c r="AYN38" s="17"/>
      <c r="AYO38" s="17"/>
      <c r="AYP38" s="17"/>
      <c r="AYQ38" s="17"/>
      <c r="AYR38" s="17"/>
      <c r="AYS38" s="17"/>
      <c r="AYT38" s="17"/>
      <c r="AYU38" s="17"/>
      <c r="AYV38" s="17"/>
      <c r="AYW38" s="17"/>
      <c r="AYX38" s="17"/>
      <c r="AYY38" s="17"/>
      <c r="AYZ38" s="17"/>
      <c r="AZA38" s="17"/>
      <c r="AZB38" s="17"/>
      <c r="AZC38" s="17"/>
      <c r="AZD38" s="17"/>
      <c r="AZE38" s="17"/>
      <c r="AZF38" s="17"/>
      <c r="AZG38" s="17"/>
      <c r="AZH38" s="17"/>
      <c r="AZI38" s="17"/>
      <c r="AZJ38" s="17"/>
      <c r="AZK38" s="17"/>
      <c r="AZL38" s="17"/>
      <c r="AZM38" s="17"/>
      <c r="AZN38" s="17"/>
      <c r="AZO38" s="17"/>
      <c r="AZP38" s="17"/>
      <c r="AZQ38" s="17"/>
      <c r="AZR38" s="17"/>
      <c r="AZS38" s="17"/>
      <c r="AZT38" s="17"/>
      <c r="AZU38" s="17"/>
      <c r="AZV38" s="17"/>
      <c r="AZW38" s="17"/>
      <c r="AZX38" s="17"/>
      <c r="AZY38" s="17"/>
      <c r="AZZ38" s="17"/>
      <c r="BAA38" s="17"/>
      <c r="BAB38" s="17"/>
      <c r="BAC38" s="17"/>
      <c r="BAD38" s="17"/>
      <c r="BAE38" s="17"/>
      <c r="BAF38" s="17"/>
      <c r="BAG38" s="17"/>
      <c r="BAH38" s="17"/>
      <c r="BAI38" s="17"/>
      <c r="BAJ38" s="17"/>
      <c r="BAK38" s="17"/>
      <c r="BAL38" s="17"/>
      <c r="BAM38" s="17"/>
      <c r="BAN38" s="17"/>
      <c r="BAO38" s="17"/>
      <c r="BAP38" s="17"/>
      <c r="BAQ38" s="17"/>
      <c r="BAR38" s="17"/>
      <c r="BAS38" s="17"/>
      <c r="BAT38" s="17"/>
      <c r="BAU38" s="17"/>
      <c r="BAV38" s="17"/>
      <c r="BAW38" s="17"/>
      <c r="BAX38" s="17"/>
      <c r="BAY38" s="17"/>
      <c r="BAZ38" s="17"/>
      <c r="BBA38" s="17"/>
      <c r="BBB38" s="17"/>
      <c r="BBC38" s="17"/>
      <c r="BBD38" s="17"/>
      <c r="BBE38" s="17"/>
      <c r="BBF38" s="17"/>
      <c r="BBG38" s="17"/>
      <c r="BBH38" s="17"/>
      <c r="BBI38" s="17"/>
      <c r="BBJ38" s="17"/>
      <c r="BBK38" s="17"/>
      <c r="BBL38" s="17"/>
      <c r="BBM38" s="17"/>
      <c r="BBN38" s="17"/>
      <c r="BBO38" s="17"/>
      <c r="BBP38" s="17"/>
      <c r="BBQ38" s="17"/>
      <c r="BBR38" s="17"/>
      <c r="BBS38" s="17"/>
      <c r="BBT38" s="17"/>
      <c r="BBU38" s="17"/>
      <c r="BBV38" s="17"/>
      <c r="BBW38" s="17"/>
      <c r="BBX38" s="17"/>
      <c r="BBY38" s="17"/>
      <c r="BBZ38" s="17"/>
      <c r="BCA38" s="17"/>
      <c r="BCB38" s="17"/>
      <c r="BCC38" s="17"/>
      <c r="BCD38" s="17"/>
      <c r="BCE38" s="17"/>
      <c r="BCF38" s="17"/>
      <c r="BCG38" s="17"/>
      <c r="BCH38" s="17"/>
      <c r="BCI38" s="17"/>
      <c r="BCJ38" s="17"/>
      <c r="BCK38" s="17"/>
      <c r="BCL38" s="17"/>
      <c r="BCM38" s="17"/>
      <c r="BCN38" s="17"/>
      <c r="BCO38" s="17"/>
      <c r="BCP38" s="17"/>
      <c r="BCQ38" s="17"/>
      <c r="BCR38" s="17"/>
      <c r="BCS38" s="17"/>
      <c r="BCT38" s="17"/>
      <c r="BCU38" s="17"/>
      <c r="BCV38" s="17"/>
      <c r="BCW38" s="17"/>
      <c r="BCX38" s="17"/>
      <c r="BCY38" s="17"/>
      <c r="BCZ38" s="17"/>
      <c r="BDA38" s="17"/>
      <c r="BDB38" s="17"/>
      <c r="BDC38" s="17"/>
      <c r="BDD38" s="17"/>
      <c r="BDE38" s="17"/>
      <c r="BDF38" s="17"/>
      <c r="BDG38" s="17"/>
      <c r="BDH38" s="17"/>
      <c r="BDI38" s="17"/>
      <c r="BDJ38" s="17"/>
      <c r="BDK38" s="17"/>
      <c r="BDL38" s="17"/>
      <c r="BDM38" s="17"/>
      <c r="BDN38" s="17"/>
      <c r="BDO38" s="17"/>
      <c r="BDP38" s="17"/>
      <c r="BDQ38" s="17"/>
      <c r="BDR38" s="17"/>
      <c r="BDS38" s="17"/>
      <c r="BDT38" s="17"/>
      <c r="BDU38" s="17"/>
      <c r="BDV38" s="17"/>
      <c r="BDW38" s="17"/>
      <c r="BDX38" s="17"/>
      <c r="BDY38" s="17"/>
      <c r="BDZ38" s="17"/>
      <c r="BEA38" s="17"/>
      <c r="BEB38" s="17"/>
      <c r="BEC38" s="17"/>
      <c r="BED38" s="17"/>
      <c r="BEE38" s="17"/>
      <c r="BEF38" s="17"/>
      <c r="BEG38" s="17"/>
      <c r="BEH38" s="17"/>
      <c r="BEI38" s="17"/>
      <c r="BEJ38" s="17"/>
      <c r="BEK38" s="17"/>
      <c r="BEL38" s="17"/>
      <c r="BEM38" s="17"/>
      <c r="BEN38" s="17"/>
      <c r="BEO38" s="17"/>
      <c r="BEP38" s="17"/>
      <c r="BEQ38" s="17"/>
      <c r="BER38" s="17"/>
      <c r="BES38" s="17"/>
      <c r="BET38" s="17"/>
      <c r="BEU38" s="17"/>
      <c r="BEV38" s="17"/>
      <c r="BEW38" s="17"/>
      <c r="BEX38" s="17"/>
      <c r="BEY38" s="17"/>
      <c r="BEZ38" s="17"/>
      <c r="BFA38" s="17"/>
      <c r="BFB38" s="17"/>
      <c r="BFC38" s="17"/>
      <c r="BFD38" s="17"/>
      <c r="BFE38" s="17"/>
      <c r="BFF38" s="17"/>
      <c r="BFG38" s="17"/>
      <c r="BFH38" s="17"/>
      <c r="BFI38" s="17"/>
      <c r="BFJ38" s="17"/>
      <c r="BFK38" s="17"/>
      <c r="BFL38" s="17"/>
      <c r="BFM38" s="17"/>
      <c r="BFN38" s="17"/>
      <c r="BFO38" s="17"/>
      <c r="BFP38" s="17"/>
      <c r="BFQ38" s="17"/>
      <c r="BFR38" s="17"/>
      <c r="BFS38" s="17"/>
      <c r="BFT38" s="17"/>
      <c r="BFU38" s="17"/>
      <c r="BFV38" s="17"/>
      <c r="BFW38" s="17"/>
      <c r="BFX38" s="17"/>
      <c r="BFY38" s="17"/>
      <c r="BFZ38" s="17"/>
      <c r="BGA38" s="17"/>
      <c r="BGB38" s="17"/>
      <c r="BGC38" s="17"/>
      <c r="BGD38" s="17"/>
      <c r="BGE38" s="17"/>
      <c r="BGF38" s="17"/>
      <c r="BGG38" s="17"/>
      <c r="BGH38" s="17"/>
      <c r="BGI38" s="17"/>
      <c r="BGJ38" s="17"/>
      <c r="BGK38" s="17"/>
      <c r="BGL38" s="17"/>
      <c r="BGM38" s="17"/>
      <c r="BGN38" s="17"/>
      <c r="BGO38" s="17"/>
      <c r="BGP38" s="17"/>
      <c r="BGQ38" s="17"/>
      <c r="BGR38" s="17"/>
      <c r="BGS38" s="17"/>
      <c r="BGT38" s="17"/>
      <c r="BGU38" s="17"/>
      <c r="BGV38" s="17"/>
      <c r="BGW38" s="17"/>
      <c r="BGX38" s="17"/>
      <c r="BGY38" s="17"/>
      <c r="BGZ38" s="17"/>
      <c r="BHA38" s="17"/>
      <c r="BHB38" s="17"/>
      <c r="BHC38" s="17"/>
      <c r="BHD38" s="17"/>
      <c r="BHE38" s="17"/>
      <c r="BHF38" s="17"/>
      <c r="BHG38" s="17"/>
      <c r="BHH38" s="17"/>
      <c r="BHI38" s="17"/>
      <c r="BHJ38" s="17"/>
      <c r="BHK38" s="17"/>
      <c r="BHL38" s="17"/>
      <c r="BHM38" s="17"/>
      <c r="BHN38" s="17"/>
      <c r="BHO38" s="17"/>
      <c r="BHP38" s="17"/>
      <c r="BHQ38" s="17"/>
      <c r="BHR38" s="17"/>
      <c r="BHS38" s="17"/>
      <c r="BHT38" s="17"/>
      <c r="BHU38" s="17"/>
      <c r="BHV38" s="17"/>
      <c r="BHW38" s="17"/>
      <c r="BHX38" s="17"/>
      <c r="BHY38" s="17"/>
      <c r="BHZ38" s="17"/>
      <c r="BIA38" s="17"/>
      <c r="BIB38" s="17"/>
      <c r="BIC38" s="17"/>
      <c r="BID38" s="17"/>
      <c r="BIE38" s="17"/>
      <c r="BIF38" s="17"/>
      <c r="BIG38" s="17"/>
      <c r="BIH38" s="17"/>
      <c r="BII38" s="17"/>
      <c r="BIJ38" s="17"/>
      <c r="BIK38" s="17"/>
      <c r="BIL38" s="17"/>
      <c r="BIM38" s="17"/>
      <c r="BIN38" s="17"/>
      <c r="BIO38" s="17"/>
      <c r="BIP38" s="17"/>
      <c r="BIQ38" s="17"/>
      <c r="BIR38" s="17"/>
      <c r="BIS38" s="17"/>
      <c r="BIT38" s="17"/>
      <c r="BIU38" s="17"/>
      <c r="BIV38" s="17"/>
      <c r="BIW38" s="17"/>
      <c r="BIX38" s="17"/>
      <c r="BIY38" s="17"/>
      <c r="BIZ38" s="17"/>
      <c r="BJA38" s="17"/>
      <c r="BJB38" s="17"/>
      <c r="BJC38" s="17"/>
      <c r="BJD38" s="17"/>
      <c r="BJE38" s="17"/>
      <c r="BJF38" s="17"/>
      <c r="BJG38" s="17"/>
      <c r="BJH38" s="17"/>
      <c r="BJI38" s="17"/>
      <c r="BJJ38" s="17"/>
      <c r="BJK38" s="17"/>
      <c r="BJL38" s="17"/>
      <c r="BJM38" s="17"/>
      <c r="BJN38" s="17"/>
      <c r="BJO38" s="17"/>
      <c r="BJP38" s="17"/>
      <c r="BJQ38" s="17"/>
      <c r="BJR38" s="17"/>
      <c r="BJS38" s="17"/>
      <c r="BJT38" s="17"/>
      <c r="BJU38" s="17"/>
      <c r="BJV38" s="17"/>
      <c r="BJW38" s="17"/>
      <c r="BJX38" s="17"/>
      <c r="BJY38" s="17"/>
      <c r="BJZ38" s="17"/>
      <c r="BKA38" s="17"/>
      <c r="BKB38" s="17"/>
      <c r="BKC38" s="17"/>
      <c r="BKD38" s="17"/>
      <c r="BKE38" s="17"/>
      <c r="BKF38" s="17"/>
      <c r="BKG38" s="17"/>
      <c r="BKH38" s="17"/>
      <c r="BKI38" s="17"/>
      <c r="BKJ38" s="17"/>
      <c r="BKK38" s="17"/>
      <c r="BKL38" s="17"/>
      <c r="BKM38" s="17"/>
      <c r="BKN38" s="17"/>
      <c r="BKO38" s="17"/>
      <c r="BKP38" s="17"/>
      <c r="BKQ38" s="17"/>
      <c r="BKR38" s="17"/>
      <c r="BKS38" s="17"/>
      <c r="BKT38" s="17"/>
      <c r="BKU38" s="17"/>
      <c r="BKV38" s="17"/>
      <c r="BKW38" s="17"/>
      <c r="BKX38" s="17"/>
      <c r="BKY38" s="17"/>
      <c r="BKZ38" s="17"/>
      <c r="BLA38" s="17"/>
      <c r="BLB38" s="17"/>
      <c r="BLC38" s="17"/>
      <c r="BLD38" s="17"/>
      <c r="BLE38" s="17"/>
      <c r="BLF38" s="17"/>
      <c r="BLG38" s="17"/>
      <c r="BLH38" s="17"/>
      <c r="BLI38" s="17"/>
      <c r="BLJ38" s="17"/>
      <c r="BLK38" s="17"/>
      <c r="BLL38" s="17"/>
      <c r="BLM38" s="17"/>
      <c r="BLN38" s="17"/>
      <c r="BLO38" s="17"/>
      <c r="BLP38" s="17"/>
      <c r="BLQ38" s="17"/>
      <c r="BLR38" s="17"/>
      <c r="BLS38" s="17"/>
      <c r="BLT38" s="17"/>
      <c r="BLU38" s="17"/>
      <c r="BLV38" s="17"/>
      <c r="BLW38" s="17"/>
      <c r="BLX38" s="17"/>
      <c r="BLY38" s="17"/>
      <c r="BLZ38" s="17"/>
      <c r="BMA38" s="17"/>
      <c r="BMB38" s="17"/>
      <c r="BMC38" s="17"/>
      <c r="BMD38" s="17"/>
      <c r="BME38" s="17"/>
      <c r="BMF38" s="17"/>
      <c r="BMG38" s="17"/>
      <c r="BMH38" s="17"/>
      <c r="BMI38" s="17"/>
      <c r="BMJ38" s="17"/>
      <c r="BMK38" s="17"/>
      <c r="BML38" s="17"/>
      <c r="BMM38" s="17"/>
      <c r="BMN38" s="17"/>
      <c r="BMO38" s="17"/>
      <c r="BMP38" s="17"/>
      <c r="BMQ38" s="17"/>
      <c r="BMR38" s="17"/>
      <c r="BMS38" s="17"/>
      <c r="BMT38" s="17"/>
      <c r="BMU38" s="17"/>
      <c r="BMV38" s="17"/>
      <c r="BMW38" s="17"/>
      <c r="BMX38" s="17"/>
      <c r="BMY38" s="17"/>
      <c r="BMZ38" s="17"/>
      <c r="BNA38" s="17"/>
      <c r="BNB38" s="17"/>
      <c r="BNC38" s="17"/>
      <c r="BND38" s="17"/>
      <c r="BNE38" s="17"/>
      <c r="BNF38" s="17"/>
      <c r="BNG38" s="17"/>
      <c r="BNH38" s="17"/>
      <c r="BNI38" s="17"/>
      <c r="BNJ38" s="17"/>
      <c r="BNK38" s="17"/>
      <c r="BNL38" s="17"/>
      <c r="BNM38" s="17"/>
      <c r="BNN38" s="17"/>
      <c r="BNO38" s="17"/>
      <c r="BNP38" s="17"/>
      <c r="BNQ38" s="17"/>
      <c r="BNR38" s="17"/>
      <c r="BNS38" s="17"/>
      <c r="BNT38" s="17"/>
      <c r="BNU38" s="17"/>
      <c r="BNV38" s="17"/>
      <c r="BNW38" s="17"/>
      <c r="BNX38" s="17"/>
      <c r="BNY38" s="17"/>
      <c r="BNZ38" s="17"/>
      <c r="BOA38" s="17"/>
      <c r="BOB38" s="17"/>
      <c r="BOC38" s="17"/>
      <c r="BOD38" s="17"/>
      <c r="BOE38" s="17"/>
      <c r="BOF38" s="17"/>
      <c r="BOG38" s="17"/>
      <c r="BOH38" s="17"/>
      <c r="BOI38" s="17"/>
      <c r="BOJ38" s="17"/>
      <c r="BOK38" s="17"/>
      <c r="BOL38" s="17"/>
      <c r="BOM38" s="17"/>
      <c r="BON38" s="17"/>
      <c r="BOO38" s="17"/>
      <c r="BOP38" s="17"/>
      <c r="BOQ38" s="17"/>
      <c r="BOR38" s="17"/>
      <c r="BOS38" s="17"/>
      <c r="BOT38" s="17"/>
      <c r="BOU38" s="17"/>
      <c r="BOV38" s="17"/>
      <c r="BOW38" s="17"/>
      <c r="BOX38" s="17"/>
      <c r="BOY38" s="17"/>
      <c r="BOZ38" s="17"/>
      <c r="BPA38" s="17"/>
      <c r="BPB38" s="17"/>
      <c r="BPC38" s="17"/>
      <c r="BPD38" s="17"/>
      <c r="BPE38" s="17"/>
      <c r="BPF38" s="17"/>
      <c r="BPG38" s="17"/>
      <c r="BPH38" s="17"/>
      <c r="BPI38" s="17"/>
      <c r="BPJ38" s="17"/>
      <c r="BPK38" s="17"/>
      <c r="BPL38" s="17"/>
      <c r="BPM38" s="17"/>
      <c r="BPN38" s="17"/>
      <c r="BPO38" s="17"/>
      <c r="BPP38" s="17"/>
      <c r="BPQ38" s="17"/>
      <c r="BPR38" s="17"/>
      <c r="BPS38" s="17"/>
      <c r="BPT38" s="17"/>
      <c r="BPU38" s="17"/>
      <c r="BPV38" s="17"/>
      <c r="BPW38" s="17"/>
      <c r="BPX38" s="17"/>
      <c r="BPY38" s="17"/>
      <c r="BPZ38" s="17"/>
      <c r="BQA38" s="17"/>
      <c r="BQB38" s="17"/>
      <c r="BQC38" s="17"/>
      <c r="BQD38" s="17"/>
      <c r="BQE38" s="17"/>
      <c r="BQF38" s="17"/>
      <c r="BQG38" s="17"/>
      <c r="BQH38" s="17"/>
      <c r="BQI38" s="17"/>
      <c r="BQJ38" s="17"/>
      <c r="BQK38" s="17"/>
      <c r="BQL38" s="17"/>
      <c r="BQM38" s="17"/>
      <c r="BQN38" s="17"/>
      <c r="BQO38" s="17"/>
      <c r="BQP38" s="17"/>
      <c r="BQQ38" s="17"/>
      <c r="BQR38" s="17"/>
      <c r="BQS38" s="17"/>
      <c r="BQT38" s="17"/>
      <c r="BQU38" s="17"/>
      <c r="BQV38" s="17"/>
      <c r="BQW38" s="17"/>
      <c r="BQX38" s="17"/>
      <c r="BQY38" s="17"/>
      <c r="BQZ38" s="17"/>
      <c r="BRA38" s="17"/>
      <c r="BRB38" s="17"/>
      <c r="BRC38" s="17"/>
      <c r="BRD38" s="17"/>
      <c r="BRE38" s="17"/>
      <c r="BRF38" s="17"/>
      <c r="BRG38" s="17"/>
      <c r="BRH38" s="17"/>
      <c r="BRI38" s="17"/>
      <c r="BRJ38" s="17"/>
      <c r="BRK38" s="17"/>
      <c r="BRL38" s="17"/>
      <c r="BRM38" s="17"/>
      <c r="BRN38" s="17"/>
      <c r="BRO38" s="17"/>
      <c r="BRP38" s="17"/>
      <c r="BRQ38" s="17"/>
      <c r="BRR38" s="17"/>
      <c r="BRS38" s="17"/>
      <c r="BRT38" s="17"/>
      <c r="BRU38" s="17"/>
      <c r="BRV38" s="17"/>
      <c r="BRW38" s="17"/>
      <c r="BRX38" s="17"/>
      <c r="BRY38" s="17"/>
      <c r="BRZ38" s="17"/>
      <c r="BSA38" s="17"/>
      <c r="BSB38" s="17"/>
      <c r="BSC38" s="17"/>
      <c r="BSD38" s="17"/>
      <c r="BSE38" s="17"/>
      <c r="BSF38" s="17"/>
      <c r="BSG38" s="17"/>
      <c r="BSH38" s="17"/>
      <c r="BSI38" s="17"/>
      <c r="BSJ38" s="17"/>
      <c r="BSK38" s="17"/>
      <c r="BSL38" s="17"/>
      <c r="BSM38" s="17"/>
      <c r="BSN38" s="17"/>
      <c r="BSO38" s="17"/>
      <c r="BSP38" s="17"/>
      <c r="BSQ38" s="17"/>
      <c r="BSR38" s="17"/>
      <c r="BSS38" s="17"/>
      <c r="BST38" s="17"/>
      <c r="BSU38" s="17"/>
      <c r="BSV38" s="17"/>
      <c r="BSW38" s="17"/>
      <c r="BSX38" s="17"/>
      <c r="BSY38" s="17"/>
      <c r="BSZ38" s="17"/>
      <c r="BTA38" s="17"/>
      <c r="BTB38" s="17"/>
      <c r="BTC38" s="17"/>
      <c r="BTD38" s="17"/>
      <c r="BTE38" s="17"/>
      <c r="BTF38" s="17"/>
      <c r="BTG38" s="17"/>
      <c r="BTH38" s="17"/>
      <c r="BTI38" s="17"/>
      <c r="BTJ38" s="17"/>
      <c r="BTK38" s="17"/>
      <c r="BTL38" s="17"/>
      <c r="BTM38" s="17"/>
      <c r="BTN38" s="17"/>
      <c r="BTO38" s="17"/>
      <c r="BTP38" s="17"/>
      <c r="BTQ38" s="17"/>
      <c r="BTR38" s="17"/>
      <c r="BTS38" s="17"/>
      <c r="BTT38" s="17"/>
      <c r="BTU38" s="17"/>
      <c r="BTV38" s="17"/>
      <c r="BTW38" s="17"/>
      <c r="BTX38" s="17"/>
      <c r="BTY38" s="17"/>
      <c r="BTZ38" s="17"/>
      <c r="BUA38" s="17"/>
      <c r="BUB38" s="17"/>
      <c r="BUC38" s="17"/>
      <c r="BUD38" s="17"/>
      <c r="BUE38" s="17"/>
      <c r="BUF38" s="17"/>
      <c r="BUG38" s="17"/>
      <c r="BUH38" s="17"/>
      <c r="BUI38" s="17"/>
      <c r="BUJ38" s="17"/>
      <c r="BUK38" s="17"/>
      <c r="BUL38" s="17"/>
      <c r="BUM38" s="17"/>
      <c r="BUN38" s="17"/>
      <c r="BUO38" s="17"/>
      <c r="BUP38" s="17"/>
      <c r="BUQ38" s="17"/>
      <c r="BUR38" s="17"/>
      <c r="BUS38" s="17"/>
      <c r="BUT38" s="17"/>
      <c r="BUU38" s="17"/>
      <c r="BUV38" s="17"/>
      <c r="BUW38" s="17"/>
      <c r="BUX38" s="17"/>
      <c r="BUY38" s="17"/>
      <c r="BUZ38" s="17"/>
      <c r="BVA38" s="17"/>
      <c r="BVB38" s="17"/>
      <c r="BVC38" s="17"/>
      <c r="BVD38" s="17"/>
      <c r="BVE38" s="17"/>
      <c r="BVF38" s="17"/>
      <c r="BVG38" s="17"/>
      <c r="BVH38" s="17"/>
      <c r="BVI38" s="17"/>
      <c r="BVJ38" s="17"/>
      <c r="BVK38" s="17"/>
      <c r="BVL38" s="17"/>
      <c r="BVM38" s="17"/>
      <c r="BVN38" s="17"/>
      <c r="BVO38" s="17"/>
      <c r="BVP38" s="17"/>
      <c r="BVQ38" s="17"/>
      <c r="BVR38" s="17"/>
      <c r="BVS38" s="17"/>
      <c r="BVT38" s="17"/>
      <c r="BVU38" s="17"/>
      <c r="BVV38" s="17"/>
      <c r="BVW38" s="17"/>
      <c r="BVX38" s="17"/>
      <c r="BVY38" s="17"/>
      <c r="BVZ38" s="17"/>
      <c r="BWA38" s="17"/>
      <c r="BWB38" s="17"/>
      <c r="BWC38" s="17"/>
      <c r="BWD38" s="17"/>
      <c r="BWE38" s="17"/>
      <c r="BWF38" s="17"/>
      <c r="BWG38" s="17"/>
      <c r="BWH38" s="17"/>
      <c r="BWI38" s="17"/>
      <c r="BWJ38" s="17"/>
      <c r="BWK38" s="17"/>
      <c r="BWL38" s="17"/>
      <c r="BWM38" s="17"/>
      <c r="BWN38" s="17"/>
      <c r="BWO38" s="17"/>
      <c r="BWP38" s="17"/>
      <c r="BWQ38" s="17"/>
      <c r="BWR38" s="17"/>
      <c r="BWS38" s="17"/>
      <c r="BWT38" s="17"/>
      <c r="BWU38" s="17"/>
      <c r="BWV38" s="17"/>
      <c r="BWW38" s="17"/>
      <c r="BWX38" s="17"/>
      <c r="BWY38" s="17"/>
      <c r="BWZ38" s="17"/>
      <c r="BXA38" s="17"/>
      <c r="BXB38" s="17"/>
      <c r="BXC38" s="17"/>
      <c r="BXD38" s="17"/>
      <c r="BXE38" s="17"/>
      <c r="BXF38" s="17"/>
      <c r="BXG38" s="17"/>
      <c r="BXH38" s="17"/>
      <c r="BXI38" s="17"/>
      <c r="BXJ38" s="17"/>
      <c r="BXK38" s="17"/>
      <c r="BXL38" s="17"/>
      <c r="BXM38" s="17"/>
      <c r="BXN38" s="17"/>
      <c r="BXO38" s="17"/>
      <c r="BXP38" s="17"/>
      <c r="BXQ38" s="17"/>
      <c r="BXR38" s="17"/>
      <c r="BXS38" s="17"/>
      <c r="BXT38" s="17"/>
      <c r="BXU38" s="17"/>
      <c r="BXV38" s="17"/>
      <c r="BXW38" s="17"/>
      <c r="BXX38" s="17"/>
      <c r="BXY38" s="17"/>
      <c r="BXZ38" s="17"/>
      <c r="BYA38" s="17"/>
      <c r="BYB38" s="17"/>
      <c r="BYC38" s="17"/>
      <c r="BYD38" s="17"/>
      <c r="BYE38" s="17"/>
      <c r="BYF38" s="17"/>
      <c r="BYG38" s="17"/>
      <c r="BYH38" s="17"/>
      <c r="BYI38" s="17"/>
      <c r="BYJ38" s="17"/>
      <c r="BYK38" s="17"/>
      <c r="BYL38" s="17"/>
      <c r="BYM38" s="17"/>
      <c r="BYN38" s="17"/>
      <c r="BYO38" s="17"/>
      <c r="BYP38" s="17"/>
      <c r="BYQ38" s="17"/>
      <c r="BYR38" s="17"/>
      <c r="BYS38" s="17"/>
      <c r="BYT38" s="17"/>
      <c r="BYU38" s="17"/>
      <c r="BYV38" s="17"/>
      <c r="BYW38" s="17"/>
      <c r="BYX38" s="17"/>
      <c r="BYY38" s="17"/>
      <c r="BYZ38" s="17"/>
      <c r="BZA38" s="17"/>
      <c r="BZB38" s="17"/>
      <c r="BZC38" s="17"/>
      <c r="BZD38" s="17"/>
      <c r="BZE38" s="17"/>
      <c r="BZF38" s="17"/>
      <c r="BZG38" s="17"/>
      <c r="BZH38" s="17"/>
      <c r="BZI38" s="17"/>
      <c r="BZJ38" s="17"/>
      <c r="BZK38" s="17"/>
      <c r="BZL38" s="17"/>
      <c r="BZM38" s="17"/>
      <c r="BZN38" s="17"/>
      <c r="BZO38" s="17"/>
      <c r="BZP38" s="17"/>
      <c r="BZQ38" s="17"/>
      <c r="BZR38" s="17"/>
      <c r="BZS38" s="17"/>
      <c r="BZT38" s="17"/>
      <c r="BZU38" s="17"/>
      <c r="BZV38" s="17"/>
      <c r="BZW38" s="17"/>
      <c r="BZX38" s="17"/>
      <c r="BZY38" s="17"/>
      <c r="BZZ38" s="17"/>
      <c r="CAA38" s="17"/>
      <c r="CAB38" s="17"/>
      <c r="CAC38" s="17"/>
      <c r="CAD38" s="17"/>
      <c r="CAE38" s="17"/>
      <c r="CAF38" s="17"/>
      <c r="CAG38" s="17"/>
      <c r="CAH38" s="17"/>
      <c r="CAI38" s="17"/>
      <c r="CAJ38" s="17"/>
      <c r="CAK38" s="17"/>
      <c r="CAL38" s="17"/>
      <c r="CAM38" s="17"/>
      <c r="CAN38" s="17"/>
      <c r="CAO38" s="17"/>
      <c r="CAP38" s="17"/>
      <c r="CAQ38" s="17"/>
      <c r="CAR38" s="17"/>
      <c r="CAS38" s="17"/>
      <c r="CAT38" s="17"/>
      <c r="CAU38" s="17"/>
      <c r="CAV38" s="17"/>
      <c r="CAW38" s="17"/>
      <c r="CAX38" s="17"/>
      <c r="CAY38" s="17"/>
      <c r="CAZ38" s="17"/>
      <c r="CBA38" s="17"/>
      <c r="CBB38" s="17"/>
      <c r="CBC38" s="17"/>
      <c r="CBD38" s="17"/>
      <c r="CBE38" s="17"/>
      <c r="CBF38" s="17"/>
      <c r="CBG38" s="17"/>
      <c r="CBH38" s="17"/>
      <c r="CBI38" s="17"/>
      <c r="CBJ38" s="17"/>
      <c r="CBK38" s="17"/>
      <c r="CBL38" s="17"/>
      <c r="CBM38" s="17"/>
      <c r="CBN38" s="17"/>
      <c r="CBO38" s="17"/>
      <c r="CBP38" s="17"/>
      <c r="CBQ38" s="17"/>
      <c r="CBR38" s="17"/>
      <c r="CBS38" s="17"/>
      <c r="CBT38" s="17"/>
      <c r="CBU38" s="17"/>
      <c r="CBV38" s="17"/>
      <c r="CBW38" s="17"/>
      <c r="CBX38" s="17"/>
      <c r="CBY38" s="17"/>
      <c r="CBZ38" s="17"/>
      <c r="CCA38" s="17"/>
      <c r="CCB38" s="17"/>
      <c r="CCC38" s="17"/>
      <c r="CCD38" s="17"/>
      <c r="CCE38" s="17"/>
      <c r="CCF38" s="17"/>
      <c r="CCG38" s="17"/>
      <c r="CCH38" s="17"/>
      <c r="CCI38" s="17"/>
      <c r="CCJ38" s="17"/>
      <c r="CCK38" s="17"/>
      <c r="CCL38" s="17"/>
      <c r="CCM38" s="17"/>
      <c r="CCN38" s="17"/>
      <c r="CCO38" s="17"/>
      <c r="CCP38" s="17"/>
      <c r="CCQ38" s="17"/>
      <c r="CCR38" s="17"/>
      <c r="CCS38" s="17"/>
      <c r="CCT38" s="17"/>
      <c r="CCU38" s="17"/>
      <c r="CCV38" s="17"/>
      <c r="CCW38" s="17"/>
      <c r="CCX38" s="17"/>
      <c r="CCY38" s="17"/>
      <c r="CCZ38" s="17"/>
      <c r="CDA38" s="17"/>
      <c r="CDB38" s="17"/>
      <c r="CDC38" s="17"/>
      <c r="CDD38" s="17"/>
      <c r="CDE38" s="17"/>
      <c r="CDF38" s="17"/>
      <c r="CDG38" s="17"/>
      <c r="CDH38" s="17"/>
      <c r="CDI38" s="17"/>
      <c r="CDJ38" s="17"/>
      <c r="CDK38" s="17"/>
      <c r="CDL38" s="17"/>
      <c r="CDM38" s="17"/>
      <c r="CDN38" s="17"/>
      <c r="CDO38" s="17"/>
      <c r="CDP38" s="17"/>
      <c r="CDQ38" s="17"/>
      <c r="CDR38" s="17"/>
      <c r="CDS38" s="17"/>
      <c r="CDT38" s="17"/>
      <c r="CDU38" s="17"/>
      <c r="CDV38" s="17"/>
      <c r="CDW38" s="17"/>
      <c r="CDX38" s="17"/>
      <c r="CDY38" s="17"/>
      <c r="CDZ38" s="17"/>
      <c r="CEA38" s="17"/>
      <c r="CEB38" s="17"/>
      <c r="CEC38" s="17"/>
      <c r="CED38" s="17"/>
      <c r="CEE38" s="17"/>
      <c r="CEF38" s="17"/>
      <c r="CEG38" s="17"/>
      <c r="CEH38" s="17"/>
      <c r="CEI38" s="17"/>
      <c r="CEJ38" s="17"/>
      <c r="CEK38" s="17"/>
      <c r="CEL38" s="17"/>
      <c r="CEM38" s="17"/>
      <c r="CEN38" s="17"/>
      <c r="CEO38" s="17"/>
      <c r="CEP38" s="17"/>
      <c r="CEQ38" s="17"/>
      <c r="CER38" s="17"/>
      <c r="CES38" s="17"/>
      <c r="CET38" s="17"/>
      <c r="CEU38" s="17"/>
      <c r="CEV38" s="17"/>
      <c r="CEW38" s="17"/>
      <c r="CEX38" s="17"/>
      <c r="CEY38" s="17"/>
      <c r="CEZ38" s="17"/>
      <c r="CFA38" s="17"/>
      <c r="CFB38" s="17"/>
      <c r="CFC38" s="17"/>
      <c r="CFD38" s="17"/>
      <c r="CFE38" s="17"/>
      <c r="CFF38" s="17"/>
      <c r="CFG38" s="17"/>
      <c r="CFH38" s="17"/>
      <c r="CFI38" s="17"/>
      <c r="CFJ38" s="17"/>
      <c r="CFK38" s="17"/>
      <c r="CFL38" s="17"/>
      <c r="CFM38" s="17"/>
      <c r="CFN38" s="17"/>
      <c r="CFO38" s="17"/>
      <c r="CFP38" s="17"/>
      <c r="CFQ38" s="17"/>
      <c r="CFR38" s="17"/>
      <c r="CFS38" s="17"/>
      <c r="CFT38" s="17"/>
      <c r="CFU38" s="17"/>
      <c r="CFV38" s="17"/>
      <c r="CFW38" s="17"/>
      <c r="CFX38" s="17"/>
      <c r="CFY38" s="17"/>
      <c r="CFZ38" s="17"/>
      <c r="CGA38" s="17"/>
      <c r="CGB38" s="17"/>
      <c r="CGC38" s="17"/>
      <c r="CGD38" s="17"/>
      <c r="CGE38" s="17"/>
      <c r="CGF38" s="17"/>
      <c r="CGG38" s="17"/>
      <c r="CGH38" s="17"/>
      <c r="CGI38" s="17"/>
      <c r="CGJ38" s="17"/>
      <c r="CGK38" s="17"/>
      <c r="CGL38" s="17"/>
      <c r="CGM38" s="17"/>
      <c r="CGN38" s="17"/>
      <c r="CGO38" s="17"/>
      <c r="CGP38" s="17"/>
      <c r="CGQ38" s="17"/>
      <c r="CGR38" s="17"/>
      <c r="CGS38" s="17"/>
      <c r="CGT38" s="17"/>
      <c r="CGU38" s="17"/>
      <c r="CGV38" s="17"/>
      <c r="CGW38" s="17"/>
      <c r="CGX38" s="17"/>
      <c r="CGY38" s="17"/>
      <c r="CGZ38" s="17"/>
      <c r="CHA38" s="17"/>
      <c r="CHB38" s="17"/>
      <c r="CHC38" s="17"/>
      <c r="CHD38" s="17"/>
      <c r="CHE38" s="17"/>
      <c r="CHF38" s="17"/>
      <c r="CHG38" s="17"/>
      <c r="CHH38" s="17"/>
      <c r="CHI38" s="17"/>
      <c r="CHJ38" s="17"/>
      <c r="CHK38" s="17"/>
      <c r="CHL38" s="17"/>
      <c r="CHM38" s="17"/>
      <c r="CHN38" s="17"/>
      <c r="CHO38" s="17"/>
      <c r="CHP38" s="17"/>
      <c r="CHQ38" s="17"/>
      <c r="CHR38" s="17"/>
      <c r="CHS38" s="17"/>
      <c r="CHT38" s="17"/>
      <c r="CHU38" s="17"/>
      <c r="CHV38" s="17"/>
      <c r="CHW38" s="17"/>
      <c r="CHX38" s="17"/>
      <c r="CHY38" s="17"/>
      <c r="CHZ38" s="17"/>
      <c r="CIA38" s="17"/>
      <c r="CIB38" s="17"/>
      <c r="CIC38" s="17"/>
      <c r="CID38" s="17"/>
      <c r="CIE38" s="17"/>
      <c r="CIF38" s="17"/>
      <c r="CIG38" s="17"/>
      <c r="CIH38" s="17"/>
      <c r="CII38" s="17"/>
      <c r="CIJ38" s="17"/>
      <c r="CIK38" s="17"/>
      <c r="CIL38" s="17"/>
      <c r="CIM38" s="17"/>
      <c r="CIN38" s="17"/>
      <c r="CIO38" s="17"/>
      <c r="CIP38" s="17"/>
      <c r="CIQ38" s="17"/>
      <c r="CIR38" s="17"/>
      <c r="CIS38" s="17"/>
      <c r="CIT38" s="17"/>
      <c r="CIU38" s="17"/>
      <c r="CIV38" s="17"/>
      <c r="CIW38" s="17"/>
      <c r="CIX38" s="17"/>
      <c r="CIY38" s="17"/>
      <c r="CIZ38" s="17"/>
      <c r="CJA38" s="17"/>
      <c r="CJB38" s="17"/>
      <c r="CJC38" s="17"/>
      <c r="CJD38" s="17"/>
      <c r="CJE38" s="17"/>
      <c r="CJF38" s="17"/>
      <c r="CJG38" s="17"/>
      <c r="CJH38" s="17"/>
      <c r="CJI38" s="17"/>
      <c r="CJJ38" s="17"/>
      <c r="CJK38" s="17"/>
      <c r="CJL38" s="17"/>
      <c r="CJM38" s="17"/>
      <c r="CJN38" s="17"/>
      <c r="CJO38" s="17"/>
      <c r="CJP38" s="17"/>
      <c r="CJQ38" s="17"/>
      <c r="CJR38" s="17"/>
      <c r="CJS38" s="17"/>
      <c r="CJT38" s="17"/>
      <c r="CJU38" s="17"/>
      <c r="CJV38" s="17"/>
      <c r="CJW38" s="17"/>
      <c r="CJX38" s="17"/>
      <c r="CJY38" s="17"/>
      <c r="CJZ38" s="17"/>
      <c r="CKA38" s="17"/>
      <c r="CKB38" s="17"/>
      <c r="CKC38" s="17"/>
      <c r="CKD38" s="17"/>
      <c r="CKE38" s="17"/>
      <c r="CKF38" s="17"/>
      <c r="CKG38" s="17"/>
      <c r="CKH38" s="17"/>
      <c r="CKI38" s="17"/>
      <c r="CKJ38" s="17"/>
      <c r="CKK38" s="17"/>
      <c r="CKL38" s="17"/>
      <c r="CKM38" s="17"/>
      <c r="CKN38" s="17"/>
      <c r="CKO38" s="17"/>
      <c r="CKP38" s="17"/>
      <c r="CKQ38" s="17"/>
      <c r="CKR38" s="17"/>
      <c r="CKS38" s="17"/>
      <c r="CKT38" s="17"/>
      <c r="CKU38" s="17"/>
      <c r="CKV38" s="17"/>
      <c r="CKW38" s="17"/>
      <c r="CKX38" s="17"/>
      <c r="CKY38" s="17"/>
      <c r="CKZ38" s="17"/>
      <c r="CLA38" s="17"/>
      <c r="CLB38" s="17"/>
      <c r="CLC38" s="17"/>
      <c r="CLD38" s="17"/>
      <c r="CLE38" s="17"/>
      <c r="CLF38" s="17"/>
      <c r="CLG38" s="17"/>
      <c r="CLH38" s="17"/>
      <c r="CLI38" s="17"/>
      <c r="CLJ38" s="17"/>
      <c r="CLK38" s="17"/>
      <c r="CLL38" s="17"/>
      <c r="CLM38" s="17"/>
      <c r="CLN38" s="17"/>
      <c r="CLO38" s="17"/>
      <c r="CLP38" s="17"/>
      <c r="CLQ38" s="17"/>
      <c r="CLR38" s="17"/>
      <c r="CLS38" s="17"/>
      <c r="CLT38" s="17"/>
      <c r="CLU38" s="17"/>
      <c r="CLV38" s="17"/>
      <c r="CLW38" s="17"/>
      <c r="CLX38" s="17"/>
      <c r="CLY38" s="17"/>
      <c r="CLZ38" s="17"/>
      <c r="CMA38" s="17"/>
      <c r="CMB38" s="17"/>
      <c r="CMC38" s="17"/>
      <c r="CMD38" s="17"/>
      <c r="CME38" s="17"/>
      <c r="CMF38" s="17"/>
      <c r="CMG38" s="17"/>
      <c r="CMH38" s="17"/>
      <c r="CMI38" s="17"/>
      <c r="CMJ38" s="17"/>
      <c r="CMK38" s="17"/>
      <c r="CML38" s="17"/>
      <c r="CMM38" s="17"/>
      <c r="CMN38" s="17"/>
      <c r="CMO38" s="17"/>
      <c r="CMP38" s="17"/>
      <c r="CMQ38" s="17"/>
      <c r="CMR38" s="17"/>
      <c r="CMS38" s="17"/>
      <c r="CMT38" s="17"/>
      <c r="CMU38" s="17"/>
      <c r="CMV38" s="17"/>
      <c r="CMW38" s="17"/>
      <c r="CMX38" s="17"/>
      <c r="CMY38" s="17"/>
      <c r="CMZ38" s="17"/>
      <c r="CNA38" s="17"/>
      <c r="CNB38" s="17"/>
      <c r="CNC38" s="17"/>
      <c r="CND38" s="17"/>
      <c r="CNE38" s="17"/>
      <c r="CNF38" s="17"/>
      <c r="CNG38" s="17"/>
      <c r="CNH38" s="17"/>
      <c r="CNI38" s="17"/>
      <c r="CNJ38" s="17"/>
      <c r="CNK38" s="17"/>
      <c r="CNL38" s="17"/>
      <c r="CNM38" s="17"/>
      <c r="CNN38" s="17"/>
      <c r="CNO38" s="17"/>
      <c r="CNP38" s="17"/>
      <c r="CNQ38" s="17"/>
      <c r="CNR38" s="17"/>
      <c r="CNS38" s="17"/>
      <c r="CNT38" s="17"/>
      <c r="CNU38" s="17"/>
      <c r="CNV38" s="17"/>
      <c r="CNW38" s="17"/>
      <c r="CNX38" s="17"/>
      <c r="CNY38" s="17"/>
      <c r="CNZ38" s="17"/>
      <c r="COA38" s="17"/>
      <c r="COB38" s="17"/>
      <c r="COC38" s="17"/>
      <c r="COD38" s="17"/>
      <c r="COE38" s="17"/>
      <c r="COF38" s="17"/>
      <c r="COG38" s="17"/>
      <c r="COH38" s="17"/>
      <c r="COI38" s="17"/>
      <c r="COJ38" s="17"/>
      <c r="COK38" s="17"/>
      <c r="COL38" s="17"/>
      <c r="COM38" s="17"/>
      <c r="CON38" s="17"/>
      <c r="COO38" s="17"/>
      <c r="COP38" s="17"/>
      <c r="COQ38" s="17"/>
      <c r="COR38" s="17"/>
      <c r="COS38" s="17"/>
      <c r="COT38" s="17"/>
      <c r="COU38" s="17"/>
      <c r="COV38" s="17"/>
      <c r="COW38" s="17"/>
      <c r="COX38" s="17"/>
      <c r="COY38" s="17"/>
      <c r="COZ38" s="17"/>
      <c r="CPA38" s="17"/>
      <c r="CPB38" s="17"/>
      <c r="CPC38" s="17"/>
      <c r="CPD38" s="17"/>
      <c r="CPE38" s="17"/>
      <c r="CPF38" s="17"/>
      <c r="CPG38" s="17"/>
      <c r="CPH38" s="17"/>
      <c r="CPI38" s="17"/>
      <c r="CPJ38" s="17"/>
      <c r="CPK38" s="17"/>
      <c r="CPL38" s="17"/>
      <c r="CPM38" s="17"/>
      <c r="CPN38" s="17"/>
      <c r="CPO38" s="17"/>
      <c r="CPP38" s="17"/>
      <c r="CPQ38" s="17"/>
      <c r="CPR38" s="17"/>
      <c r="CPS38" s="17"/>
      <c r="CPT38" s="17"/>
      <c r="CPU38" s="17"/>
      <c r="CPV38" s="17"/>
      <c r="CPW38" s="17"/>
      <c r="CPX38" s="17"/>
      <c r="CPY38" s="17"/>
      <c r="CPZ38" s="17"/>
      <c r="CQA38" s="17"/>
      <c r="CQB38" s="17"/>
      <c r="CQC38" s="17"/>
      <c r="CQD38" s="17"/>
      <c r="CQE38" s="17"/>
      <c r="CQF38" s="17"/>
      <c r="CQG38" s="17"/>
      <c r="CQH38" s="17"/>
      <c r="CQI38" s="17"/>
      <c r="CQJ38" s="17"/>
      <c r="CQK38" s="17"/>
      <c r="CQL38" s="17"/>
      <c r="CQM38" s="17"/>
      <c r="CQN38" s="17"/>
      <c r="CQO38" s="17"/>
      <c r="CQP38" s="17"/>
      <c r="CQQ38" s="17"/>
      <c r="CQR38" s="17"/>
      <c r="CQS38" s="17"/>
      <c r="CQT38" s="17"/>
      <c r="CQU38" s="17"/>
      <c r="CQV38" s="17"/>
      <c r="CQW38" s="17"/>
      <c r="CQX38" s="17"/>
      <c r="CQY38" s="17"/>
      <c r="CQZ38" s="17"/>
      <c r="CRA38" s="17"/>
      <c r="CRB38" s="17"/>
      <c r="CRC38" s="17"/>
      <c r="CRD38" s="17"/>
      <c r="CRE38" s="17"/>
      <c r="CRF38" s="17"/>
      <c r="CRG38" s="17"/>
      <c r="CRH38" s="17"/>
      <c r="CRI38" s="17"/>
      <c r="CRJ38" s="17"/>
      <c r="CRK38" s="17"/>
      <c r="CRL38" s="17"/>
      <c r="CRM38" s="17"/>
      <c r="CRN38" s="17"/>
      <c r="CRO38" s="17"/>
      <c r="CRP38" s="17"/>
      <c r="CRQ38" s="17"/>
      <c r="CRR38" s="17"/>
      <c r="CRS38" s="17"/>
      <c r="CRT38" s="17"/>
      <c r="CRU38" s="17"/>
      <c r="CRV38" s="17"/>
      <c r="CRW38" s="17"/>
      <c r="CRX38" s="17"/>
      <c r="CRY38" s="17"/>
      <c r="CRZ38" s="17"/>
      <c r="CSA38" s="17"/>
      <c r="CSB38" s="17"/>
      <c r="CSC38" s="17"/>
      <c r="CSD38" s="17"/>
      <c r="CSE38" s="17"/>
      <c r="CSF38" s="17"/>
      <c r="CSG38" s="17"/>
      <c r="CSH38" s="17"/>
      <c r="CSI38" s="17"/>
      <c r="CSJ38" s="17"/>
      <c r="CSK38" s="17"/>
      <c r="CSL38" s="17"/>
      <c r="CSM38" s="17"/>
      <c r="CSN38" s="17"/>
      <c r="CSO38" s="17"/>
      <c r="CSP38" s="17"/>
      <c r="CSQ38" s="17"/>
      <c r="CSR38" s="17"/>
      <c r="CSS38" s="17"/>
      <c r="CST38" s="17"/>
      <c r="CSU38" s="17"/>
      <c r="CSV38" s="17"/>
      <c r="CSW38" s="17"/>
      <c r="CSX38" s="17"/>
      <c r="CSY38" s="17"/>
      <c r="CSZ38" s="17"/>
      <c r="CTA38" s="17"/>
      <c r="CTB38" s="17"/>
      <c r="CTC38" s="17"/>
      <c r="CTD38" s="17"/>
      <c r="CTE38" s="17"/>
      <c r="CTF38" s="17"/>
      <c r="CTG38" s="17"/>
      <c r="CTH38" s="17"/>
      <c r="CTI38" s="17"/>
      <c r="CTJ38" s="17"/>
      <c r="CTK38" s="17"/>
      <c r="CTL38" s="17"/>
      <c r="CTM38" s="17"/>
      <c r="CTN38" s="17"/>
      <c r="CTO38" s="17"/>
      <c r="CTP38" s="17"/>
      <c r="CTQ38" s="17"/>
      <c r="CTR38" s="17"/>
      <c r="CTS38" s="17"/>
      <c r="CTT38" s="17"/>
      <c r="CTU38" s="17"/>
      <c r="CTV38" s="17"/>
      <c r="CTW38" s="17"/>
      <c r="CTX38" s="17"/>
      <c r="CTY38" s="17"/>
      <c r="CTZ38" s="17"/>
      <c r="CUA38" s="17"/>
      <c r="CUB38" s="17"/>
      <c r="CUC38" s="17"/>
      <c r="CUD38" s="17"/>
      <c r="CUE38" s="17"/>
      <c r="CUF38" s="17"/>
      <c r="CUG38" s="17"/>
      <c r="CUH38" s="17"/>
      <c r="CUI38" s="17"/>
      <c r="CUJ38" s="17"/>
      <c r="CUK38" s="17"/>
      <c r="CUL38" s="17"/>
      <c r="CUM38" s="17"/>
      <c r="CUN38" s="17"/>
      <c r="CUO38" s="17"/>
      <c r="CUP38" s="17"/>
      <c r="CUQ38" s="17"/>
      <c r="CUR38" s="17"/>
      <c r="CUS38" s="17"/>
      <c r="CUT38" s="17"/>
      <c r="CUU38" s="17"/>
      <c r="CUV38" s="17"/>
      <c r="CUW38" s="17"/>
      <c r="CUX38" s="17"/>
      <c r="CUY38" s="17"/>
      <c r="CUZ38" s="17"/>
      <c r="CVA38" s="17"/>
      <c r="CVB38" s="17"/>
      <c r="CVC38" s="17"/>
      <c r="CVD38" s="17"/>
      <c r="CVE38" s="17"/>
      <c r="CVF38" s="17"/>
      <c r="CVG38" s="17"/>
      <c r="CVH38" s="17"/>
      <c r="CVI38" s="17"/>
      <c r="CVJ38" s="17"/>
      <c r="CVK38" s="17"/>
      <c r="CVL38" s="17"/>
      <c r="CVM38" s="17"/>
      <c r="CVN38" s="17"/>
      <c r="CVO38" s="17"/>
      <c r="CVP38" s="17"/>
      <c r="CVQ38" s="17"/>
      <c r="CVR38" s="17"/>
      <c r="CVS38" s="17"/>
      <c r="CVT38" s="17"/>
      <c r="CVU38" s="17"/>
      <c r="CVV38" s="17"/>
      <c r="CVW38" s="17"/>
      <c r="CVX38" s="17"/>
      <c r="CVY38" s="17"/>
      <c r="CVZ38" s="17"/>
      <c r="CWA38" s="17"/>
      <c r="CWB38" s="17"/>
      <c r="CWC38" s="17"/>
      <c r="CWD38" s="17"/>
      <c r="CWE38" s="17"/>
      <c r="CWF38" s="17"/>
      <c r="CWG38" s="17"/>
      <c r="CWH38" s="17"/>
      <c r="CWI38" s="17"/>
      <c r="CWJ38" s="17"/>
      <c r="CWK38" s="17"/>
      <c r="CWL38" s="17"/>
      <c r="CWM38" s="17"/>
      <c r="CWN38" s="17"/>
      <c r="CWO38" s="17"/>
      <c r="CWP38" s="17"/>
      <c r="CWQ38" s="17"/>
      <c r="CWR38" s="17"/>
      <c r="CWS38" s="17"/>
      <c r="CWT38" s="17"/>
      <c r="CWU38" s="17"/>
      <c r="CWV38" s="17"/>
      <c r="CWW38" s="17"/>
      <c r="CWX38" s="17"/>
      <c r="CWY38" s="17"/>
      <c r="CWZ38" s="17"/>
      <c r="CXA38" s="17"/>
      <c r="CXB38" s="17"/>
      <c r="CXC38" s="17"/>
      <c r="CXD38" s="17"/>
      <c r="CXE38" s="17"/>
      <c r="CXF38" s="17"/>
      <c r="CXG38" s="17"/>
      <c r="CXH38" s="17"/>
      <c r="CXI38" s="17"/>
      <c r="CXJ38" s="17"/>
      <c r="CXK38" s="17"/>
      <c r="CXL38" s="17"/>
      <c r="CXM38" s="17"/>
      <c r="CXN38" s="17"/>
      <c r="CXO38" s="17"/>
      <c r="CXP38" s="17"/>
      <c r="CXQ38" s="17"/>
      <c r="CXR38" s="17"/>
      <c r="CXS38" s="17"/>
      <c r="CXT38" s="17"/>
      <c r="CXU38" s="17"/>
      <c r="CXV38" s="17"/>
      <c r="CXW38" s="17"/>
      <c r="CXX38" s="17"/>
      <c r="CXY38" s="17"/>
      <c r="CXZ38" s="17"/>
      <c r="CYA38" s="17"/>
      <c r="CYB38" s="17"/>
      <c r="CYC38" s="17"/>
      <c r="CYD38" s="17"/>
      <c r="CYE38" s="17"/>
      <c r="CYF38" s="17"/>
      <c r="CYG38" s="17"/>
      <c r="CYH38" s="17"/>
      <c r="CYI38" s="17"/>
      <c r="CYJ38" s="17"/>
      <c r="CYK38" s="17"/>
      <c r="CYL38" s="17"/>
      <c r="CYM38" s="17"/>
      <c r="CYN38" s="17"/>
      <c r="CYO38" s="17"/>
      <c r="CYP38" s="17"/>
      <c r="CYQ38" s="17"/>
      <c r="CYR38" s="17"/>
      <c r="CYS38" s="17"/>
      <c r="CYT38" s="17"/>
      <c r="CYU38" s="17"/>
      <c r="CYV38" s="17"/>
      <c r="CYW38" s="17"/>
      <c r="CYX38" s="17"/>
      <c r="CYY38" s="17"/>
      <c r="CYZ38" s="17"/>
      <c r="CZA38" s="17"/>
      <c r="CZB38" s="17"/>
      <c r="CZC38" s="17"/>
      <c r="CZD38" s="17"/>
      <c r="CZE38" s="17"/>
      <c r="CZF38" s="17"/>
      <c r="CZG38" s="17"/>
      <c r="CZH38" s="17"/>
      <c r="CZI38" s="17"/>
      <c r="CZJ38" s="17"/>
      <c r="CZK38" s="17"/>
      <c r="CZL38" s="17"/>
      <c r="CZM38" s="17"/>
      <c r="CZN38" s="17"/>
      <c r="CZO38" s="17"/>
      <c r="CZP38" s="17"/>
      <c r="CZQ38" s="17"/>
      <c r="CZR38" s="17"/>
      <c r="CZS38" s="17"/>
      <c r="CZT38" s="17"/>
      <c r="CZU38" s="17"/>
      <c r="CZV38" s="17"/>
      <c r="CZW38" s="17"/>
      <c r="CZX38" s="17"/>
      <c r="CZY38" s="17"/>
      <c r="CZZ38" s="17"/>
      <c r="DAA38" s="17"/>
      <c r="DAB38" s="17"/>
      <c r="DAC38" s="17"/>
      <c r="DAD38" s="17"/>
      <c r="DAE38" s="17"/>
      <c r="DAF38" s="17"/>
      <c r="DAG38" s="17"/>
      <c r="DAH38" s="17"/>
      <c r="DAI38" s="17"/>
      <c r="DAJ38" s="17"/>
      <c r="DAK38" s="17"/>
      <c r="DAL38" s="17"/>
      <c r="DAM38" s="17"/>
      <c r="DAN38" s="17"/>
      <c r="DAO38" s="17"/>
      <c r="DAP38" s="17"/>
      <c r="DAQ38" s="17"/>
      <c r="DAR38" s="17"/>
      <c r="DAS38" s="17"/>
      <c r="DAT38" s="17"/>
      <c r="DAU38" s="17"/>
      <c r="DAV38" s="17"/>
      <c r="DAW38" s="17"/>
      <c r="DAX38" s="17"/>
      <c r="DAY38" s="17"/>
      <c r="DAZ38" s="17"/>
      <c r="DBA38" s="17"/>
      <c r="DBB38" s="17"/>
      <c r="DBC38" s="17"/>
      <c r="DBD38" s="17"/>
      <c r="DBE38" s="17"/>
      <c r="DBF38" s="17"/>
      <c r="DBG38" s="17"/>
      <c r="DBH38" s="17"/>
      <c r="DBI38" s="17"/>
      <c r="DBJ38" s="17"/>
      <c r="DBK38" s="17"/>
      <c r="DBL38" s="17"/>
      <c r="DBM38" s="17"/>
      <c r="DBN38" s="17"/>
      <c r="DBO38" s="17"/>
      <c r="DBP38" s="17"/>
      <c r="DBQ38" s="17"/>
      <c r="DBR38" s="17"/>
      <c r="DBS38" s="17"/>
      <c r="DBT38" s="17"/>
      <c r="DBU38" s="17"/>
      <c r="DBV38" s="17"/>
      <c r="DBW38" s="17"/>
      <c r="DBX38" s="17"/>
      <c r="DBY38" s="17"/>
      <c r="DBZ38" s="17"/>
      <c r="DCA38" s="17"/>
      <c r="DCB38" s="17"/>
      <c r="DCC38" s="17"/>
      <c r="DCD38" s="17"/>
      <c r="DCE38" s="17"/>
      <c r="DCF38" s="17"/>
      <c r="DCG38" s="17"/>
      <c r="DCH38" s="17"/>
      <c r="DCI38" s="17"/>
      <c r="DCJ38" s="17"/>
      <c r="DCK38" s="17"/>
      <c r="DCL38" s="17"/>
      <c r="DCM38" s="17"/>
      <c r="DCN38" s="17"/>
      <c r="DCO38" s="17"/>
      <c r="DCP38" s="17"/>
      <c r="DCQ38" s="17"/>
      <c r="DCR38" s="17"/>
      <c r="DCS38" s="17"/>
      <c r="DCT38" s="17"/>
      <c r="DCU38" s="17"/>
      <c r="DCV38" s="17"/>
      <c r="DCW38" s="17"/>
      <c r="DCX38" s="17"/>
      <c r="DCY38" s="17"/>
      <c r="DCZ38" s="17"/>
      <c r="DDA38" s="17"/>
      <c r="DDB38" s="17"/>
      <c r="DDC38" s="17"/>
      <c r="DDD38" s="17"/>
      <c r="DDE38" s="17"/>
      <c r="DDF38" s="17"/>
      <c r="DDG38" s="17"/>
      <c r="DDH38" s="17"/>
      <c r="DDI38" s="17"/>
      <c r="DDJ38" s="17"/>
      <c r="DDK38" s="17"/>
      <c r="DDL38" s="17"/>
      <c r="DDM38" s="17"/>
      <c r="DDN38" s="17"/>
      <c r="DDO38" s="17"/>
      <c r="DDP38" s="17"/>
      <c r="DDQ38" s="17"/>
      <c r="DDR38" s="17"/>
      <c r="DDS38" s="17"/>
      <c r="DDT38" s="17"/>
      <c r="DDU38" s="17"/>
      <c r="DDV38" s="17"/>
      <c r="DDW38" s="17"/>
      <c r="DDX38" s="17"/>
      <c r="DDY38" s="17"/>
      <c r="DDZ38" s="17"/>
      <c r="DEA38" s="17"/>
      <c r="DEB38" s="17"/>
      <c r="DEC38" s="17"/>
      <c r="DED38" s="17"/>
      <c r="DEE38" s="17"/>
      <c r="DEF38" s="17"/>
      <c r="DEG38" s="17"/>
      <c r="DEH38" s="17"/>
      <c r="DEI38" s="17"/>
      <c r="DEJ38" s="17"/>
      <c r="DEK38" s="17"/>
      <c r="DEL38" s="17"/>
      <c r="DEM38" s="17"/>
      <c r="DEN38" s="17"/>
      <c r="DEO38" s="17"/>
      <c r="DEP38" s="17"/>
      <c r="DEQ38" s="17"/>
      <c r="DER38" s="17"/>
      <c r="DES38" s="17"/>
      <c r="DET38" s="17"/>
      <c r="DEU38" s="17"/>
      <c r="DEV38" s="17"/>
      <c r="DEW38" s="17"/>
      <c r="DEX38" s="17"/>
      <c r="DEY38" s="17"/>
      <c r="DEZ38" s="17"/>
      <c r="DFA38" s="17"/>
      <c r="DFB38" s="17"/>
      <c r="DFC38" s="17"/>
      <c r="DFD38" s="17"/>
      <c r="DFE38" s="17"/>
      <c r="DFF38" s="17"/>
      <c r="DFG38" s="17"/>
      <c r="DFH38" s="17"/>
      <c r="DFI38" s="17"/>
      <c r="DFJ38" s="17"/>
      <c r="DFK38" s="17"/>
      <c r="DFL38" s="17"/>
      <c r="DFM38" s="17"/>
      <c r="DFN38" s="17"/>
      <c r="DFO38" s="17"/>
      <c r="DFP38" s="17"/>
      <c r="DFQ38" s="17"/>
      <c r="DFR38" s="17"/>
      <c r="DFS38" s="17"/>
      <c r="DFT38" s="17"/>
      <c r="DFU38" s="17"/>
      <c r="DFV38" s="17"/>
      <c r="DFW38" s="17"/>
      <c r="DFX38" s="17"/>
      <c r="DFY38" s="17"/>
      <c r="DFZ38" s="17"/>
      <c r="DGA38" s="17"/>
      <c r="DGB38" s="17"/>
      <c r="DGC38" s="17"/>
      <c r="DGD38" s="17"/>
      <c r="DGE38" s="17"/>
      <c r="DGF38" s="17"/>
      <c r="DGG38" s="17"/>
      <c r="DGH38" s="17"/>
      <c r="DGI38" s="17"/>
      <c r="DGJ38" s="17"/>
      <c r="DGK38" s="17"/>
      <c r="DGL38" s="17"/>
      <c r="DGM38" s="17"/>
      <c r="DGN38" s="17"/>
      <c r="DGO38" s="17"/>
      <c r="DGP38" s="17"/>
      <c r="DGQ38" s="17"/>
      <c r="DGR38" s="17"/>
      <c r="DGS38" s="17"/>
      <c r="DGT38" s="17"/>
      <c r="DGU38" s="17"/>
      <c r="DGV38" s="17"/>
      <c r="DGW38" s="17"/>
      <c r="DGX38" s="17"/>
      <c r="DGY38" s="17"/>
      <c r="DGZ38" s="17"/>
      <c r="DHA38" s="17"/>
      <c r="DHB38" s="17"/>
      <c r="DHC38" s="17"/>
      <c r="DHD38" s="17"/>
      <c r="DHE38" s="17"/>
      <c r="DHF38" s="17"/>
      <c r="DHG38" s="17"/>
      <c r="DHH38" s="17"/>
      <c r="DHI38" s="17"/>
      <c r="DHJ38" s="17"/>
      <c r="DHK38" s="17"/>
      <c r="DHL38" s="17"/>
      <c r="DHM38" s="17"/>
      <c r="DHN38" s="17"/>
      <c r="DHO38" s="17"/>
      <c r="DHP38" s="17"/>
      <c r="DHQ38" s="17"/>
      <c r="DHR38" s="17"/>
      <c r="DHS38" s="17"/>
      <c r="DHT38" s="17"/>
      <c r="DHU38" s="17"/>
      <c r="DHV38" s="17"/>
      <c r="DHW38" s="17"/>
      <c r="DHX38" s="17"/>
      <c r="DHY38" s="17"/>
      <c r="DHZ38" s="17"/>
      <c r="DIA38" s="17"/>
      <c r="DIB38" s="17"/>
      <c r="DIC38" s="17"/>
      <c r="DID38" s="17"/>
      <c r="DIE38" s="17"/>
      <c r="DIF38" s="17"/>
      <c r="DIG38" s="17"/>
      <c r="DIH38" s="17"/>
      <c r="DII38" s="17"/>
      <c r="DIJ38" s="17"/>
      <c r="DIK38" s="17"/>
      <c r="DIL38" s="17"/>
      <c r="DIM38" s="17"/>
      <c r="DIN38" s="17"/>
      <c r="DIO38" s="17"/>
      <c r="DIP38" s="17"/>
      <c r="DIQ38" s="17"/>
      <c r="DIR38" s="17"/>
      <c r="DIS38" s="17"/>
      <c r="DIT38" s="17"/>
      <c r="DIU38" s="17"/>
      <c r="DIV38" s="17"/>
      <c r="DIW38" s="17"/>
      <c r="DIX38" s="17"/>
      <c r="DIY38" s="17"/>
      <c r="DIZ38" s="17"/>
      <c r="DJA38" s="17"/>
      <c r="DJB38" s="17"/>
      <c r="DJC38" s="17"/>
      <c r="DJD38" s="17"/>
      <c r="DJE38" s="17"/>
      <c r="DJF38" s="17"/>
      <c r="DJG38" s="17"/>
      <c r="DJH38" s="17"/>
      <c r="DJI38" s="17"/>
      <c r="DJJ38" s="17"/>
      <c r="DJK38" s="17"/>
      <c r="DJL38" s="17"/>
      <c r="DJM38" s="17"/>
      <c r="DJN38" s="17"/>
      <c r="DJO38" s="17"/>
      <c r="DJP38" s="17"/>
      <c r="DJQ38" s="17"/>
      <c r="DJR38" s="17"/>
      <c r="DJS38" s="17"/>
      <c r="DJT38" s="17"/>
      <c r="DJU38" s="17"/>
      <c r="DJV38" s="17"/>
      <c r="DJW38" s="17"/>
      <c r="DJX38" s="17"/>
      <c r="DJY38" s="17"/>
      <c r="DJZ38" s="17"/>
      <c r="DKA38" s="17"/>
      <c r="DKB38" s="17"/>
      <c r="DKC38" s="17"/>
      <c r="DKD38" s="17"/>
      <c r="DKE38" s="17"/>
      <c r="DKF38" s="17"/>
      <c r="DKG38" s="17"/>
      <c r="DKH38" s="17"/>
      <c r="DKI38" s="17"/>
      <c r="DKJ38" s="17"/>
      <c r="DKK38" s="17"/>
      <c r="DKL38" s="17"/>
      <c r="DKM38" s="17"/>
      <c r="DKN38" s="17"/>
      <c r="DKO38" s="17"/>
      <c r="DKP38" s="17"/>
      <c r="DKQ38" s="17"/>
      <c r="DKR38" s="17"/>
      <c r="DKS38" s="17"/>
      <c r="DKT38" s="17"/>
      <c r="DKU38" s="17"/>
      <c r="DKV38" s="17"/>
      <c r="DKW38" s="17"/>
      <c r="DKX38" s="17"/>
      <c r="DKY38" s="17"/>
      <c r="DKZ38" s="17"/>
      <c r="DLA38" s="17"/>
      <c r="DLB38" s="17"/>
      <c r="DLC38" s="17"/>
      <c r="DLD38" s="17"/>
      <c r="DLE38" s="17"/>
      <c r="DLF38" s="17"/>
      <c r="DLG38" s="17"/>
      <c r="DLH38" s="17"/>
      <c r="DLI38" s="17"/>
      <c r="DLJ38" s="17"/>
      <c r="DLK38" s="17"/>
      <c r="DLL38" s="17"/>
      <c r="DLM38" s="17"/>
      <c r="DLN38" s="17"/>
      <c r="DLO38" s="17"/>
      <c r="DLP38" s="17"/>
      <c r="DLQ38" s="17"/>
      <c r="DLR38" s="17"/>
      <c r="DLS38" s="17"/>
      <c r="DLT38" s="17"/>
      <c r="DLU38" s="17"/>
      <c r="DLV38" s="17"/>
      <c r="DLW38" s="17"/>
      <c r="DLX38" s="17"/>
      <c r="DLY38" s="17"/>
      <c r="DLZ38" s="17"/>
      <c r="DMA38" s="17"/>
      <c r="DMB38" s="17"/>
      <c r="DMC38" s="17"/>
      <c r="DMD38" s="17"/>
      <c r="DME38" s="17"/>
      <c r="DMF38" s="17"/>
      <c r="DMG38" s="17"/>
      <c r="DMH38" s="17"/>
      <c r="DMI38" s="17"/>
      <c r="DMJ38" s="17"/>
      <c r="DMK38" s="17"/>
      <c r="DML38" s="17"/>
      <c r="DMM38" s="17"/>
      <c r="DMN38" s="17"/>
      <c r="DMO38" s="17"/>
      <c r="DMP38" s="17"/>
      <c r="DMQ38" s="17"/>
      <c r="DMR38" s="17"/>
      <c r="DMS38" s="17"/>
      <c r="DMT38" s="17"/>
      <c r="DMU38" s="17"/>
      <c r="DMV38" s="17"/>
      <c r="DMW38" s="17"/>
      <c r="DMX38" s="17"/>
      <c r="DMY38" s="17"/>
      <c r="DMZ38" s="17"/>
      <c r="DNA38" s="17"/>
      <c r="DNB38" s="17"/>
      <c r="DNC38" s="17"/>
      <c r="DND38" s="17"/>
      <c r="DNE38" s="17"/>
      <c r="DNF38" s="17"/>
      <c r="DNG38" s="17"/>
      <c r="DNH38" s="17"/>
      <c r="DNI38" s="17"/>
      <c r="DNJ38" s="17"/>
      <c r="DNK38" s="17"/>
      <c r="DNL38" s="17"/>
      <c r="DNM38" s="17"/>
      <c r="DNN38" s="17"/>
      <c r="DNO38" s="17"/>
      <c r="DNP38" s="17"/>
      <c r="DNQ38" s="17"/>
      <c r="DNR38" s="17"/>
      <c r="DNS38" s="17"/>
      <c r="DNT38" s="17"/>
      <c r="DNU38" s="17"/>
      <c r="DNV38" s="17"/>
      <c r="DNW38" s="17"/>
      <c r="DNX38" s="17"/>
      <c r="DNY38" s="17"/>
      <c r="DNZ38" s="17"/>
      <c r="DOA38" s="17"/>
      <c r="DOB38" s="17"/>
      <c r="DOC38" s="17"/>
      <c r="DOD38" s="17"/>
      <c r="DOE38" s="17"/>
      <c r="DOF38" s="17"/>
      <c r="DOG38" s="17"/>
      <c r="DOH38" s="17"/>
      <c r="DOI38" s="17"/>
      <c r="DOJ38" s="17"/>
      <c r="DOK38" s="17"/>
      <c r="DOL38" s="17"/>
      <c r="DOM38" s="17"/>
      <c r="DON38" s="17"/>
      <c r="DOO38" s="17"/>
      <c r="DOP38" s="17"/>
      <c r="DOQ38" s="17"/>
      <c r="DOR38" s="17"/>
      <c r="DOS38" s="17"/>
      <c r="DOT38" s="17"/>
      <c r="DOU38" s="17"/>
      <c r="DOV38" s="17"/>
      <c r="DOW38" s="17"/>
      <c r="DOX38" s="17"/>
      <c r="DOY38" s="17"/>
      <c r="DOZ38" s="17"/>
      <c r="DPA38" s="17"/>
      <c r="DPB38" s="17"/>
      <c r="DPC38" s="17"/>
      <c r="DPD38" s="17"/>
      <c r="DPE38" s="17"/>
      <c r="DPF38" s="17"/>
      <c r="DPG38" s="17"/>
      <c r="DPH38" s="17"/>
      <c r="DPI38" s="17"/>
      <c r="DPJ38" s="17"/>
      <c r="DPK38" s="17"/>
      <c r="DPL38" s="17"/>
      <c r="DPM38" s="17"/>
      <c r="DPN38" s="17"/>
      <c r="DPO38" s="17"/>
      <c r="DPP38" s="17"/>
      <c r="DPQ38" s="17"/>
      <c r="DPR38" s="17"/>
      <c r="DPS38" s="17"/>
      <c r="DPT38" s="17"/>
      <c r="DPU38" s="17"/>
      <c r="DPV38" s="17"/>
      <c r="DPW38" s="17"/>
      <c r="DPX38" s="17"/>
      <c r="DPY38" s="17"/>
      <c r="DPZ38" s="17"/>
      <c r="DQA38" s="17"/>
      <c r="DQB38" s="17"/>
      <c r="DQC38" s="17"/>
      <c r="DQD38" s="17"/>
      <c r="DQE38" s="17"/>
      <c r="DQF38" s="17"/>
      <c r="DQG38" s="17"/>
      <c r="DQH38" s="17"/>
      <c r="DQI38" s="17"/>
      <c r="DQJ38" s="17"/>
      <c r="DQK38" s="17"/>
      <c r="DQL38" s="17"/>
      <c r="DQM38" s="17"/>
      <c r="DQN38" s="17"/>
      <c r="DQO38" s="17"/>
      <c r="DQP38" s="17"/>
      <c r="DQQ38" s="17"/>
      <c r="DQR38" s="17"/>
      <c r="DQS38" s="17"/>
      <c r="DQT38" s="17"/>
      <c r="DQU38" s="17"/>
      <c r="DQV38" s="17"/>
      <c r="DQW38" s="17"/>
      <c r="DQX38" s="17"/>
      <c r="DQY38" s="17"/>
      <c r="DQZ38" s="17"/>
      <c r="DRA38" s="17"/>
      <c r="DRB38" s="17"/>
      <c r="DRC38" s="17"/>
      <c r="DRD38" s="17"/>
      <c r="DRE38" s="17"/>
      <c r="DRF38" s="17"/>
      <c r="DRG38" s="17"/>
      <c r="DRH38" s="17"/>
      <c r="DRI38" s="17"/>
      <c r="DRJ38" s="17"/>
      <c r="DRK38" s="17"/>
      <c r="DRL38" s="17"/>
      <c r="DRM38" s="17"/>
      <c r="DRN38" s="17"/>
      <c r="DRO38" s="17"/>
      <c r="DRP38" s="17"/>
      <c r="DRQ38" s="17"/>
      <c r="DRR38" s="17"/>
      <c r="DRS38" s="17"/>
      <c r="DRT38" s="17"/>
      <c r="DRU38" s="17"/>
      <c r="DRV38" s="17"/>
      <c r="DRW38" s="17"/>
      <c r="DRX38" s="17"/>
      <c r="DRY38" s="17"/>
      <c r="DRZ38" s="17"/>
      <c r="DSA38" s="17"/>
      <c r="DSB38" s="17"/>
      <c r="DSC38" s="17"/>
      <c r="DSD38" s="17"/>
      <c r="DSE38" s="17"/>
      <c r="DSF38" s="17"/>
      <c r="DSG38" s="17"/>
      <c r="DSH38" s="17"/>
      <c r="DSI38" s="17"/>
      <c r="DSJ38" s="17"/>
      <c r="DSK38" s="17"/>
      <c r="DSL38" s="17"/>
      <c r="DSM38" s="17"/>
      <c r="DSN38" s="17"/>
      <c r="DSO38" s="17"/>
      <c r="DSP38" s="17"/>
      <c r="DSQ38" s="17"/>
      <c r="DSR38" s="17"/>
      <c r="DSS38" s="17"/>
      <c r="DST38" s="17"/>
      <c r="DSU38" s="17"/>
      <c r="DSV38" s="17"/>
      <c r="DSW38" s="17"/>
      <c r="DSX38" s="17"/>
      <c r="DSY38" s="17"/>
      <c r="DSZ38" s="17"/>
      <c r="DTA38" s="17"/>
      <c r="DTB38" s="17"/>
      <c r="DTC38" s="17"/>
      <c r="DTD38" s="17"/>
      <c r="DTE38" s="17"/>
      <c r="DTF38" s="17"/>
      <c r="DTG38" s="17"/>
      <c r="DTH38" s="17"/>
      <c r="DTI38" s="17"/>
      <c r="DTJ38" s="17"/>
      <c r="DTK38" s="17"/>
      <c r="DTL38" s="17"/>
      <c r="DTM38" s="17"/>
      <c r="DTN38" s="17"/>
      <c r="DTO38" s="17"/>
      <c r="DTP38" s="17"/>
      <c r="DTQ38" s="17"/>
      <c r="DTR38" s="17"/>
      <c r="DTS38" s="17"/>
      <c r="DTT38" s="17"/>
      <c r="DTU38" s="17"/>
      <c r="DTV38" s="17"/>
      <c r="DTW38" s="17"/>
      <c r="DTX38" s="17"/>
      <c r="DTY38" s="17"/>
      <c r="DTZ38" s="17"/>
      <c r="DUA38" s="17"/>
      <c r="DUB38" s="17"/>
      <c r="DUC38" s="17"/>
      <c r="DUD38" s="17"/>
      <c r="DUE38" s="17"/>
      <c r="DUF38" s="17"/>
      <c r="DUG38" s="17"/>
      <c r="DUH38" s="17"/>
      <c r="DUI38" s="17"/>
      <c r="DUJ38" s="17"/>
      <c r="DUK38" s="17"/>
      <c r="DUL38" s="17"/>
      <c r="DUM38" s="17"/>
      <c r="DUN38" s="17"/>
      <c r="DUO38" s="17"/>
      <c r="DUP38" s="17"/>
      <c r="DUQ38" s="17"/>
      <c r="DUR38" s="17"/>
      <c r="DUS38" s="17"/>
      <c r="DUT38" s="17"/>
      <c r="DUU38" s="17"/>
      <c r="DUV38" s="17"/>
      <c r="DUW38" s="17"/>
      <c r="DUX38" s="17"/>
      <c r="DUY38" s="17"/>
      <c r="DUZ38" s="17"/>
      <c r="DVA38" s="17"/>
      <c r="DVB38" s="17"/>
      <c r="DVC38" s="17"/>
      <c r="DVD38" s="17"/>
      <c r="DVE38" s="17"/>
      <c r="DVF38" s="17"/>
      <c r="DVG38" s="17"/>
      <c r="DVH38" s="17"/>
      <c r="DVI38" s="17"/>
      <c r="DVJ38" s="17"/>
      <c r="DVK38" s="17"/>
      <c r="DVL38" s="17"/>
      <c r="DVM38" s="17"/>
      <c r="DVN38" s="17"/>
      <c r="DVO38" s="17"/>
      <c r="DVP38" s="17"/>
      <c r="DVQ38" s="17"/>
      <c r="DVR38" s="17"/>
      <c r="DVS38" s="17"/>
      <c r="DVT38" s="17"/>
      <c r="DVU38" s="17"/>
      <c r="DVV38" s="17"/>
      <c r="DVW38" s="17"/>
      <c r="DVX38" s="17"/>
      <c r="DVY38" s="17"/>
      <c r="DVZ38" s="17"/>
      <c r="DWA38" s="17"/>
      <c r="DWB38" s="17"/>
      <c r="DWC38" s="17"/>
      <c r="DWD38" s="17"/>
      <c r="DWE38" s="17"/>
      <c r="DWF38" s="17"/>
      <c r="DWG38" s="17"/>
      <c r="DWH38" s="17"/>
      <c r="DWI38" s="17"/>
      <c r="DWJ38" s="17"/>
      <c r="DWK38" s="17"/>
      <c r="DWL38" s="17"/>
      <c r="DWM38" s="17"/>
      <c r="DWN38" s="17"/>
      <c r="DWO38" s="17"/>
      <c r="DWP38" s="17"/>
      <c r="DWQ38" s="17"/>
      <c r="DWR38" s="17"/>
      <c r="DWS38" s="17"/>
      <c r="DWT38" s="17"/>
      <c r="DWU38" s="17"/>
      <c r="DWV38" s="17"/>
      <c r="DWW38" s="17"/>
      <c r="DWX38" s="17"/>
      <c r="DWY38" s="17"/>
      <c r="DWZ38" s="17"/>
      <c r="DXA38" s="17"/>
      <c r="DXB38" s="17"/>
      <c r="DXC38" s="17"/>
      <c r="DXD38" s="17"/>
      <c r="DXE38" s="17"/>
      <c r="DXF38" s="17"/>
      <c r="DXG38" s="17"/>
      <c r="DXH38" s="17"/>
      <c r="DXI38" s="17"/>
      <c r="DXJ38" s="17"/>
      <c r="DXK38" s="17"/>
      <c r="DXL38" s="17"/>
      <c r="DXM38" s="17"/>
      <c r="DXN38" s="17"/>
      <c r="DXO38" s="17"/>
      <c r="DXP38" s="17"/>
      <c r="DXQ38" s="17"/>
      <c r="DXR38" s="17"/>
      <c r="DXS38" s="17"/>
      <c r="DXT38" s="17"/>
      <c r="DXU38" s="17"/>
      <c r="DXV38" s="17"/>
      <c r="DXW38" s="17"/>
      <c r="DXX38" s="17"/>
      <c r="DXY38" s="17"/>
      <c r="DXZ38" s="17"/>
      <c r="DYA38" s="17"/>
      <c r="DYB38" s="17"/>
      <c r="DYC38" s="17"/>
      <c r="DYD38" s="17"/>
      <c r="DYE38" s="17"/>
      <c r="DYF38" s="17"/>
      <c r="DYG38" s="17"/>
      <c r="DYH38" s="17"/>
      <c r="DYI38" s="17"/>
      <c r="DYJ38" s="17"/>
      <c r="DYK38" s="17"/>
      <c r="DYL38" s="17"/>
      <c r="DYM38" s="17"/>
      <c r="DYN38" s="17"/>
      <c r="DYO38" s="17"/>
      <c r="DYP38" s="17"/>
      <c r="DYQ38" s="17"/>
      <c r="DYR38" s="17"/>
      <c r="DYS38" s="17"/>
      <c r="DYT38" s="17"/>
      <c r="DYU38" s="17"/>
      <c r="DYV38" s="17"/>
      <c r="DYW38" s="17"/>
      <c r="DYX38" s="17"/>
      <c r="DYY38" s="17"/>
      <c r="DYZ38" s="17"/>
      <c r="DZA38" s="17"/>
      <c r="DZB38" s="17"/>
      <c r="DZC38" s="17"/>
      <c r="DZD38" s="17"/>
      <c r="DZE38" s="17"/>
      <c r="DZF38" s="17"/>
      <c r="DZG38" s="17"/>
      <c r="DZH38" s="17"/>
      <c r="DZI38" s="17"/>
      <c r="DZJ38" s="17"/>
      <c r="DZK38" s="17"/>
      <c r="DZL38" s="17"/>
      <c r="DZM38" s="17"/>
      <c r="DZN38" s="17"/>
      <c r="DZO38" s="17"/>
      <c r="DZP38" s="17"/>
      <c r="DZQ38" s="17"/>
      <c r="DZR38" s="17"/>
      <c r="DZS38" s="17"/>
      <c r="DZT38" s="17"/>
      <c r="DZU38" s="17"/>
      <c r="DZV38" s="17"/>
      <c r="DZW38" s="17"/>
      <c r="DZX38" s="17"/>
      <c r="DZY38" s="17"/>
      <c r="DZZ38" s="17"/>
      <c r="EAA38" s="17"/>
      <c r="EAB38" s="17"/>
      <c r="EAC38" s="17"/>
      <c r="EAD38" s="17"/>
      <c r="EAE38" s="17"/>
      <c r="EAF38" s="17"/>
      <c r="EAG38" s="17"/>
      <c r="EAH38" s="17"/>
      <c r="EAI38" s="17"/>
      <c r="EAJ38" s="17"/>
      <c r="EAK38" s="17"/>
      <c r="EAL38" s="17"/>
      <c r="EAM38" s="17"/>
      <c r="EAN38" s="17"/>
      <c r="EAO38" s="17"/>
      <c r="EAP38" s="17"/>
      <c r="EAQ38" s="17"/>
      <c r="EAR38" s="17"/>
      <c r="EAS38" s="17"/>
      <c r="EAT38" s="17"/>
      <c r="EAU38" s="17"/>
      <c r="EAV38" s="17"/>
      <c r="EAW38" s="17"/>
      <c r="EAX38" s="17"/>
      <c r="EAY38" s="17"/>
      <c r="EAZ38" s="17"/>
      <c r="EBA38" s="17"/>
      <c r="EBB38" s="17"/>
      <c r="EBC38" s="17"/>
      <c r="EBD38" s="17"/>
      <c r="EBE38" s="17"/>
      <c r="EBF38" s="17"/>
      <c r="EBG38" s="17"/>
      <c r="EBH38" s="17"/>
      <c r="EBI38" s="17"/>
      <c r="EBJ38" s="17"/>
      <c r="EBK38" s="17"/>
      <c r="EBL38" s="17"/>
      <c r="EBM38" s="17"/>
      <c r="EBN38" s="17"/>
      <c r="EBO38" s="17"/>
      <c r="EBP38" s="17"/>
      <c r="EBQ38" s="17"/>
      <c r="EBR38" s="17"/>
      <c r="EBS38" s="17"/>
      <c r="EBT38" s="17"/>
      <c r="EBU38" s="17"/>
      <c r="EBV38" s="17"/>
      <c r="EBW38" s="17"/>
      <c r="EBX38" s="17"/>
      <c r="EBY38" s="17"/>
      <c r="EBZ38" s="17"/>
      <c r="ECA38" s="17"/>
      <c r="ECB38" s="17"/>
      <c r="ECC38" s="17"/>
      <c r="ECD38" s="17"/>
      <c r="ECE38" s="17"/>
      <c r="ECF38" s="17"/>
      <c r="ECG38" s="17"/>
      <c r="ECH38" s="17"/>
      <c r="ECI38" s="17"/>
      <c r="ECJ38" s="17"/>
      <c r="ECK38" s="17"/>
      <c r="ECL38" s="17"/>
      <c r="ECM38" s="17"/>
      <c r="ECN38" s="17"/>
      <c r="ECO38" s="17"/>
      <c r="ECP38" s="17"/>
      <c r="ECQ38" s="17"/>
      <c r="ECR38" s="17"/>
      <c r="ECS38" s="17"/>
      <c r="ECT38" s="17"/>
      <c r="ECU38" s="17"/>
      <c r="ECV38" s="17"/>
      <c r="ECW38" s="17"/>
      <c r="ECX38" s="17"/>
      <c r="ECY38" s="17"/>
      <c r="ECZ38" s="17"/>
      <c r="EDA38" s="17"/>
      <c r="EDB38" s="17"/>
      <c r="EDC38" s="17"/>
      <c r="EDD38" s="17"/>
      <c r="EDE38" s="17"/>
      <c r="EDF38" s="17"/>
      <c r="EDG38" s="17"/>
      <c r="EDH38" s="17"/>
      <c r="EDI38" s="17"/>
      <c r="EDJ38" s="17"/>
      <c r="EDK38" s="17"/>
      <c r="EDL38" s="17"/>
      <c r="EDM38" s="17"/>
      <c r="EDN38" s="17"/>
      <c r="EDO38" s="17"/>
      <c r="EDP38" s="17"/>
      <c r="EDQ38" s="17"/>
      <c r="EDR38" s="17"/>
      <c r="EDS38" s="17"/>
      <c r="EDT38" s="17"/>
      <c r="EDU38" s="17"/>
      <c r="EDV38" s="17"/>
      <c r="EDW38" s="17"/>
      <c r="EDX38" s="17"/>
      <c r="EDY38" s="17"/>
      <c r="EDZ38" s="17"/>
      <c r="EEA38" s="17"/>
      <c r="EEB38" s="17"/>
      <c r="EEC38" s="17"/>
      <c r="EED38" s="17"/>
      <c r="EEE38" s="17"/>
      <c r="EEF38" s="17"/>
      <c r="EEG38" s="17"/>
      <c r="EEH38" s="17"/>
      <c r="EEI38" s="17"/>
      <c r="EEJ38" s="17"/>
      <c r="EEK38" s="17"/>
      <c r="EEL38" s="17"/>
      <c r="EEM38" s="17"/>
      <c r="EEN38" s="17"/>
      <c r="EEO38" s="17"/>
      <c r="EEP38" s="17"/>
      <c r="EEQ38" s="17"/>
      <c r="EER38" s="17"/>
      <c r="EES38" s="17"/>
      <c r="EET38" s="17"/>
      <c r="EEU38" s="17"/>
      <c r="EEV38" s="17"/>
      <c r="EEW38" s="17"/>
      <c r="EEX38" s="17"/>
      <c r="EEY38" s="17"/>
      <c r="EEZ38" s="17"/>
      <c r="EFA38" s="17"/>
      <c r="EFB38" s="17"/>
      <c r="EFC38" s="17"/>
      <c r="EFD38" s="17"/>
      <c r="EFE38" s="17"/>
      <c r="EFF38" s="17"/>
      <c r="EFG38" s="17"/>
      <c r="EFH38" s="17"/>
      <c r="EFI38" s="17"/>
      <c r="EFJ38" s="17"/>
      <c r="EFK38" s="17"/>
      <c r="EFL38" s="17"/>
      <c r="EFM38" s="17"/>
      <c r="EFN38" s="17"/>
      <c r="EFO38" s="17"/>
      <c r="EFP38" s="17"/>
      <c r="EFQ38" s="17"/>
      <c r="EFR38" s="17"/>
      <c r="EFS38" s="17"/>
      <c r="EFT38" s="17"/>
      <c r="EFU38" s="17"/>
      <c r="EFV38" s="17"/>
      <c r="EFW38" s="17"/>
      <c r="EFX38" s="17"/>
      <c r="EFY38" s="17"/>
      <c r="EFZ38" s="17"/>
      <c r="EGA38" s="17"/>
      <c r="EGB38" s="17"/>
      <c r="EGC38" s="17"/>
      <c r="EGD38" s="17"/>
      <c r="EGE38" s="17"/>
      <c r="EGF38" s="17"/>
      <c r="EGG38" s="17"/>
      <c r="EGH38" s="17"/>
      <c r="EGI38" s="17"/>
      <c r="EGJ38" s="17"/>
      <c r="EGK38" s="17"/>
      <c r="EGL38" s="17"/>
      <c r="EGM38" s="17"/>
      <c r="EGN38" s="17"/>
      <c r="EGO38" s="17"/>
      <c r="EGP38" s="17"/>
      <c r="EGQ38" s="17"/>
      <c r="EGR38" s="17"/>
      <c r="EGS38" s="17"/>
      <c r="EGT38" s="17"/>
      <c r="EGU38" s="17"/>
      <c r="EGV38" s="17"/>
      <c r="EGW38" s="17"/>
      <c r="EGX38" s="17"/>
      <c r="EGY38" s="17"/>
      <c r="EGZ38" s="17"/>
      <c r="EHA38" s="17"/>
      <c r="EHB38" s="17"/>
      <c r="EHC38" s="17"/>
      <c r="EHD38" s="17"/>
      <c r="EHE38" s="17"/>
      <c r="EHF38" s="17"/>
      <c r="EHG38" s="17"/>
      <c r="EHH38" s="17"/>
      <c r="EHI38" s="17"/>
      <c r="EHJ38" s="17"/>
      <c r="EHK38" s="17"/>
      <c r="EHL38" s="17"/>
      <c r="EHM38" s="17"/>
      <c r="EHN38" s="17"/>
      <c r="EHO38" s="17"/>
      <c r="EHP38" s="17"/>
      <c r="EHQ38" s="17"/>
      <c r="EHR38" s="17"/>
      <c r="EHS38" s="17"/>
      <c r="EHT38" s="17"/>
      <c r="EHU38" s="17"/>
      <c r="EHV38" s="17"/>
      <c r="EHW38" s="17"/>
      <c r="EHX38" s="17"/>
      <c r="EHY38" s="17"/>
      <c r="EHZ38" s="17"/>
      <c r="EIA38" s="17"/>
      <c r="EIB38" s="17"/>
      <c r="EIC38" s="17"/>
      <c r="EID38" s="17"/>
      <c r="EIE38" s="17"/>
      <c r="EIF38" s="17"/>
      <c r="EIG38" s="17"/>
      <c r="EIH38" s="17"/>
      <c r="EII38" s="17"/>
      <c r="EIJ38" s="17"/>
      <c r="EIK38" s="17"/>
      <c r="EIL38" s="17"/>
      <c r="EIM38" s="17"/>
      <c r="EIN38" s="17"/>
      <c r="EIO38" s="17"/>
      <c r="EIP38" s="17"/>
      <c r="EIQ38" s="17"/>
      <c r="EIR38" s="17"/>
      <c r="EIS38" s="17"/>
      <c r="EIT38" s="17"/>
      <c r="EIU38" s="17"/>
      <c r="EIV38" s="17"/>
      <c r="EIW38" s="17"/>
      <c r="EIX38" s="17"/>
      <c r="EIY38" s="17"/>
      <c r="EIZ38" s="17"/>
      <c r="EJA38" s="17"/>
      <c r="EJB38" s="17"/>
      <c r="EJC38" s="17"/>
      <c r="EJD38" s="17"/>
      <c r="EJE38" s="17"/>
      <c r="EJF38" s="17"/>
      <c r="EJG38" s="17"/>
      <c r="EJH38" s="17"/>
      <c r="EJI38" s="17"/>
      <c r="EJJ38" s="17"/>
      <c r="EJK38" s="17"/>
      <c r="EJL38" s="17"/>
      <c r="EJM38" s="17"/>
      <c r="EJN38" s="17"/>
      <c r="EJO38" s="17"/>
      <c r="EJP38" s="17"/>
      <c r="EJQ38" s="17"/>
      <c r="EJR38" s="17"/>
      <c r="EJS38" s="17"/>
      <c r="EJT38" s="17"/>
      <c r="EJU38" s="17"/>
      <c r="EJV38" s="17"/>
      <c r="EJW38" s="17"/>
      <c r="EJX38" s="17"/>
      <c r="EJY38" s="17"/>
      <c r="EJZ38" s="17"/>
      <c r="EKA38" s="17"/>
      <c r="EKB38" s="17"/>
      <c r="EKC38" s="17"/>
      <c r="EKD38" s="17"/>
      <c r="EKE38" s="17"/>
      <c r="EKF38" s="17"/>
      <c r="EKG38" s="17"/>
      <c r="EKH38" s="17"/>
      <c r="EKI38" s="17"/>
      <c r="EKJ38" s="17"/>
      <c r="EKK38" s="17"/>
      <c r="EKL38" s="17"/>
      <c r="EKM38" s="17"/>
      <c r="EKN38" s="17"/>
      <c r="EKO38" s="17"/>
      <c r="EKP38" s="17"/>
      <c r="EKQ38" s="17"/>
      <c r="EKR38" s="17"/>
      <c r="EKS38" s="17"/>
      <c r="EKT38" s="17"/>
      <c r="EKU38" s="17"/>
      <c r="EKV38" s="17"/>
      <c r="EKW38" s="17"/>
      <c r="EKX38" s="17"/>
      <c r="EKY38" s="17"/>
      <c r="EKZ38" s="17"/>
      <c r="ELA38" s="17"/>
      <c r="ELB38" s="17"/>
      <c r="ELC38" s="17"/>
      <c r="ELD38" s="17"/>
      <c r="ELE38" s="17"/>
      <c r="ELF38" s="17"/>
      <c r="ELG38" s="17"/>
      <c r="ELH38" s="17"/>
      <c r="ELI38" s="17"/>
      <c r="ELJ38" s="17"/>
      <c r="ELK38" s="17"/>
      <c r="ELL38" s="17"/>
      <c r="ELM38" s="17"/>
      <c r="ELN38" s="17"/>
      <c r="ELO38" s="17"/>
      <c r="ELP38" s="17"/>
      <c r="ELQ38" s="17"/>
      <c r="ELR38" s="17"/>
      <c r="ELS38" s="17"/>
      <c r="ELT38" s="17"/>
      <c r="ELU38" s="17"/>
      <c r="ELV38" s="17"/>
      <c r="ELW38" s="17"/>
      <c r="ELX38" s="17"/>
      <c r="ELY38" s="17"/>
      <c r="ELZ38" s="17"/>
      <c r="EMA38" s="17"/>
      <c r="EMB38" s="17"/>
      <c r="EMC38" s="17"/>
      <c r="EMD38" s="17"/>
      <c r="EME38" s="17"/>
      <c r="EMF38" s="17"/>
      <c r="EMG38" s="17"/>
      <c r="EMH38" s="17"/>
      <c r="EMI38" s="17"/>
      <c r="EMJ38" s="17"/>
      <c r="EMK38" s="17"/>
      <c r="EML38" s="17"/>
      <c r="EMM38" s="17"/>
      <c r="EMN38" s="17"/>
      <c r="EMO38" s="17"/>
      <c r="EMP38" s="17"/>
      <c r="EMQ38" s="17"/>
      <c r="EMR38" s="17"/>
      <c r="EMS38" s="17"/>
      <c r="EMT38" s="17"/>
      <c r="EMU38" s="17"/>
      <c r="EMV38" s="17"/>
      <c r="EMW38" s="17"/>
      <c r="EMX38" s="17"/>
      <c r="EMY38" s="17"/>
      <c r="EMZ38" s="17"/>
      <c r="ENA38" s="17"/>
      <c r="ENB38" s="17"/>
      <c r="ENC38" s="17"/>
      <c r="END38" s="17"/>
      <c r="ENE38" s="17"/>
      <c r="ENF38" s="17"/>
      <c r="ENG38" s="17"/>
      <c r="ENH38" s="17"/>
      <c r="ENI38" s="17"/>
      <c r="ENJ38" s="17"/>
      <c r="ENK38" s="17"/>
      <c r="ENL38" s="17"/>
      <c r="ENM38" s="17"/>
      <c r="ENN38" s="17"/>
      <c r="ENO38" s="17"/>
      <c r="ENP38" s="17"/>
      <c r="ENQ38" s="17"/>
      <c r="ENR38" s="17"/>
      <c r="ENS38" s="17"/>
      <c r="ENT38" s="17"/>
      <c r="ENU38" s="17"/>
      <c r="ENV38" s="17"/>
      <c r="ENW38" s="17"/>
      <c r="ENX38" s="17"/>
      <c r="ENY38" s="17"/>
      <c r="ENZ38" s="17"/>
      <c r="EOA38" s="17"/>
      <c r="EOB38" s="17"/>
      <c r="EOC38" s="17"/>
      <c r="EOD38" s="17"/>
      <c r="EOE38" s="17"/>
      <c r="EOF38" s="17"/>
      <c r="EOG38" s="17"/>
      <c r="EOH38" s="17"/>
      <c r="EOI38" s="17"/>
      <c r="EOJ38" s="17"/>
      <c r="EOK38" s="17"/>
      <c r="EOL38" s="17"/>
      <c r="EOM38" s="17"/>
      <c r="EON38" s="17"/>
      <c r="EOO38" s="17"/>
      <c r="EOP38" s="17"/>
      <c r="EOQ38" s="17"/>
      <c r="EOR38" s="17"/>
      <c r="EOS38" s="17"/>
      <c r="EOT38" s="17"/>
      <c r="EOU38" s="17"/>
      <c r="EOV38" s="17"/>
      <c r="EOW38" s="17"/>
      <c r="EOX38" s="17"/>
      <c r="EOY38" s="17"/>
      <c r="EOZ38" s="17"/>
      <c r="EPA38" s="17"/>
      <c r="EPB38" s="17"/>
      <c r="EPC38" s="17"/>
      <c r="EPD38" s="17"/>
      <c r="EPE38" s="17"/>
      <c r="EPF38" s="17"/>
      <c r="EPG38" s="17"/>
      <c r="EPH38" s="17"/>
      <c r="EPI38" s="17"/>
      <c r="EPJ38" s="17"/>
      <c r="EPK38" s="17"/>
      <c r="EPL38" s="17"/>
      <c r="EPM38" s="17"/>
      <c r="EPN38" s="17"/>
      <c r="EPO38" s="17"/>
      <c r="EPP38" s="17"/>
      <c r="EPQ38" s="17"/>
      <c r="EPR38" s="17"/>
      <c r="EPS38" s="17"/>
      <c r="EPT38" s="17"/>
      <c r="EPU38" s="17"/>
      <c r="EPV38" s="17"/>
      <c r="EPW38" s="17"/>
      <c r="EPX38" s="17"/>
      <c r="EPY38" s="17"/>
      <c r="EPZ38" s="17"/>
      <c r="EQA38" s="17"/>
      <c r="EQB38" s="17"/>
      <c r="EQC38" s="17"/>
      <c r="EQD38" s="17"/>
      <c r="EQE38" s="17"/>
      <c r="EQF38" s="17"/>
      <c r="EQG38" s="17"/>
      <c r="EQH38" s="17"/>
      <c r="EQI38" s="17"/>
      <c r="EQJ38" s="17"/>
      <c r="EQK38" s="17"/>
      <c r="EQL38" s="17"/>
      <c r="EQM38" s="17"/>
      <c r="EQN38" s="17"/>
      <c r="EQO38" s="17"/>
      <c r="EQP38" s="17"/>
      <c r="EQQ38" s="17"/>
      <c r="EQR38" s="17"/>
      <c r="EQS38" s="17"/>
      <c r="EQT38" s="17"/>
      <c r="EQU38" s="17"/>
      <c r="EQV38" s="17"/>
      <c r="EQW38" s="17"/>
      <c r="EQX38" s="17"/>
      <c r="EQY38" s="17"/>
      <c r="EQZ38" s="17"/>
      <c r="ERA38" s="17"/>
      <c r="ERB38" s="17"/>
      <c r="ERC38" s="17"/>
      <c r="ERD38" s="17"/>
      <c r="ERE38" s="17"/>
      <c r="ERF38" s="17"/>
      <c r="ERG38" s="17"/>
      <c r="ERH38" s="17"/>
      <c r="ERI38" s="17"/>
      <c r="ERJ38" s="17"/>
      <c r="ERK38" s="17"/>
      <c r="ERL38" s="17"/>
      <c r="ERM38" s="17"/>
      <c r="ERN38" s="17"/>
      <c r="ERO38" s="17"/>
      <c r="ERP38" s="17"/>
      <c r="ERQ38" s="17"/>
      <c r="ERR38" s="17"/>
      <c r="ERS38" s="17"/>
      <c r="ERT38" s="17"/>
      <c r="ERU38" s="17"/>
      <c r="ERV38" s="17"/>
      <c r="ERW38" s="17"/>
      <c r="ERX38" s="17"/>
      <c r="ERY38" s="17"/>
      <c r="ERZ38" s="17"/>
      <c r="ESA38" s="17"/>
      <c r="ESB38" s="17"/>
      <c r="ESC38" s="17"/>
      <c r="ESD38" s="17"/>
      <c r="ESE38" s="17"/>
      <c r="ESF38" s="17"/>
      <c r="ESG38" s="17"/>
      <c r="ESH38" s="17"/>
      <c r="ESI38" s="17"/>
      <c r="ESJ38" s="17"/>
      <c r="ESK38" s="17"/>
      <c r="ESL38" s="17"/>
      <c r="ESM38" s="17"/>
      <c r="ESN38" s="17"/>
      <c r="ESO38" s="17"/>
      <c r="ESP38" s="17"/>
      <c r="ESQ38" s="17"/>
      <c r="ESR38" s="17"/>
      <c r="ESS38" s="17"/>
      <c r="EST38" s="17"/>
      <c r="ESU38" s="17"/>
      <c r="ESV38" s="17"/>
      <c r="ESW38" s="17"/>
      <c r="ESX38" s="17"/>
      <c r="ESY38" s="17"/>
      <c r="ESZ38" s="17"/>
      <c r="ETA38" s="17"/>
      <c r="ETB38" s="17"/>
      <c r="ETC38" s="17"/>
      <c r="ETD38" s="17"/>
      <c r="ETE38" s="17"/>
      <c r="ETF38" s="17"/>
      <c r="ETG38" s="17"/>
      <c r="ETH38" s="17"/>
      <c r="ETI38" s="17"/>
      <c r="ETJ38" s="17"/>
      <c r="ETK38" s="17"/>
      <c r="ETL38" s="17"/>
      <c r="ETM38" s="17"/>
      <c r="ETN38" s="17"/>
      <c r="ETO38" s="17"/>
      <c r="ETP38" s="17"/>
      <c r="ETQ38" s="17"/>
      <c r="ETR38" s="17"/>
      <c r="ETS38" s="17"/>
      <c r="ETT38" s="17"/>
      <c r="ETU38" s="17"/>
      <c r="ETV38" s="17"/>
      <c r="ETW38" s="17"/>
      <c r="ETX38" s="17"/>
      <c r="ETY38" s="17"/>
      <c r="ETZ38" s="17"/>
      <c r="EUA38" s="17"/>
      <c r="EUB38" s="17"/>
      <c r="EUC38" s="17"/>
      <c r="EUD38" s="17"/>
      <c r="EUE38" s="17"/>
      <c r="EUF38" s="17"/>
      <c r="EUG38" s="17"/>
      <c r="EUH38" s="17"/>
      <c r="EUI38" s="17"/>
      <c r="EUJ38" s="17"/>
      <c r="EUK38" s="17"/>
      <c r="EUL38" s="17"/>
      <c r="EUM38" s="17"/>
      <c r="EUN38" s="17"/>
      <c r="EUO38" s="17"/>
      <c r="EUP38" s="17"/>
      <c r="EUQ38" s="17"/>
      <c r="EUR38" s="17"/>
      <c r="EUS38" s="17"/>
      <c r="EUT38" s="17"/>
      <c r="EUU38" s="17"/>
      <c r="EUV38" s="17"/>
      <c r="EUW38" s="17"/>
      <c r="EUX38" s="17"/>
      <c r="EUY38" s="17"/>
      <c r="EUZ38" s="17"/>
      <c r="EVA38" s="17"/>
      <c r="EVB38" s="17"/>
      <c r="EVC38" s="17"/>
      <c r="EVD38" s="17"/>
      <c r="EVE38" s="17"/>
      <c r="EVF38" s="17"/>
      <c r="EVG38" s="17"/>
      <c r="EVH38" s="17"/>
      <c r="EVI38" s="17"/>
      <c r="EVJ38" s="17"/>
      <c r="EVK38" s="17"/>
      <c r="EVL38" s="17"/>
      <c r="EVM38" s="17"/>
      <c r="EVN38" s="17"/>
      <c r="EVO38" s="17"/>
      <c r="EVP38" s="17"/>
      <c r="EVQ38" s="17"/>
      <c r="EVR38" s="17"/>
      <c r="EVS38" s="17"/>
      <c r="EVT38" s="17"/>
      <c r="EVU38" s="17"/>
      <c r="EVV38" s="17"/>
      <c r="EVW38" s="17"/>
      <c r="EVX38" s="17"/>
      <c r="EVY38" s="17"/>
      <c r="EVZ38" s="17"/>
      <c r="EWA38" s="17"/>
      <c r="EWB38" s="17"/>
      <c r="EWC38" s="17"/>
      <c r="EWD38" s="17"/>
      <c r="EWE38" s="17"/>
      <c r="EWF38" s="17"/>
      <c r="EWG38" s="17"/>
      <c r="EWH38" s="17"/>
      <c r="EWI38" s="17"/>
      <c r="EWJ38" s="17"/>
      <c r="EWK38" s="17"/>
      <c r="EWL38" s="17"/>
      <c r="EWM38" s="17"/>
      <c r="EWN38" s="17"/>
      <c r="EWO38" s="17"/>
      <c r="EWP38" s="17"/>
      <c r="EWQ38" s="17"/>
      <c r="EWR38" s="17"/>
      <c r="EWS38" s="17"/>
      <c r="EWT38" s="17"/>
      <c r="EWU38" s="17"/>
      <c r="EWV38" s="17"/>
      <c r="EWW38" s="17"/>
      <c r="EWX38" s="17"/>
      <c r="EWY38" s="17"/>
      <c r="EWZ38" s="17"/>
      <c r="EXA38" s="17"/>
      <c r="EXB38" s="17"/>
      <c r="EXC38" s="17"/>
      <c r="EXD38" s="17"/>
      <c r="EXE38" s="17"/>
      <c r="EXF38" s="17"/>
      <c r="EXG38" s="17"/>
      <c r="EXH38" s="17"/>
      <c r="EXI38" s="17"/>
      <c r="EXJ38" s="17"/>
      <c r="EXK38" s="17"/>
      <c r="EXL38" s="17"/>
      <c r="EXM38" s="17"/>
      <c r="EXN38" s="17"/>
      <c r="EXO38" s="17"/>
      <c r="EXP38" s="17"/>
      <c r="EXQ38" s="17"/>
      <c r="EXR38" s="17"/>
      <c r="EXS38" s="17"/>
      <c r="EXT38" s="17"/>
      <c r="EXU38" s="17"/>
      <c r="EXV38" s="17"/>
      <c r="EXW38" s="17"/>
      <c r="EXX38" s="17"/>
      <c r="EXY38" s="17"/>
      <c r="EXZ38" s="17"/>
      <c r="EYA38" s="17"/>
      <c r="EYB38" s="17"/>
      <c r="EYC38" s="17"/>
      <c r="EYD38" s="17"/>
      <c r="EYE38" s="17"/>
      <c r="EYF38" s="17"/>
      <c r="EYG38" s="17"/>
      <c r="EYH38" s="17"/>
      <c r="EYI38" s="17"/>
      <c r="EYJ38" s="17"/>
      <c r="EYK38" s="17"/>
      <c r="EYL38" s="17"/>
      <c r="EYM38" s="17"/>
      <c r="EYN38" s="17"/>
      <c r="EYO38" s="17"/>
      <c r="EYP38" s="17"/>
      <c r="EYQ38" s="17"/>
      <c r="EYR38" s="17"/>
      <c r="EYS38" s="17"/>
      <c r="EYT38" s="17"/>
      <c r="EYU38" s="17"/>
      <c r="EYV38" s="17"/>
      <c r="EYW38" s="17"/>
      <c r="EYX38" s="17"/>
      <c r="EYY38" s="17"/>
      <c r="EYZ38" s="17"/>
      <c r="EZA38" s="17"/>
      <c r="EZB38" s="17"/>
      <c r="EZC38" s="17"/>
      <c r="EZD38" s="17"/>
      <c r="EZE38" s="17"/>
      <c r="EZF38" s="17"/>
      <c r="EZG38" s="17"/>
      <c r="EZH38" s="17"/>
      <c r="EZI38" s="17"/>
      <c r="EZJ38" s="17"/>
      <c r="EZK38" s="17"/>
      <c r="EZL38" s="17"/>
      <c r="EZM38" s="17"/>
      <c r="EZN38" s="17"/>
      <c r="EZO38" s="17"/>
      <c r="EZP38" s="17"/>
      <c r="EZQ38" s="17"/>
      <c r="EZR38" s="17"/>
      <c r="EZS38" s="17"/>
      <c r="EZT38" s="17"/>
      <c r="EZU38" s="17"/>
      <c r="EZV38" s="17"/>
      <c r="EZW38" s="17"/>
      <c r="EZX38" s="17"/>
      <c r="EZY38" s="17"/>
      <c r="EZZ38" s="17"/>
      <c r="FAA38" s="17"/>
      <c r="FAB38" s="17"/>
      <c r="FAC38" s="17"/>
      <c r="FAD38" s="17"/>
      <c r="FAE38" s="17"/>
      <c r="FAF38" s="17"/>
      <c r="FAG38" s="17"/>
      <c r="FAH38" s="17"/>
      <c r="FAI38" s="17"/>
      <c r="FAJ38" s="17"/>
      <c r="FAK38" s="17"/>
      <c r="FAL38" s="17"/>
      <c r="FAM38" s="17"/>
      <c r="FAN38" s="17"/>
      <c r="FAO38" s="17"/>
      <c r="FAP38" s="17"/>
      <c r="FAQ38" s="17"/>
      <c r="FAR38" s="17"/>
      <c r="FAS38" s="17"/>
      <c r="FAT38" s="17"/>
      <c r="FAU38" s="17"/>
      <c r="FAV38" s="17"/>
      <c r="FAW38" s="17"/>
      <c r="FAX38" s="17"/>
      <c r="FAY38" s="17"/>
      <c r="FAZ38" s="17"/>
      <c r="FBA38" s="17"/>
      <c r="FBB38" s="17"/>
      <c r="FBC38" s="17"/>
      <c r="FBD38" s="17"/>
      <c r="FBE38" s="17"/>
      <c r="FBF38" s="17"/>
      <c r="FBG38" s="17"/>
      <c r="FBH38" s="17"/>
      <c r="FBI38" s="17"/>
      <c r="FBJ38" s="17"/>
      <c r="FBK38" s="17"/>
      <c r="FBL38" s="17"/>
      <c r="FBM38" s="17"/>
      <c r="FBN38" s="17"/>
      <c r="FBO38" s="17"/>
      <c r="FBP38" s="17"/>
      <c r="FBQ38" s="17"/>
      <c r="FBR38" s="17"/>
      <c r="FBS38" s="17"/>
      <c r="FBT38" s="17"/>
      <c r="FBU38" s="17"/>
      <c r="FBV38" s="17"/>
      <c r="FBW38" s="17"/>
      <c r="FBX38" s="17"/>
      <c r="FBY38" s="17"/>
      <c r="FBZ38" s="17"/>
      <c r="FCA38" s="17"/>
      <c r="FCB38" s="17"/>
      <c r="FCC38" s="17"/>
      <c r="FCD38" s="17"/>
      <c r="FCE38" s="17"/>
      <c r="FCF38" s="17"/>
      <c r="FCG38" s="17"/>
      <c r="FCH38" s="17"/>
      <c r="FCI38" s="17"/>
      <c r="FCJ38" s="17"/>
      <c r="FCK38" s="17"/>
      <c r="FCL38" s="17"/>
      <c r="FCM38" s="17"/>
      <c r="FCN38" s="17"/>
      <c r="FCO38" s="17"/>
      <c r="FCP38" s="17"/>
      <c r="FCQ38" s="17"/>
      <c r="FCR38" s="17"/>
      <c r="FCS38" s="17"/>
      <c r="FCT38" s="17"/>
      <c r="FCU38" s="17"/>
      <c r="FCV38" s="17"/>
      <c r="FCW38" s="17"/>
      <c r="FCX38" s="17"/>
      <c r="FCY38" s="17"/>
      <c r="FCZ38" s="17"/>
      <c r="FDA38" s="17"/>
      <c r="FDB38" s="17"/>
      <c r="FDC38" s="17"/>
      <c r="FDD38" s="17"/>
      <c r="FDE38" s="17"/>
      <c r="FDF38" s="17"/>
      <c r="FDG38" s="17"/>
      <c r="FDH38" s="17"/>
      <c r="FDI38" s="17"/>
      <c r="FDJ38" s="17"/>
      <c r="FDK38" s="17"/>
      <c r="FDL38" s="17"/>
      <c r="FDM38" s="17"/>
      <c r="FDN38" s="17"/>
      <c r="FDO38" s="17"/>
      <c r="FDP38" s="17"/>
      <c r="FDQ38" s="17"/>
      <c r="FDR38" s="17"/>
      <c r="FDS38" s="17"/>
      <c r="FDT38" s="17"/>
      <c r="FDU38" s="17"/>
      <c r="FDV38" s="17"/>
      <c r="FDW38" s="17"/>
      <c r="FDX38" s="17"/>
      <c r="FDY38" s="17"/>
      <c r="FDZ38" s="17"/>
      <c r="FEA38" s="17"/>
      <c r="FEB38" s="17"/>
      <c r="FEC38" s="17"/>
      <c r="FED38" s="17"/>
      <c r="FEE38" s="17"/>
      <c r="FEF38" s="17"/>
      <c r="FEG38" s="17"/>
      <c r="FEH38" s="17"/>
      <c r="FEI38" s="17"/>
      <c r="FEJ38" s="17"/>
      <c r="FEK38" s="17"/>
      <c r="FEL38" s="17"/>
      <c r="FEM38" s="17"/>
      <c r="FEN38" s="17"/>
      <c r="FEO38" s="17"/>
      <c r="FEP38" s="17"/>
      <c r="FEQ38" s="17"/>
      <c r="FER38" s="17"/>
      <c r="FES38" s="17"/>
      <c r="FET38" s="17"/>
      <c r="FEU38" s="17"/>
      <c r="FEV38" s="17"/>
      <c r="FEW38" s="17"/>
      <c r="FEX38" s="17"/>
      <c r="FEY38" s="17"/>
      <c r="FEZ38" s="17"/>
      <c r="FFA38" s="17"/>
      <c r="FFB38" s="17"/>
      <c r="FFC38" s="17"/>
      <c r="FFD38" s="17"/>
      <c r="FFE38" s="17"/>
      <c r="FFF38" s="17"/>
      <c r="FFG38" s="17"/>
      <c r="FFH38" s="17"/>
      <c r="FFI38" s="17"/>
      <c r="FFJ38" s="17"/>
      <c r="FFK38" s="17"/>
      <c r="FFL38" s="17"/>
      <c r="FFM38" s="17"/>
      <c r="FFN38" s="17"/>
      <c r="FFO38" s="17"/>
      <c r="FFP38" s="17"/>
      <c r="FFQ38" s="17"/>
      <c r="FFR38" s="17"/>
      <c r="FFS38" s="17"/>
      <c r="FFT38" s="17"/>
      <c r="FFU38" s="17"/>
      <c r="FFV38" s="17"/>
      <c r="FFW38" s="17"/>
      <c r="FFX38" s="17"/>
      <c r="FFY38" s="17"/>
      <c r="FFZ38" s="17"/>
      <c r="FGA38" s="17"/>
      <c r="FGB38" s="17"/>
      <c r="FGC38" s="17"/>
      <c r="FGD38" s="17"/>
      <c r="FGE38" s="17"/>
      <c r="FGF38" s="17"/>
      <c r="FGG38" s="17"/>
      <c r="FGH38" s="17"/>
      <c r="FGI38" s="17"/>
      <c r="FGJ38" s="17"/>
      <c r="FGK38" s="17"/>
      <c r="FGL38" s="17"/>
      <c r="FGM38" s="17"/>
      <c r="FGN38" s="17"/>
      <c r="FGO38" s="17"/>
      <c r="FGP38" s="17"/>
      <c r="FGQ38" s="17"/>
      <c r="FGR38" s="17"/>
      <c r="FGS38" s="17"/>
      <c r="FGT38" s="17"/>
      <c r="FGU38" s="17"/>
      <c r="FGV38" s="17"/>
      <c r="FGW38" s="17"/>
      <c r="FGX38" s="17"/>
      <c r="FGY38" s="17"/>
      <c r="FGZ38" s="17"/>
      <c r="FHA38" s="17"/>
      <c r="FHB38" s="17"/>
      <c r="FHC38" s="17"/>
      <c r="FHD38" s="17"/>
      <c r="FHE38" s="17"/>
      <c r="FHF38" s="17"/>
      <c r="FHG38" s="17"/>
      <c r="FHH38" s="17"/>
      <c r="FHI38" s="17"/>
      <c r="FHJ38" s="17"/>
      <c r="FHK38" s="17"/>
      <c r="FHL38" s="17"/>
      <c r="FHM38" s="17"/>
      <c r="FHN38" s="17"/>
      <c r="FHO38" s="17"/>
      <c r="FHP38" s="17"/>
      <c r="FHQ38" s="17"/>
      <c r="FHR38" s="17"/>
      <c r="FHS38" s="17"/>
      <c r="FHT38" s="17"/>
      <c r="FHU38" s="17"/>
      <c r="FHV38" s="17"/>
      <c r="FHW38" s="17"/>
      <c r="FHX38" s="17"/>
      <c r="FHY38" s="17"/>
      <c r="FHZ38" s="17"/>
      <c r="FIA38" s="17"/>
      <c r="FIB38" s="17"/>
      <c r="FIC38" s="17"/>
      <c r="FID38" s="17"/>
      <c r="FIE38" s="17"/>
      <c r="FIF38" s="17"/>
      <c r="FIG38" s="17"/>
      <c r="FIH38" s="17"/>
      <c r="FII38" s="17"/>
      <c r="FIJ38" s="17"/>
      <c r="FIK38" s="17"/>
      <c r="FIL38" s="17"/>
      <c r="FIM38" s="17"/>
      <c r="FIN38" s="17"/>
      <c r="FIO38" s="17"/>
      <c r="FIP38" s="17"/>
      <c r="FIQ38" s="17"/>
      <c r="FIR38" s="17"/>
      <c r="FIS38" s="17"/>
      <c r="FIT38" s="17"/>
      <c r="FIU38" s="17"/>
      <c r="FIV38" s="17"/>
      <c r="FIW38" s="17"/>
      <c r="FIX38" s="17"/>
      <c r="FIY38" s="17"/>
      <c r="FIZ38" s="17"/>
      <c r="FJA38" s="17"/>
      <c r="FJB38" s="17"/>
      <c r="FJC38" s="17"/>
      <c r="FJD38" s="17"/>
      <c r="FJE38" s="17"/>
      <c r="FJF38" s="17"/>
      <c r="FJG38" s="17"/>
      <c r="FJH38" s="17"/>
      <c r="FJI38" s="17"/>
      <c r="FJJ38" s="17"/>
      <c r="FJK38" s="17"/>
      <c r="FJL38" s="17"/>
      <c r="FJM38" s="17"/>
      <c r="FJN38" s="17"/>
      <c r="FJO38" s="17"/>
      <c r="FJP38" s="17"/>
      <c r="FJQ38" s="17"/>
      <c r="FJR38" s="17"/>
      <c r="FJS38" s="17"/>
      <c r="FJT38" s="17"/>
      <c r="FJU38" s="17"/>
      <c r="FJV38" s="17"/>
      <c r="FJW38" s="17"/>
      <c r="FJX38" s="17"/>
      <c r="FJY38" s="17"/>
      <c r="FJZ38" s="17"/>
      <c r="FKA38" s="17"/>
      <c r="FKB38" s="17"/>
      <c r="FKC38" s="17"/>
      <c r="FKD38" s="17"/>
      <c r="FKE38" s="17"/>
      <c r="FKF38" s="17"/>
      <c r="FKG38" s="17"/>
      <c r="FKH38" s="17"/>
      <c r="FKI38" s="17"/>
      <c r="FKJ38" s="17"/>
      <c r="FKK38" s="17"/>
      <c r="FKL38" s="17"/>
      <c r="FKM38" s="17"/>
      <c r="FKN38" s="17"/>
      <c r="FKO38" s="17"/>
      <c r="FKP38" s="17"/>
      <c r="FKQ38" s="17"/>
      <c r="FKR38" s="17"/>
      <c r="FKS38" s="17"/>
      <c r="FKT38" s="17"/>
      <c r="FKU38" s="17"/>
      <c r="FKV38" s="17"/>
      <c r="FKW38" s="17"/>
      <c r="FKX38" s="17"/>
      <c r="FKY38" s="17"/>
      <c r="FKZ38" s="17"/>
      <c r="FLA38" s="17"/>
      <c r="FLB38" s="17"/>
      <c r="FLC38" s="17"/>
      <c r="FLD38" s="17"/>
      <c r="FLE38" s="17"/>
      <c r="FLF38" s="17"/>
      <c r="FLG38" s="17"/>
      <c r="FLH38" s="17"/>
      <c r="FLI38" s="17"/>
      <c r="FLJ38" s="17"/>
      <c r="FLK38" s="17"/>
      <c r="FLL38" s="17"/>
      <c r="FLM38" s="17"/>
      <c r="FLN38" s="17"/>
      <c r="FLO38" s="17"/>
      <c r="FLP38" s="17"/>
      <c r="FLQ38" s="17"/>
      <c r="FLR38" s="17"/>
      <c r="FLS38" s="17"/>
      <c r="FLT38" s="17"/>
      <c r="FLU38" s="17"/>
      <c r="FLV38" s="17"/>
      <c r="FLW38" s="17"/>
      <c r="FLX38" s="17"/>
      <c r="FLY38" s="17"/>
      <c r="FLZ38" s="17"/>
      <c r="FMA38" s="17"/>
      <c r="FMB38" s="17"/>
      <c r="FMC38" s="17"/>
      <c r="FMD38" s="17"/>
      <c r="FME38" s="17"/>
      <c r="FMF38" s="17"/>
      <c r="FMG38" s="17"/>
      <c r="FMH38" s="17"/>
      <c r="FMI38" s="17"/>
      <c r="FMJ38" s="17"/>
      <c r="FMK38" s="17"/>
      <c r="FML38" s="17"/>
      <c r="FMM38" s="17"/>
      <c r="FMN38" s="17"/>
      <c r="FMO38" s="17"/>
      <c r="FMP38" s="17"/>
      <c r="FMQ38" s="17"/>
      <c r="FMR38" s="17"/>
      <c r="FMS38" s="17"/>
      <c r="FMT38" s="17"/>
      <c r="FMU38" s="17"/>
      <c r="FMV38" s="17"/>
      <c r="FMW38" s="17"/>
      <c r="FMX38" s="17"/>
      <c r="FMY38" s="17"/>
      <c r="FMZ38" s="17"/>
      <c r="FNA38" s="17"/>
      <c r="FNB38" s="17"/>
      <c r="FNC38" s="17"/>
      <c r="FND38" s="17"/>
      <c r="FNE38" s="17"/>
      <c r="FNF38" s="17"/>
      <c r="FNG38" s="17"/>
      <c r="FNH38" s="17"/>
      <c r="FNI38" s="17"/>
      <c r="FNJ38" s="17"/>
      <c r="FNK38" s="17"/>
      <c r="FNL38" s="17"/>
      <c r="FNM38" s="17"/>
      <c r="FNN38" s="17"/>
      <c r="FNO38" s="17"/>
      <c r="FNP38" s="17"/>
      <c r="FNQ38" s="17"/>
      <c r="FNR38" s="17"/>
      <c r="FNS38" s="17"/>
      <c r="FNT38" s="17"/>
      <c r="FNU38" s="17"/>
      <c r="FNV38" s="17"/>
      <c r="FNW38" s="17"/>
      <c r="FNX38" s="17"/>
      <c r="FNY38" s="17"/>
      <c r="FNZ38" s="17"/>
      <c r="FOA38" s="17"/>
      <c r="FOB38" s="17"/>
      <c r="FOC38" s="17"/>
      <c r="FOD38" s="17"/>
      <c r="FOE38" s="17"/>
      <c r="FOF38" s="17"/>
      <c r="FOG38" s="17"/>
      <c r="FOH38" s="17"/>
      <c r="FOI38" s="17"/>
      <c r="FOJ38" s="17"/>
      <c r="FOK38" s="17"/>
      <c r="FOL38" s="17"/>
      <c r="FOM38" s="17"/>
      <c r="FON38" s="17"/>
      <c r="FOO38" s="17"/>
      <c r="FOP38" s="17"/>
      <c r="FOQ38" s="17"/>
      <c r="FOR38" s="17"/>
      <c r="FOS38" s="17"/>
      <c r="FOT38" s="17"/>
      <c r="FOU38" s="17"/>
      <c r="FOV38" s="17"/>
      <c r="FOW38" s="17"/>
      <c r="FOX38" s="17"/>
      <c r="FOY38" s="17"/>
      <c r="FOZ38" s="17"/>
      <c r="FPA38" s="17"/>
      <c r="FPB38" s="17"/>
      <c r="FPC38" s="17"/>
      <c r="FPD38" s="17"/>
      <c r="FPE38" s="17"/>
      <c r="FPF38" s="17"/>
      <c r="FPG38" s="17"/>
      <c r="FPH38" s="17"/>
      <c r="FPI38" s="17"/>
      <c r="FPJ38" s="17"/>
      <c r="FPK38" s="17"/>
      <c r="FPL38" s="17"/>
      <c r="FPM38" s="17"/>
      <c r="FPN38" s="17"/>
      <c r="FPO38" s="17"/>
      <c r="FPP38" s="17"/>
      <c r="FPQ38" s="17"/>
      <c r="FPR38" s="17"/>
      <c r="FPS38" s="17"/>
      <c r="FPT38" s="17"/>
      <c r="FPU38" s="17"/>
      <c r="FPV38" s="17"/>
      <c r="FPW38" s="17"/>
      <c r="FPX38" s="17"/>
      <c r="FPY38" s="17"/>
      <c r="FPZ38" s="17"/>
      <c r="FQA38" s="17"/>
      <c r="FQB38" s="17"/>
      <c r="FQC38" s="17"/>
      <c r="FQD38" s="17"/>
      <c r="FQE38" s="17"/>
      <c r="FQF38" s="17"/>
      <c r="FQG38" s="17"/>
      <c r="FQH38" s="17"/>
      <c r="FQI38" s="17"/>
      <c r="FQJ38" s="17"/>
      <c r="FQK38" s="17"/>
      <c r="FQL38" s="17"/>
      <c r="FQM38" s="17"/>
      <c r="FQN38" s="17"/>
      <c r="FQO38" s="17"/>
      <c r="FQP38" s="17"/>
      <c r="FQQ38" s="17"/>
      <c r="FQR38" s="17"/>
      <c r="FQS38" s="17"/>
      <c r="FQT38" s="17"/>
      <c r="FQU38" s="17"/>
      <c r="FQV38" s="17"/>
      <c r="FQW38" s="17"/>
      <c r="FQX38" s="17"/>
      <c r="FQY38" s="17"/>
      <c r="FQZ38" s="17"/>
      <c r="FRA38" s="17"/>
      <c r="FRB38" s="17"/>
      <c r="FRC38" s="17"/>
      <c r="FRD38" s="17"/>
      <c r="FRE38" s="17"/>
      <c r="FRF38" s="17"/>
      <c r="FRG38" s="17"/>
      <c r="FRH38" s="17"/>
      <c r="FRI38" s="17"/>
      <c r="FRJ38" s="17"/>
      <c r="FRK38" s="17"/>
      <c r="FRL38" s="17"/>
      <c r="FRM38" s="17"/>
      <c r="FRN38" s="17"/>
      <c r="FRO38" s="17"/>
      <c r="FRP38" s="17"/>
      <c r="FRQ38" s="17"/>
      <c r="FRR38" s="17"/>
      <c r="FRS38" s="17"/>
      <c r="FRT38" s="17"/>
      <c r="FRU38" s="17"/>
      <c r="FRV38" s="17"/>
      <c r="FRW38" s="17"/>
      <c r="FRX38" s="17"/>
      <c r="FRY38" s="17"/>
      <c r="FRZ38" s="17"/>
      <c r="FSA38" s="17"/>
      <c r="FSB38" s="17"/>
      <c r="FSC38" s="17"/>
      <c r="FSD38" s="17"/>
      <c r="FSE38" s="17"/>
      <c r="FSF38" s="17"/>
      <c r="FSG38" s="17"/>
      <c r="FSH38" s="17"/>
      <c r="FSI38" s="17"/>
      <c r="FSJ38" s="17"/>
      <c r="FSK38" s="17"/>
      <c r="FSL38" s="17"/>
      <c r="FSM38" s="17"/>
      <c r="FSN38" s="17"/>
      <c r="FSO38" s="17"/>
      <c r="FSP38" s="17"/>
      <c r="FSQ38" s="17"/>
      <c r="FSR38" s="17"/>
      <c r="FSS38" s="17"/>
      <c r="FST38" s="17"/>
      <c r="FSU38" s="17"/>
      <c r="FSV38" s="17"/>
      <c r="FSW38" s="17"/>
      <c r="FSX38" s="17"/>
      <c r="FSY38" s="17"/>
      <c r="FSZ38" s="17"/>
      <c r="FTA38" s="17"/>
      <c r="FTB38" s="17"/>
      <c r="FTC38" s="17"/>
      <c r="FTD38" s="17"/>
      <c r="FTE38" s="17"/>
      <c r="FTF38" s="17"/>
      <c r="FTG38" s="17"/>
      <c r="FTH38" s="17"/>
      <c r="FTI38" s="17"/>
      <c r="FTJ38" s="17"/>
      <c r="FTK38" s="17"/>
      <c r="FTL38" s="17"/>
      <c r="FTM38" s="17"/>
      <c r="FTN38" s="17"/>
      <c r="FTO38" s="17"/>
      <c r="FTP38" s="17"/>
      <c r="FTQ38" s="17"/>
      <c r="FTR38" s="17"/>
      <c r="FTS38" s="17"/>
      <c r="FTT38" s="17"/>
      <c r="FTU38" s="17"/>
      <c r="FTV38" s="17"/>
      <c r="FTW38" s="17"/>
      <c r="FTX38" s="17"/>
      <c r="FTY38" s="17"/>
      <c r="FTZ38" s="17"/>
      <c r="FUA38" s="17"/>
      <c r="FUB38" s="17"/>
      <c r="FUC38" s="17"/>
      <c r="FUD38" s="17"/>
      <c r="FUE38" s="17"/>
      <c r="FUF38" s="17"/>
      <c r="FUG38" s="17"/>
      <c r="FUH38" s="17"/>
      <c r="FUI38" s="17"/>
      <c r="FUJ38" s="17"/>
      <c r="FUK38" s="17"/>
      <c r="FUL38" s="17"/>
      <c r="FUM38" s="17"/>
      <c r="FUN38" s="17"/>
      <c r="FUO38" s="17"/>
      <c r="FUP38" s="17"/>
      <c r="FUQ38" s="17"/>
      <c r="FUR38" s="17"/>
      <c r="FUS38" s="17"/>
      <c r="FUT38" s="17"/>
      <c r="FUU38" s="17"/>
      <c r="FUV38" s="17"/>
      <c r="FUW38" s="17"/>
      <c r="FUX38" s="17"/>
      <c r="FUY38" s="17"/>
      <c r="FUZ38" s="17"/>
      <c r="FVA38" s="17"/>
      <c r="FVB38" s="17"/>
      <c r="FVC38" s="17"/>
      <c r="FVD38" s="17"/>
      <c r="FVE38" s="17"/>
      <c r="FVF38" s="17"/>
      <c r="FVG38" s="17"/>
      <c r="FVH38" s="17"/>
      <c r="FVI38" s="17"/>
      <c r="FVJ38" s="17"/>
      <c r="FVK38" s="17"/>
      <c r="FVL38" s="17"/>
      <c r="FVM38" s="17"/>
      <c r="FVN38" s="17"/>
      <c r="FVO38" s="17"/>
      <c r="FVP38" s="17"/>
      <c r="FVQ38" s="17"/>
      <c r="FVR38" s="17"/>
      <c r="FVS38" s="17"/>
      <c r="FVT38" s="17"/>
      <c r="FVU38" s="17"/>
      <c r="FVV38" s="17"/>
      <c r="FVW38" s="17"/>
      <c r="FVX38" s="17"/>
      <c r="FVY38" s="17"/>
      <c r="FVZ38" s="17"/>
      <c r="FWA38" s="17"/>
      <c r="FWB38" s="17"/>
      <c r="FWC38" s="17"/>
      <c r="FWD38" s="17"/>
      <c r="FWE38" s="17"/>
      <c r="FWF38" s="17"/>
      <c r="FWG38" s="17"/>
      <c r="FWH38" s="17"/>
      <c r="FWI38" s="17"/>
      <c r="FWJ38" s="17"/>
      <c r="FWK38" s="17"/>
      <c r="FWL38" s="17"/>
      <c r="FWM38" s="17"/>
      <c r="FWN38" s="17"/>
      <c r="FWO38" s="17"/>
      <c r="FWP38" s="17"/>
      <c r="FWQ38" s="17"/>
      <c r="FWR38" s="17"/>
      <c r="FWS38" s="17"/>
      <c r="FWT38" s="17"/>
      <c r="FWU38" s="17"/>
      <c r="FWV38" s="17"/>
      <c r="FWW38" s="17"/>
      <c r="FWX38" s="17"/>
      <c r="FWY38" s="17"/>
      <c r="FWZ38" s="17"/>
      <c r="FXA38" s="17"/>
      <c r="FXB38" s="17"/>
      <c r="FXC38" s="17"/>
      <c r="FXD38" s="17"/>
      <c r="FXE38" s="17"/>
      <c r="FXF38" s="17"/>
      <c r="FXG38" s="17"/>
      <c r="FXH38" s="17"/>
      <c r="FXI38" s="17"/>
      <c r="FXJ38" s="17"/>
      <c r="FXK38" s="17"/>
      <c r="FXL38" s="17"/>
      <c r="FXM38" s="17"/>
      <c r="FXN38" s="17"/>
      <c r="FXO38" s="17"/>
      <c r="FXP38" s="17"/>
      <c r="FXQ38" s="17"/>
      <c r="FXR38" s="17"/>
      <c r="FXS38" s="17"/>
      <c r="FXT38" s="17"/>
      <c r="FXU38" s="17"/>
      <c r="FXV38" s="17"/>
      <c r="FXW38" s="17"/>
      <c r="FXX38" s="17"/>
      <c r="FXY38" s="17"/>
      <c r="FXZ38" s="17"/>
      <c r="FYA38" s="17"/>
      <c r="FYB38" s="17"/>
      <c r="FYC38" s="17"/>
      <c r="FYD38" s="17"/>
      <c r="FYE38" s="17"/>
      <c r="FYF38" s="17"/>
      <c r="FYG38" s="17"/>
      <c r="FYH38" s="17"/>
      <c r="FYI38" s="17"/>
      <c r="FYJ38" s="17"/>
      <c r="FYK38" s="17"/>
      <c r="FYL38" s="17"/>
      <c r="FYM38" s="17"/>
      <c r="FYN38" s="17"/>
      <c r="FYO38" s="17"/>
      <c r="FYP38" s="17"/>
      <c r="FYQ38" s="17"/>
      <c r="FYR38" s="17"/>
      <c r="FYS38" s="17"/>
      <c r="FYT38" s="17"/>
      <c r="FYU38" s="17"/>
      <c r="FYV38" s="17"/>
      <c r="FYW38" s="17"/>
      <c r="FYX38" s="17"/>
      <c r="FYY38" s="17"/>
      <c r="FYZ38" s="17"/>
      <c r="FZA38" s="17"/>
      <c r="FZB38" s="17"/>
      <c r="FZC38" s="17"/>
      <c r="FZD38" s="17"/>
      <c r="FZE38" s="17"/>
      <c r="FZF38" s="17"/>
      <c r="FZG38" s="17"/>
      <c r="FZH38" s="17"/>
      <c r="FZI38" s="17"/>
      <c r="FZJ38" s="17"/>
      <c r="FZK38" s="17"/>
      <c r="FZL38" s="17"/>
      <c r="FZM38" s="17"/>
      <c r="FZN38" s="17"/>
      <c r="FZO38" s="17"/>
      <c r="FZP38" s="17"/>
      <c r="FZQ38" s="17"/>
      <c r="FZR38" s="17"/>
      <c r="FZS38" s="17"/>
      <c r="FZT38" s="17"/>
      <c r="FZU38" s="17"/>
      <c r="FZV38" s="17"/>
      <c r="FZW38" s="17"/>
      <c r="FZX38" s="17"/>
      <c r="FZY38" s="17"/>
      <c r="FZZ38" s="17"/>
      <c r="GAA38" s="17"/>
      <c r="GAB38" s="17"/>
      <c r="GAC38" s="17"/>
      <c r="GAD38" s="17"/>
      <c r="GAE38" s="17"/>
      <c r="GAF38" s="17"/>
      <c r="GAG38" s="17"/>
      <c r="GAH38" s="17"/>
      <c r="GAI38" s="17"/>
      <c r="GAJ38" s="17"/>
      <c r="GAK38" s="17"/>
      <c r="GAL38" s="17"/>
      <c r="GAM38" s="17"/>
      <c r="GAN38" s="17"/>
      <c r="GAO38" s="17"/>
      <c r="GAP38" s="17"/>
      <c r="GAQ38" s="17"/>
      <c r="GAR38" s="17"/>
      <c r="GAS38" s="17"/>
      <c r="GAT38" s="17"/>
      <c r="GAU38" s="17"/>
      <c r="GAV38" s="17"/>
      <c r="GAW38" s="17"/>
      <c r="GAX38" s="17"/>
      <c r="GAY38" s="17"/>
      <c r="GAZ38" s="17"/>
      <c r="GBA38" s="17"/>
      <c r="GBB38" s="17"/>
      <c r="GBC38" s="17"/>
      <c r="GBD38" s="17"/>
      <c r="GBE38" s="17"/>
      <c r="GBF38" s="17"/>
      <c r="GBG38" s="17"/>
      <c r="GBH38" s="17"/>
      <c r="GBI38" s="17"/>
      <c r="GBJ38" s="17"/>
      <c r="GBK38" s="17"/>
      <c r="GBL38" s="17"/>
      <c r="GBM38" s="17"/>
      <c r="GBN38" s="17"/>
      <c r="GBO38" s="17"/>
      <c r="GBP38" s="17"/>
      <c r="GBQ38" s="17"/>
      <c r="GBR38" s="17"/>
      <c r="GBS38" s="17"/>
      <c r="GBT38" s="17"/>
      <c r="GBU38" s="17"/>
      <c r="GBV38" s="17"/>
      <c r="GBW38" s="17"/>
      <c r="GBX38" s="17"/>
      <c r="GBY38" s="17"/>
      <c r="GBZ38" s="17"/>
      <c r="GCA38" s="17"/>
      <c r="GCB38" s="17"/>
      <c r="GCC38" s="17"/>
      <c r="GCD38" s="17"/>
      <c r="GCE38" s="17"/>
      <c r="GCF38" s="17"/>
      <c r="GCG38" s="17"/>
      <c r="GCH38" s="17"/>
      <c r="GCI38" s="17"/>
      <c r="GCJ38" s="17"/>
      <c r="GCK38" s="17"/>
      <c r="GCL38" s="17"/>
      <c r="GCM38" s="17"/>
      <c r="GCN38" s="17"/>
      <c r="GCO38" s="17"/>
      <c r="GCP38" s="17"/>
      <c r="GCQ38" s="17"/>
      <c r="GCR38" s="17"/>
      <c r="GCS38" s="17"/>
      <c r="GCT38" s="17"/>
      <c r="GCU38" s="17"/>
      <c r="GCV38" s="17"/>
      <c r="GCW38" s="17"/>
      <c r="GCX38" s="17"/>
      <c r="GCY38" s="17"/>
      <c r="GCZ38" s="17"/>
      <c r="GDA38" s="17"/>
      <c r="GDB38" s="17"/>
      <c r="GDC38" s="17"/>
      <c r="GDD38" s="17"/>
      <c r="GDE38" s="17"/>
      <c r="GDF38" s="17"/>
      <c r="GDG38" s="17"/>
      <c r="GDH38" s="17"/>
      <c r="GDI38" s="17"/>
      <c r="GDJ38" s="17"/>
      <c r="GDK38" s="17"/>
      <c r="GDL38" s="17"/>
      <c r="GDM38" s="17"/>
      <c r="GDN38" s="17"/>
      <c r="GDO38" s="17"/>
      <c r="GDP38" s="17"/>
      <c r="GDQ38" s="17"/>
      <c r="GDR38" s="17"/>
      <c r="GDS38" s="17"/>
      <c r="GDT38" s="17"/>
      <c r="GDU38" s="17"/>
      <c r="GDV38" s="17"/>
      <c r="GDW38" s="17"/>
      <c r="GDX38" s="17"/>
      <c r="GDY38" s="17"/>
      <c r="GDZ38" s="17"/>
      <c r="GEA38" s="17"/>
      <c r="GEB38" s="17"/>
      <c r="GEC38" s="17"/>
      <c r="GED38" s="17"/>
      <c r="GEE38" s="17"/>
      <c r="GEF38" s="17"/>
      <c r="GEG38" s="17"/>
      <c r="GEH38" s="17"/>
      <c r="GEI38" s="17"/>
      <c r="GEJ38" s="17"/>
      <c r="GEK38" s="17"/>
      <c r="GEL38" s="17"/>
      <c r="GEM38" s="17"/>
      <c r="GEN38" s="17"/>
      <c r="GEO38" s="17"/>
      <c r="GEP38" s="17"/>
      <c r="GEQ38" s="17"/>
      <c r="GER38" s="17"/>
      <c r="GES38" s="17"/>
      <c r="GET38" s="17"/>
      <c r="GEU38" s="17"/>
      <c r="GEV38" s="17"/>
      <c r="GEW38" s="17"/>
      <c r="GEX38" s="17"/>
      <c r="GEY38" s="17"/>
      <c r="GEZ38" s="17"/>
      <c r="GFA38" s="17"/>
      <c r="GFB38" s="17"/>
      <c r="GFC38" s="17"/>
      <c r="GFD38" s="17"/>
      <c r="GFE38" s="17"/>
      <c r="GFF38" s="17"/>
      <c r="GFG38" s="17"/>
      <c r="GFH38" s="17"/>
      <c r="GFI38" s="17"/>
      <c r="GFJ38" s="17"/>
      <c r="GFK38" s="17"/>
      <c r="GFL38" s="17"/>
      <c r="GFM38" s="17"/>
      <c r="GFN38" s="17"/>
      <c r="GFO38" s="17"/>
      <c r="GFP38" s="17"/>
      <c r="GFQ38" s="17"/>
      <c r="GFR38" s="17"/>
      <c r="GFS38" s="17"/>
      <c r="GFT38" s="17"/>
      <c r="GFU38" s="17"/>
      <c r="GFV38" s="17"/>
      <c r="GFW38" s="17"/>
      <c r="GFX38" s="17"/>
      <c r="GFY38" s="17"/>
      <c r="GFZ38" s="17"/>
      <c r="GGA38" s="17"/>
      <c r="GGB38" s="17"/>
      <c r="GGC38" s="17"/>
      <c r="GGD38" s="17"/>
      <c r="GGE38" s="17"/>
      <c r="GGF38" s="17"/>
      <c r="GGG38" s="17"/>
      <c r="GGH38" s="17"/>
      <c r="GGI38" s="17"/>
      <c r="GGJ38" s="17"/>
      <c r="GGK38" s="17"/>
      <c r="GGL38" s="17"/>
      <c r="GGM38" s="17"/>
      <c r="GGN38" s="17"/>
      <c r="GGO38" s="17"/>
      <c r="GGP38" s="17"/>
      <c r="GGQ38" s="17"/>
      <c r="GGR38" s="17"/>
      <c r="GGS38" s="17"/>
      <c r="GGT38" s="17"/>
      <c r="GGU38" s="17"/>
      <c r="GGV38" s="17"/>
      <c r="GGW38" s="17"/>
      <c r="GGX38" s="17"/>
      <c r="GGY38" s="17"/>
      <c r="GGZ38" s="17"/>
      <c r="GHA38" s="17"/>
      <c r="GHB38" s="17"/>
      <c r="GHC38" s="17"/>
      <c r="GHD38" s="17"/>
      <c r="GHE38" s="17"/>
      <c r="GHF38" s="17"/>
      <c r="GHG38" s="17"/>
      <c r="GHH38" s="17"/>
      <c r="GHI38" s="17"/>
      <c r="GHJ38" s="17"/>
      <c r="GHK38" s="17"/>
      <c r="GHL38" s="17"/>
      <c r="GHM38" s="17"/>
      <c r="GHN38" s="17"/>
      <c r="GHO38" s="17"/>
      <c r="GHP38" s="17"/>
      <c r="GHQ38" s="17"/>
      <c r="GHR38" s="17"/>
      <c r="GHS38" s="17"/>
      <c r="GHT38" s="17"/>
      <c r="GHU38" s="17"/>
      <c r="GHV38" s="17"/>
      <c r="GHW38" s="17"/>
      <c r="GHX38" s="17"/>
      <c r="GHY38" s="17"/>
      <c r="GHZ38" s="17"/>
      <c r="GIA38" s="17"/>
      <c r="GIB38" s="17"/>
      <c r="GIC38" s="17"/>
      <c r="GID38" s="17"/>
      <c r="GIE38" s="17"/>
      <c r="GIF38" s="17"/>
      <c r="GIG38" s="17"/>
      <c r="GIH38" s="17"/>
      <c r="GII38" s="17"/>
      <c r="GIJ38" s="17"/>
      <c r="GIK38" s="17"/>
      <c r="GIL38" s="17"/>
      <c r="GIM38" s="17"/>
      <c r="GIN38" s="17"/>
      <c r="GIO38" s="17"/>
      <c r="GIP38" s="17"/>
      <c r="GIQ38" s="17"/>
      <c r="GIR38" s="17"/>
      <c r="GIS38" s="17"/>
      <c r="GIT38" s="17"/>
      <c r="GIU38" s="17"/>
      <c r="GIV38" s="17"/>
      <c r="GIW38" s="17"/>
      <c r="GIX38" s="17"/>
      <c r="GIY38" s="17"/>
      <c r="GIZ38" s="17"/>
      <c r="GJA38" s="17"/>
      <c r="GJB38" s="17"/>
      <c r="GJC38" s="17"/>
      <c r="GJD38" s="17"/>
      <c r="GJE38" s="17"/>
      <c r="GJF38" s="17"/>
      <c r="GJG38" s="17"/>
      <c r="GJH38" s="17"/>
      <c r="GJI38" s="17"/>
      <c r="GJJ38" s="17"/>
      <c r="GJK38" s="17"/>
      <c r="GJL38" s="17"/>
      <c r="GJM38" s="17"/>
      <c r="GJN38" s="17"/>
      <c r="GJO38" s="17"/>
      <c r="GJP38" s="17"/>
      <c r="GJQ38" s="17"/>
      <c r="GJR38" s="17"/>
      <c r="GJS38" s="17"/>
      <c r="GJT38" s="17"/>
      <c r="GJU38" s="17"/>
      <c r="GJV38" s="17"/>
      <c r="GJW38" s="17"/>
      <c r="GJX38" s="17"/>
      <c r="GJY38" s="17"/>
      <c r="GJZ38" s="17"/>
      <c r="GKA38" s="17"/>
      <c r="GKB38" s="17"/>
      <c r="GKC38" s="17"/>
      <c r="GKD38" s="17"/>
      <c r="GKE38" s="17"/>
      <c r="GKF38" s="17"/>
      <c r="GKG38" s="17"/>
      <c r="GKH38" s="17"/>
      <c r="GKI38" s="17"/>
      <c r="GKJ38" s="17"/>
      <c r="GKK38" s="17"/>
      <c r="GKL38" s="17"/>
      <c r="GKM38" s="17"/>
      <c r="GKN38" s="17"/>
      <c r="GKO38" s="17"/>
      <c r="GKP38" s="17"/>
      <c r="GKQ38" s="17"/>
      <c r="GKR38" s="17"/>
      <c r="GKS38" s="17"/>
      <c r="GKT38" s="17"/>
      <c r="GKU38" s="17"/>
      <c r="GKV38" s="17"/>
      <c r="GKW38" s="17"/>
      <c r="GKX38" s="17"/>
      <c r="GKY38" s="17"/>
      <c r="GKZ38" s="17"/>
      <c r="GLA38" s="17"/>
      <c r="GLB38" s="17"/>
      <c r="GLC38" s="17"/>
      <c r="GLD38" s="17"/>
      <c r="GLE38" s="17"/>
      <c r="GLF38" s="17"/>
      <c r="GLG38" s="17"/>
      <c r="GLH38" s="17"/>
      <c r="GLI38" s="17"/>
      <c r="GLJ38" s="17"/>
      <c r="GLK38" s="17"/>
      <c r="GLL38" s="17"/>
      <c r="GLM38" s="17"/>
      <c r="GLN38" s="17"/>
      <c r="GLO38" s="17"/>
      <c r="GLP38" s="17"/>
      <c r="GLQ38" s="17"/>
      <c r="GLR38" s="17"/>
      <c r="GLS38" s="17"/>
      <c r="GLT38" s="17"/>
      <c r="GLU38" s="17"/>
      <c r="GLV38" s="17"/>
      <c r="GLW38" s="17"/>
      <c r="GLX38" s="17"/>
      <c r="GLY38" s="17"/>
      <c r="GLZ38" s="17"/>
      <c r="GMA38" s="17"/>
      <c r="GMB38" s="17"/>
      <c r="GMC38" s="17"/>
      <c r="GMD38" s="17"/>
      <c r="GME38" s="17"/>
      <c r="GMF38" s="17"/>
      <c r="GMG38" s="17"/>
      <c r="GMH38" s="17"/>
      <c r="GMI38" s="17"/>
      <c r="GMJ38" s="17"/>
      <c r="GMK38" s="17"/>
      <c r="GML38" s="17"/>
      <c r="GMM38" s="17"/>
      <c r="GMN38" s="17"/>
      <c r="GMO38" s="17"/>
      <c r="GMP38" s="17"/>
      <c r="GMQ38" s="17"/>
      <c r="GMR38" s="17"/>
      <c r="GMS38" s="17"/>
      <c r="GMT38" s="17"/>
      <c r="GMU38" s="17"/>
      <c r="GMV38" s="17"/>
      <c r="GMW38" s="17"/>
      <c r="GMX38" s="17"/>
      <c r="GMY38" s="17"/>
      <c r="GMZ38" s="17"/>
      <c r="GNA38" s="17"/>
      <c r="GNB38" s="17"/>
      <c r="GNC38" s="17"/>
      <c r="GND38" s="17"/>
      <c r="GNE38" s="17"/>
      <c r="GNF38" s="17"/>
      <c r="GNG38" s="17"/>
      <c r="GNH38" s="17"/>
      <c r="GNI38" s="17"/>
      <c r="GNJ38" s="17"/>
      <c r="GNK38" s="17"/>
      <c r="GNL38" s="17"/>
      <c r="GNM38" s="17"/>
      <c r="GNN38" s="17"/>
      <c r="GNO38" s="17"/>
      <c r="GNP38" s="17"/>
      <c r="GNQ38" s="17"/>
      <c r="GNR38" s="17"/>
      <c r="GNS38" s="17"/>
      <c r="GNT38" s="17"/>
      <c r="GNU38" s="17"/>
      <c r="GNV38" s="17"/>
      <c r="GNW38" s="17"/>
      <c r="GNX38" s="17"/>
      <c r="GNY38" s="17"/>
      <c r="GNZ38" s="17"/>
      <c r="GOA38" s="17"/>
      <c r="GOB38" s="17"/>
      <c r="GOC38" s="17"/>
      <c r="GOD38" s="17"/>
      <c r="GOE38" s="17"/>
      <c r="GOF38" s="17"/>
      <c r="GOG38" s="17"/>
      <c r="GOH38" s="17"/>
      <c r="GOI38" s="17"/>
      <c r="GOJ38" s="17"/>
      <c r="GOK38" s="17"/>
      <c r="GOL38" s="17"/>
      <c r="GOM38" s="17"/>
      <c r="GON38" s="17"/>
      <c r="GOO38" s="17"/>
      <c r="GOP38" s="17"/>
      <c r="GOQ38" s="17"/>
      <c r="GOR38" s="17"/>
      <c r="GOS38" s="17"/>
      <c r="GOT38" s="17"/>
      <c r="GOU38" s="17"/>
      <c r="GOV38" s="17"/>
      <c r="GOW38" s="17"/>
      <c r="GOX38" s="17"/>
      <c r="GOY38" s="17"/>
      <c r="GOZ38" s="17"/>
      <c r="GPA38" s="17"/>
      <c r="GPB38" s="17"/>
      <c r="GPC38" s="17"/>
      <c r="GPD38" s="17"/>
      <c r="GPE38" s="17"/>
      <c r="GPF38" s="17"/>
      <c r="GPG38" s="17"/>
      <c r="GPH38" s="17"/>
      <c r="GPI38" s="17"/>
      <c r="GPJ38" s="17"/>
      <c r="GPK38" s="17"/>
      <c r="GPL38" s="17"/>
      <c r="GPM38" s="17"/>
      <c r="GPN38" s="17"/>
      <c r="GPO38" s="17"/>
      <c r="GPP38" s="17"/>
      <c r="GPQ38" s="17"/>
      <c r="GPR38" s="17"/>
      <c r="GPS38" s="17"/>
      <c r="GPT38" s="17"/>
      <c r="GPU38" s="17"/>
      <c r="GPV38" s="17"/>
      <c r="GPW38" s="17"/>
      <c r="GPX38" s="17"/>
      <c r="GPY38" s="17"/>
      <c r="GPZ38" s="17"/>
      <c r="GQA38" s="17"/>
      <c r="GQB38" s="17"/>
      <c r="GQC38" s="17"/>
      <c r="GQD38" s="17"/>
      <c r="GQE38" s="17"/>
      <c r="GQF38" s="17"/>
      <c r="GQG38" s="17"/>
      <c r="GQH38" s="17"/>
      <c r="GQI38" s="17"/>
      <c r="GQJ38" s="17"/>
      <c r="GQK38" s="17"/>
      <c r="GQL38" s="17"/>
      <c r="GQM38" s="17"/>
      <c r="GQN38" s="17"/>
      <c r="GQO38" s="17"/>
      <c r="GQP38" s="17"/>
      <c r="GQQ38" s="17"/>
      <c r="GQR38" s="17"/>
      <c r="GQS38" s="17"/>
      <c r="GQT38" s="17"/>
      <c r="GQU38" s="17"/>
      <c r="GQV38" s="17"/>
      <c r="GQW38" s="17"/>
      <c r="GQX38" s="17"/>
      <c r="GQY38" s="17"/>
      <c r="GQZ38" s="17"/>
      <c r="GRA38" s="17"/>
      <c r="GRB38" s="17"/>
      <c r="GRC38" s="17"/>
      <c r="GRD38" s="17"/>
      <c r="GRE38" s="17"/>
      <c r="GRF38" s="17"/>
      <c r="GRG38" s="17"/>
      <c r="GRH38" s="17"/>
      <c r="GRI38" s="17"/>
      <c r="GRJ38" s="17"/>
      <c r="GRK38" s="17"/>
      <c r="GRL38" s="17"/>
      <c r="GRM38" s="17"/>
      <c r="GRN38" s="17"/>
      <c r="GRO38" s="17"/>
      <c r="GRP38" s="17"/>
      <c r="GRQ38" s="17"/>
      <c r="GRR38" s="17"/>
      <c r="GRS38" s="17"/>
      <c r="GRT38" s="17"/>
      <c r="GRU38" s="17"/>
      <c r="GRV38" s="17"/>
      <c r="GRW38" s="17"/>
      <c r="GRX38" s="17"/>
      <c r="GRY38" s="17"/>
      <c r="GRZ38" s="17"/>
      <c r="GSA38" s="17"/>
      <c r="GSB38" s="17"/>
      <c r="GSC38" s="17"/>
      <c r="GSD38" s="17"/>
      <c r="GSE38" s="17"/>
      <c r="GSF38" s="17"/>
      <c r="GSG38" s="17"/>
      <c r="GSH38" s="17"/>
      <c r="GSI38" s="17"/>
      <c r="GSJ38" s="17"/>
      <c r="GSK38" s="17"/>
      <c r="GSL38" s="17"/>
      <c r="GSM38" s="17"/>
      <c r="GSN38" s="17"/>
      <c r="GSO38" s="17"/>
      <c r="GSP38" s="17"/>
      <c r="GSQ38" s="17"/>
      <c r="GSR38" s="17"/>
      <c r="GSS38" s="17"/>
      <c r="GST38" s="17"/>
      <c r="GSU38" s="17"/>
      <c r="GSV38" s="17"/>
      <c r="GSW38" s="17"/>
      <c r="GSX38" s="17"/>
      <c r="GSY38" s="17"/>
      <c r="GSZ38" s="17"/>
      <c r="GTA38" s="17"/>
      <c r="GTB38" s="17"/>
      <c r="GTC38" s="17"/>
      <c r="GTD38" s="17"/>
      <c r="GTE38" s="17"/>
      <c r="GTF38" s="17"/>
      <c r="GTG38" s="17"/>
      <c r="GTH38" s="17"/>
      <c r="GTI38" s="17"/>
      <c r="GTJ38" s="17"/>
      <c r="GTK38" s="17"/>
      <c r="GTL38" s="17"/>
      <c r="GTM38" s="17"/>
      <c r="GTN38" s="17"/>
      <c r="GTO38" s="17"/>
      <c r="GTP38" s="17"/>
      <c r="GTQ38" s="17"/>
      <c r="GTR38" s="17"/>
      <c r="GTS38" s="17"/>
      <c r="GTT38" s="17"/>
      <c r="GTU38" s="17"/>
      <c r="GTV38" s="17"/>
      <c r="GTW38" s="17"/>
      <c r="GTX38" s="17"/>
      <c r="GTY38" s="17"/>
      <c r="GTZ38" s="17"/>
      <c r="GUA38" s="17"/>
      <c r="GUB38" s="17"/>
      <c r="GUC38" s="17"/>
      <c r="GUD38" s="17"/>
      <c r="GUE38" s="17"/>
      <c r="GUF38" s="17"/>
      <c r="GUG38" s="17"/>
      <c r="GUH38" s="17"/>
      <c r="GUI38" s="17"/>
      <c r="GUJ38" s="17"/>
      <c r="GUK38" s="17"/>
      <c r="GUL38" s="17"/>
      <c r="GUM38" s="17"/>
      <c r="GUN38" s="17"/>
      <c r="GUO38" s="17"/>
      <c r="GUP38" s="17"/>
      <c r="GUQ38" s="17"/>
      <c r="GUR38" s="17"/>
      <c r="GUS38" s="17"/>
      <c r="GUT38" s="17"/>
      <c r="GUU38" s="17"/>
      <c r="GUV38" s="17"/>
      <c r="GUW38" s="17"/>
      <c r="GUX38" s="17"/>
      <c r="GUY38" s="17"/>
      <c r="GUZ38" s="17"/>
      <c r="GVA38" s="17"/>
      <c r="GVB38" s="17"/>
      <c r="GVC38" s="17"/>
      <c r="GVD38" s="17"/>
      <c r="GVE38" s="17"/>
      <c r="GVF38" s="17"/>
      <c r="GVG38" s="17"/>
      <c r="GVH38" s="17"/>
      <c r="GVI38" s="17"/>
      <c r="GVJ38" s="17"/>
      <c r="GVK38" s="17"/>
      <c r="GVL38" s="17"/>
      <c r="GVM38" s="17"/>
      <c r="GVN38" s="17"/>
      <c r="GVO38" s="17"/>
      <c r="GVP38" s="17"/>
      <c r="GVQ38" s="17"/>
      <c r="GVR38" s="17"/>
      <c r="GVS38" s="17"/>
      <c r="GVT38" s="17"/>
      <c r="GVU38" s="17"/>
      <c r="GVV38" s="17"/>
      <c r="GVW38" s="17"/>
      <c r="GVX38" s="17"/>
      <c r="GVY38" s="17"/>
      <c r="GVZ38" s="17"/>
      <c r="GWA38" s="17"/>
      <c r="GWB38" s="17"/>
      <c r="GWC38" s="17"/>
      <c r="GWD38" s="17"/>
      <c r="GWE38" s="17"/>
      <c r="GWF38" s="17"/>
      <c r="GWG38" s="17"/>
      <c r="GWH38" s="17"/>
      <c r="GWI38" s="17"/>
      <c r="GWJ38" s="17"/>
      <c r="GWK38" s="17"/>
      <c r="GWL38" s="17"/>
      <c r="GWM38" s="17"/>
      <c r="GWN38" s="17"/>
      <c r="GWO38" s="17"/>
      <c r="GWP38" s="17"/>
      <c r="GWQ38" s="17"/>
      <c r="GWR38" s="17"/>
      <c r="GWS38" s="17"/>
      <c r="GWT38" s="17"/>
      <c r="GWU38" s="17"/>
      <c r="GWV38" s="17"/>
      <c r="GWW38" s="17"/>
      <c r="GWX38" s="17"/>
      <c r="GWY38" s="17"/>
      <c r="GWZ38" s="17"/>
      <c r="GXA38" s="17"/>
      <c r="GXB38" s="17"/>
      <c r="GXC38" s="17"/>
      <c r="GXD38" s="17"/>
      <c r="GXE38" s="17"/>
      <c r="GXF38" s="17"/>
      <c r="GXG38" s="17"/>
      <c r="GXH38" s="17"/>
      <c r="GXI38" s="17"/>
      <c r="GXJ38" s="17"/>
      <c r="GXK38" s="17"/>
      <c r="GXL38" s="17"/>
      <c r="GXM38" s="17"/>
      <c r="GXN38" s="17"/>
      <c r="GXO38" s="17"/>
      <c r="GXP38" s="17"/>
      <c r="GXQ38" s="17"/>
      <c r="GXR38" s="17"/>
      <c r="GXS38" s="17"/>
      <c r="GXT38" s="17"/>
      <c r="GXU38" s="17"/>
      <c r="GXV38" s="17"/>
      <c r="GXW38" s="17"/>
      <c r="GXX38" s="17"/>
      <c r="GXY38" s="17"/>
      <c r="GXZ38" s="17"/>
      <c r="GYA38" s="17"/>
      <c r="GYB38" s="17"/>
      <c r="GYC38" s="17"/>
      <c r="GYD38" s="17"/>
      <c r="GYE38" s="17"/>
      <c r="GYF38" s="17"/>
      <c r="GYG38" s="17"/>
      <c r="GYH38" s="17"/>
      <c r="GYI38" s="17"/>
      <c r="GYJ38" s="17"/>
      <c r="GYK38" s="17"/>
      <c r="GYL38" s="17"/>
      <c r="GYM38" s="17"/>
      <c r="GYN38" s="17"/>
      <c r="GYO38" s="17"/>
      <c r="GYP38" s="17"/>
      <c r="GYQ38" s="17"/>
      <c r="GYR38" s="17"/>
      <c r="GYS38" s="17"/>
      <c r="GYT38" s="17"/>
      <c r="GYU38" s="17"/>
      <c r="GYV38" s="17"/>
      <c r="GYW38" s="17"/>
      <c r="GYX38" s="17"/>
      <c r="GYY38" s="17"/>
      <c r="GYZ38" s="17"/>
      <c r="GZA38" s="17"/>
      <c r="GZB38" s="17"/>
      <c r="GZC38" s="17"/>
      <c r="GZD38" s="17"/>
      <c r="GZE38" s="17"/>
      <c r="GZF38" s="17"/>
      <c r="GZG38" s="17"/>
      <c r="GZH38" s="17"/>
      <c r="GZI38" s="17"/>
      <c r="GZJ38" s="17"/>
      <c r="GZK38" s="17"/>
      <c r="GZL38" s="17"/>
      <c r="GZM38" s="17"/>
      <c r="GZN38" s="17"/>
      <c r="GZO38" s="17"/>
      <c r="GZP38" s="17"/>
      <c r="GZQ38" s="17"/>
      <c r="GZR38" s="17"/>
      <c r="GZS38" s="17"/>
      <c r="GZT38" s="17"/>
      <c r="GZU38" s="17"/>
      <c r="GZV38" s="17"/>
      <c r="GZW38" s="17"/>
      <c r="GZX38" s="17"/>
      <c r="GZY38" s="17"/>
      <c r="GZZ38" s="17"/>
      <c r="HAA38" s="17"/>
      <c r="HAB38" s="17"/>
      <c r="HAC38" s="17"/>
      <c r="HAD38" s="17"/>
      <c r="HAE38" s="17"/>
      <c r="HAF38" s="17"/>
      <c r="HAG38" s="17"/>
      <c r="HAH38" s="17"/>
      <c r="HAI38" s="17"/>
      <c r="HAJ38" s="17"/>
      <c r="HAK38" s="17"/>
      <c r="HAL38" s="17"/>
      <c r="HAM38" s="17"/>
      <c r="HAN38" s="17"/>
      <c r="HAO38" s="17"/>
      <c r="HAP38" s="17"/>
      <c r="HAQ38" s="17"/>
      <c r="HAR38" s="17"/>
      <c r="HAS38" s="17"/>
      <c r="HAT38" s="17"/>
      <c r="HAU38" s="17"/>
      <c r="HAV38" s="17"/>
      <c r="HAW38" s="17"/>
      <c r="HAX38" s="17"/>
      <c r="HAY38" s="17"/>
      <c r="HAZ38" s="17"/>
      <c r="HBA38" s="17"/>
      <c r="HBB38" s="17"/>
      <c r="HBC38" s="17"/>
      <c r="HBD38" s="17"/>
      <c r="HBE38" s="17"/>
      <c r="HBF38" s="17"/>
      <c r="HBG38" s="17"/>
      <c r="HBH38" s="17"/>
      <c r="HBI38" s="17"/>
      <c r="HBJ38" s="17"/>
      <c r="HBK38" s="17"/>
      <c r="HBL38" s="17"/>
      <c r="HBM38" s="17"/>
      <c r="HBN38" s="17"/>
      <c r="HBO38" s="17"/>
      <c r="HBP38" s="17"/>
      <c r="HBQ38" s="17"/>
      <c r="HBR38" s="17"/>
      <c r="HBS38" s="17"/>
      <c r="HBT38" s="17"/>
      <c r="HBU38" s="17"/>
      <c r="HBV38" s="17"/>
      <c r="HBW38" s="17"/>
      <c r="HBX38" s="17"/>
      <c r="HBY38" s="17"/>
      <c r="HBZ38" s="17"/>
      <c r="HCA38" s="17"/>
      <c r="HCB38" s="17"/>
      <c r="HCC38" s="17"/>
      <c r="HCD38" s="17"/>
      <c r="HCE38" s="17"/>
      <c r="HCF38" s="17"/>
      <c r="HCG38" s="17"/>
      <c r="HCH38" s="17"/>
      <c r="HCI38" s="17"/>
      <c r="HCJ38" s="17"/>
      <c r="HCK38" s="17"/>
      <c r="HCL38" s="17"/>
      <c r="HCM38" s="17"/>
      <c r="HCN38" s="17"/>
      <c r="HCO38" s="17"/>
      <c r="HCP38" s="17"/>
      <c r="HCQ38" s="17"/>
      <c r="HCR38" s="17"/>
      <c r="HCS38" s="17"/>
      <c r="HCT38" s="17"/>
      <c r="HCU38" s="17"/>
      <c r="HCV38" s="17"/>
      <c r="HCW38" s="17"/>
      <c r="HCX38" s="17"/>
      <c r="HCY38" s="17"/>
      <c r="HCZ38" s="17"/>
      <c r="HDA38" s="17"/>
      <c r="HDB38" s="17"/>
      <c r="HDC38" s="17"/>
      <c r="HDD38" s="17"/>
      <c r="HDE38" s="17"/>
      <c r="HDF38" s="17"/>
      <c r="HDG38" s="17"/>
      <c r="HDH38" s="17"/>
      <c r="HDI38" s="17"/>
      <c r="HDJ38" s="17"/>
      <c r="HDK38" s="17"/>
      <c r="HDL38" s="17"/>
      <c r="HDM38" s="17"/>
      <c r="HDN38" s="17"/>
      <c r="HDO38" s="17"/>
      <c r="HDP38" s="17"/>
      <c r="HDQ38" s="17"/>
      <c r="HDR38" s="17"/>
      <c r="HDS38" s="17"/>
      <c r="HDT38" s="17"/>
      <c r="HDU38" s="17"/>
      <c r="HDV38" s="17"/>
      <c r="HDW38" s="17"/>
      <c r="HDX38" s="17"/>
      <c r="HDY38" s="17"/>
      <c r="HDZ38" s="17"/>
      <c r="HEA38" s="17"/>
      <c r="HEB38" s="17"/>
      <c r="HEC38" s="17"/>
      <c r="HED38" s="17"/>
      <c r="HEE38" s="17"/>
      <c r="HEF38" s="17"/>
      <c r="HEG38" s="17"/>
      <c r="HEH38" s="17"/>
      <c r="HEI38" s="17"/>
      <c r="HEJ38" s="17"/>
      <c r="HEK38" s="17"/>
      <c r="HEL38" s="17"/>
      <c r="HEM38" s="17"/>
      <c r="HEN38" s="17"/>
      <c r="HEO38" s="17"/>
      <c r="HEP38" s="17"/>
      <c r="HEQ38" s="17"/>
      <c r="HER38" s="17"/>
      <c r="HES38" s="17"/>
      <c r="HET38" s="17"/>
      <c r="HEU38" s="17"/>
      <c r="HEV38" s="17"/>
      <c r="HEW38" s="17"/>
      <c r="HEX38" s="17"/>
      <c r="HEY38" s="17"/>
      <c r="HEZ38" s="17"/>
      <c r="HFA38" s="17"/>
      <c r="HFB38" s="17"/>
      <c r="HFC38" s="17"/>
      <c r="HFD38" s="17"/>
      <c r="HFE38" s="17"/>
      <c r="HFF38" s="17"/>
      <c r="HFG38" s="17"/>
      <c r="HFH38" s="17"/>
      <c r="HFI38" s="17"/>
      <c r="HFJ38" s="17"/>
      <c r="HFK38" s="17"/>
      <c r="HFL38" s="17"/>
      <c r="HFM38" s="17"/>
      <c r="HFN38" s="17"/>
      <c r="HFO38" s="17"/>
      <c r="HFP38" s="17"/>
      <c r="HFQ38" s="17"/>
      <c r="HFR38" s="17"/>
      <c r="HFS38" s="17"/>
      <c r="HFT38" s="17"/>
      <c r="HFU38" s="17"/>
      <c r="HFV38" s="17"/>
      <c r="HFW38" s="17"/>
      <c r="HFX38" s="17"/>
      <c r="HFY38" s="17"/>
      <c r="HFZ38" s="17"/>
      <c r="HGA38" s="17"/>
      <c r="HGB38" s="17"/>
      <c r="HGC38" s="17"/>
      <c r="HGD38" s="17"/>
      <c r="HGE38" s="17"/>
      <c r="HGF38" s="17"/>
      <c r="HGG38" s="17"/>
      <c r="HGH38" s="17"/>
      <c r="HGI38" s="17"/>
      <c r="HGJ38" s="17"/>
      <c r="HGK38" s="17"/>
      <c r="HGL38" s="17"/>
      <c r="HGM38" s="17"/>
      <c r="HGN38" s="17"/>
      <c r="HGO38" s="17"/>
      <c r="HGP38" s="17"/>
      <c r="HGQ38" s="17"/>
      <c r="HGR38" s="17"/>
      <c r="HGS38" s="17"/>
      <c r="HGT38" s="17"/>
      <c r="HGU38" s="17"/>
      <c r="HGV38" s="17"/>
      <c r="HGW38" s="17"/>
      <c r="HGX38" s="17"/>
      <c r="HGY38" s="17"/>
      <c r="HGZ38" s="17"/>
      <c r="HHA38" s="17"/>
      <c r="HHB38" s="17"/>
      <c r="HHC38" s="17"/>
      <c r="HHD38" s="17"/>
      <c r="HHE38" s="17"/>
      <c r="HHF38" s="17"/>
      <c r="HHG38" s="17"/>
      <c r="HHH38" s="17"/>
      <c r="HHI38" s="17"/>
      <c r="HHJ38" s="17"/>
      <c r="HHK38" s="17"/>
      <c r="HHL38" s="17"/>
      <c r="HHM38" s="17"/>
      <c r="HHN38" s="17"/>
      <c r="HHO38" s="17"/>
      <c r="HHP38" s="17"/>
      <c r="HHQ38" s="17"/>
      <c r="HHR38" s="17"/>
      <c r="HHS38" s="17"/>
      <c r="HHT38" s="17"/>
      <c r="HHU38" s="17"/>
      <c r="HHV38" s="17"/>
      <c r="HHW38" s="17"/>
      <c r="HHX38" s="17"/>
      <c r="HHY38" s="17"/>
      <c r="HHZ38" s="17"/>
      <c r="HIA38" s="17"/>
      <c r="HIB38" s="17"/>
      <c r="HIC38" s="17"/>
      <c r="HID38" s="17"/>
      <c r="HIE38" s="17"/>
      <c r="HIF38" s="17"/>
      <c r="HIG38" s="17"/>
      <c r="HIH38" s="17"/>
      <c r="HII38" s="17"/>
      <c r="HIJ38" s="17"/>
      <c r="HIK38" s="17"/>
      <c r="HIL38" s="17"/>
      <c r="HIM38" s="17"/>
      <c r="HIN38" s="17"/>
      <c r="HIO38" s="17"/>
      <c r="HIP38" s="17"/>
      <c r="HIQ38" s="17"/>
      <c r="HIR38" s="17"/>
      <c r="HIS38" s="17"/>
      <c r="HIT38" s="17"/>
      <c r="HIU38" s="17"/>
      <c r="HIV38" s="17"/>
      <c r="HIW38" s="17"/>
      <c r="HIX38" s="17"/>
      <c r="HIY38" s="17"/>
      <c r="HIZ38" s="17"/>
      <c r="HJA38" s="17"/>
      <c r="HJB38" s="17"/>
      <c r="HJC38" s="17"/>
      <c r="HJD38" s="17"/>
      <c r="HJE38" s="17"/>
      <c r="HJF38" s="17"/>
      <c r="HJG38" s="17"/>
      <c r="HJH38" s="17"/>
      <c r="HJI38" s="17"/>
      <c r="HJJ38" s="17"/>
      <c r="HJK38" s="17"/>
      <c r="HJL38" s="17"/>
      <c r="HJM38" s="17"/>
      <c r="HJN38" s="17"/>
      <c r="HJO38" s="17"/>
      <c r="HJP38" s="17"/>
      <c r="HJQ38" s="17"/>
      <c r="HJR38" s="17"/>
      <c r="HJS38" s="17"/>
      <c r="HJT38" s="17"/>
      <c r="HJU38" s="17"/>
      <c r="HJV38" s="17"/>
      <c r="HJW38" s="17"/>
      <c r="HJX38" s="17"/>
      <c r="HJY38" s="17"/>
      <c r="HJZ38" s="17"/>
      <c r="HKA38" s="17"/>
      <c r="HKB38" s="17"/>
      <c r="HKC38" s="17"/>
      <c r="HKD38" s="17"/>
      <c r="HKE38" s="17"/>
      <c r="HKF38" s="17"/>
      <c r="HKG38" s="17"/>
      <c r="HKH38" s="17"/>
      <c r="HKI38" s="17"/>
      <c r="HKJ38" s="17"/>
      <c r="HKK38" s="17"/>
      <c r="HKL38" s="17"/>
      <c r="HKM38" s="17"/>
      <c r="HKN38" s="17"/>
      <c r="HKO38" s="17"/>
      <c r="HKP38" s="17"/>
      <c r="HKQ38" s="17"/>
      <c r="HKR38" s="17"/>
      <c r="HKS38" s="17"/>
      <c r="HKT38" s="17"/>
      <c r="HKU38" s="17"/>
      <c r="HKV38" s="17"/>
      <c r="HKW38" s="17"/>
      <c r="HKX38" s="17"/>
      <c r="HKY38" s="17"/>
      <c r="HKZ38" s="17"/>
      <c r="HLA38" s="17"/>
      <c r="HLB38" s="17"/>
      <c r="HLC38" s="17"/>
      <c r="HLD38" s="17"/>
      <c r="HLE38" s="17"/>
      <c r="HLF38" s="17"/>
      <c r="HLG38" s="17"/>
      <c r="HLH38" s="17"/>
      <c r="HLI38" s="17"/>
      <c r="HLJ38" s="17"/>
      <c r="HLK38" s="17"/>
      <c r="HLL38" s="17"/>
      <c r="HLM38" s="17"/>
      <c r="HLN38" s="17"/>
      <c r="HLO38" s="17"/>
      <c r="HLP38" s="17"/>
      <c r="HLQ38" s="17"/>
      <c r="HLR38" s="17"/>
      <c r="HLS38" s="17"/>
      <c r="HLT38" s="17"/>
      <c r="HLU38" s="17"/>
      <c r="HLV38" s="17"/>
      <c r="HLW38" s="17"/>
      <c r="HLX38" s="17"/>
      <c r="HLY38" s="17"/>
      <c r="HLZ38" s="17"/>
      <c r="HMA38" s="17"/>
      <c r="HMB38" s="17"/>
      <c r="HMC38" s="17"/>
      <c r="HMD38" s="17"/>
      <c r="HME38" s="17"/>
      <c r="HMF38" s="17"/>
      <c r="HMG38" s="17"/>
      <c r="HMH38" s="17"/>
      <c r="HMI38" s="17"/>
      <c r="HMJ38" s="17"/>
      <c r="HMK38" s="17"/>
      <c r="HML38" s="17"/>
      <c r="HMM38" s="17"/>
      <c r="HMN38" s="17"/>
      <c r="HMO38" s="17"/>
      <c r="HMP38" s="17"/>
      <c r="HMQ38" s="17"/>
      <c r="HMR38" s="17"/>
      <c r="HMS38" s="17"/>
      <c r="HMT38" s="17"/>
      <c r="HMU38" s="17"/>
      <c r="HMV38" s="17"/>
      <c r="HMW38" s="17"/>
      <c r="HMX38" s="17"/>
      <c r="HMY38" s="17"/>
      <c r="HMZ38" s="17"/>
      <c r="HNA38" s="17"/>
      <c r="HNB38" s="17"/>
      <c r="HNC38" s="17"/>
      <c r="HND38" s="17"/>
      <c r="HNE38" s="17"/>
      <c r="HNF38" s="17"/>
      <c r="HNG38" s="17"/>
      <c r="HNH38" s="17"/>
      <c r="HNI38" s="17"/>
      <c r="HNJ38" s="17"/>
      <c r="HNK38" s="17"/>
      <c r="HNL38" s="17"/>
      <c r="HNM38" s="17"/>
      <c r="HNN38" s="17"/>
      <c r="HNO38" s="17"/>
      <c r="HNP38" s="17"/>
      <c r="HNQ38" s="17"/>
      <c r="HNR38" s="17"/>
      <c r="HNS38" s="17"/>
      <c r="HNT38" s="17"/>
      <c r="HNU38" s="17"/>
      <c r="HNV38" s="17"/>
      <c r="HNW38" s="17"/>
      <c r="HNX38" s="17"/>
      <c r="HNY38" s="17"/>
      <c r="HNZ38" s="17"/>
      <c r="HOA38" s="17"/>
      <c r="HOB38" s="17"/>
      <c r="HOC38" s="17"/>
      <c r="HOD38" s="17"/>
      <c r="HOE38" s="17"/>
      <c r="HOF38" s="17"/>
      <c r="HOG38" s="17"/>
      <c r="HOH38" s="17"/>
      <c r="HOI38" s="17"/>
      <c r="HOJ38" s="17"/>
      <c r="HOK38" s="17"/>
      <c r="HOL38" s="17"/>
      <c r="HOM38" s="17"/>
      <c r="HON38" s="17"/>
      <c r="HOO38" s="17"/>
      <c r="HOP38" s="17"/>
      <c r="HOQ38" s="17"/>
      <c r="HOR38" s="17"/>
      <c r="HOS38" s="17"/>
      <c r="HOT38" s="17"/>
      <c r="HOU38" s="17"/>
      <c r="HOV38" s="17"/>
      <c r="HOW38" s="17"/>
      <c r="HOX38" s="17"/>
      <c r="HOY38" s="17"/>
      <c r="HOZ38" s="17"/>
      <c r="HPA38" s="17"/>
      <c r="HPB38" s="17"/>
      <c r="HPC38" s="17"/>
      <c r="HPD38" s="17"/>
      <c r="HPE38" s="17"/>
      <c r="HPF38" s="17"/>
      <c r="HPG38" s="17"/>
      <c r="HPH38" s="17"/>
      <c r="HPI38" s="17"/>
      <c r="HPJ38" s="17"/>
      <c r="HPK38" s="17"/>
      <c r="HPL38" s="17"/>
      <c r="HPM38" s="17"/>
      <c r="HPN38" s="17"/>
      <c r="HPO38" s="17"/>
      <c r="HPP38" s="17"/>
      <c r="HPQ38" s="17"/>
      <c r="HPR38" s="17"/>
      <c r="HPS38" s="17"/>
      <c r="HPT38" s="17"/>
      <c r="HPU38" s="17"/>
      <c r="HPV38" s="17"/>
      <c r="HPW38" s="17"/>
      <c r="HPX38" s="17"/>
      <c r="HPY38" s="17"/>
      <c r="HPZ38" s="17"/>
      <c r="HQA38" s="17"/>
      <c r="HQB38" s="17"/>
      <c r="HQC38" s="17"/>
      <c r="HQD38" s="17"/>
      <c r="HQE38" s="17"/>
      <c r="HQF38" s="17"/>
      <c r="HQG38" s="17"/>
      <c r="HQH38" s="17"/>
      <c r="HQI38" s="17"/>
      <c r="HQJ38" s="17"/>
      <c r="HQK38" s="17"/>
      <c r="HQL38" s="17"/>
      <c r="HQM38" s="17"/>
      <c r="HQN38" s="17"/>
      <c r="HQO38" s="17"/>
      <c r="HQP38" s="17"/>
      <c r="HQQ38" s="17"/>
      <c r="HQR38" s="17"/>
      <c r="HQS38" s="17"/>
      <c r="HQT38" s="17"/>
      <c r="HQU38" s="17"/>
      <c r="HQV38" s="17"/>
      <c r="HQW38" s="17"/>
      <c r="HQX38" s="17"/>
      <c r="HQY38" s="17"/>
      <c r="HQZ38" s="17"/>
      <c r="HRA38" s="17"/>
      <c r="HRB38" s="17"/>
      <c r="HRC38" s="17"/>
      <c r="HRD38" s="17"/>
      <c r="HRE38" s="17"/>
      <c r="HRF38" s="17"/>
      <c r="HRG38" s="17"/>
      <c r="HRH38" s="17"/>
      <c r="HRI38" s="17"/>
      <c r="HRJ38" s="17"/>
      <c r="HRK38" s="17"/>
      <c r="HRL38" s="17"/>
      <c r="HRM38" s="17"/>
      <c r="HRN38" s="17"/>
      <c r="HRO38" s="17"/>
      <c r="HRP38" s="17"/>
      <c r="HRQ38" s="17"/>
      <c r="HRR38" s="17"/>
      <c r="HRS38" s="17"/>
      <c r="HRT38" s="17"/>
      <c r="HRU38" s="17"/>
      <c r="HRV38" s="17"/>
      <c r="HRW38" s="17"/>
      <c r="HRX38" s="17"/>
      <c r="HRY38" s="17"/>
      <c r="HRZ38" s="17"/>
      <c r="HSA38" s="17"/>
      <c r="HSB38" s="17"/>
      <c r="HSC38" s="17"/>
      <c r="HSD38" s="17"/>
      <c r="HSE38" s="17"/>
      <c r="HSF38" s="17"/>
      <c r="HSG38" s="17"/>
      <c r="HSH38" s="17"/>
      <c r="HSI38" s="17"/>
      <c r="HSJ38" s="17"/>
      <c r="HSK38" s="17"/>
      <c r="HSL38" s="17"/>
      <c r="HSM38" s="17"/>
      <c r="HSN38" s="17"/>
      <c r="HSO38" s="17"/>
      <c r="HSP38" s="17"/>
      <c r="HSQ38" s="17"/>
      <c r="HSR38" s="17"/>
      <c r="HSS38" s="17"/>
      <c r="HST38" s="17"/>
      <c r="HSU38" s="17"/>
      <c r="HSV38" s="17"/>
      <c r="HSW38" s="17"/>
      <c r="HSX38" s="17"/>
      <c r="HSY38" s="17"/>
      <c r="HSZ38" s="17"/>
      <c r="HTA38" s="17"/>
      <c r="HTB38" s="17"/>
      <c r="HTC38" s="17"/>
      <c r="HTD38" s="17"/>
      <c r="HTE38" s="17"/>
      <c r="HTF38" s="17"/>
      <c r="HTG38" s="17"/>
      <c r="HTH38" s="17"/>
      <c r="HTI38" s="17"/>
      <c r="HTJ38" s="17"/>
      <c r="HTK38" s="17"/>
      <c r="HTL38" s="17"/>
      <c r="HTM38" s="17"/>
      <c r="HTN38" s="17"/>
      <c r="HTO38" s="17"/>
      <c r="HTP38" s="17"/>
      <c r="HTQ38" s="17"/>
      <c r="HTR38" s="17"/>
      <c r="HTS38" s="17"/>
      <c r="HTT38" s="17"/>
      <c r="HTU38" s="17"/>
      <c r="HTV38" s="17"/>
      <c r="HTW38" s="17"/>
      <c r="HTX38" s="17"/>
      <c r="HTY38" s="17"/>
      <c r="HTZ38" s="17"/>
      <c r="HUA38" s="17"/>
      <c r="HUB38" s="17"/>
      <c r="HUC38" s="17"/>
      <c r="HUD38" s="17"/>
      <c r="HUE38" s="17"/>
      <c r="HUF38" s="17"/>
      <c r="HUG38" s="17"/>
      <c r="HUH38" s="17"/>
      <c r="HUI38" s="17"/>
      <c r="HUJ38" s="17"/>
      <c r="HUK38" s="17"/>
      <c r="HUL38" s="17"/>
      <c r="HUM38" s="17"/>
      <c r="HUN38" s="17"/>
      <c r="HUO38" s="17"/>
      <c r="HUP38" s="17"/>
      <c r="HUQ38" s="17"/>
      <c r="HUR38" s="17"/>
      <c r="HUS38" s="17"/>
      <c r="HUT38" s="17"/>
      <c r="HUU38" s="17"/>
      <c r="HUV38" s="17"/>
      <c r="HUW38" s="17"/>
      <c r="HUX38" s="17"/>
      <c r="HUY38" s="17"/>
      <c r="HUZ38" s="17"/>
      <c r="HVA38" s="17"/>
      <c r="HVB38" s="17"/>
      <c r="HVC38" s="17"/>
      <c r="HVD38" s="17"/>
      <c r="HVE38" s="17"/>
      <c r="HVF38" s="17"/>
      <c r="HVG38" s="17"/>
      <c r="HVH38" s="17"/>
      <c r="HVI38" s="17"/>
      <c r="HVJ38" s="17"/>
      <c r="HVK38" s="17"/>
      <c r="HVL38" s="17"/>
      <c r="HVM38" s="17"/>
      <c r="HVN38" s="17"/>
      <c r="HVO38" s="17"/>
      <c r="HVP38" s="17"/>
      <c r="HVQ38" s="17"/>
      <c r="HVR38" s="17"/>
      <c r="HVS38" s="17"/>
      <c r="HVT38" s="17"/>
      <c r="HVU38" s="17"/>
      <c r="HVV38" s="17"/>
      <c r="HVW38" s="17"/>
      <c r="HVX38" s="17"/>
      <c r="HVY38" s="17"/>
      <c r="HVZ38" s="17"/>
      <c r="HWA38" s="17"/>
      <c r="HWB38" s="17"/>
      <c r="HWC38" s="17"/>
      <c r="HWD38" s="17"/>
      <c r="HWE38" s="17"/>
      <c r="HWF38" s="17"/>
      <c r="HWG38" s="17"/>
      <c r="HWH38" s="17"/>
      <c r="HWI38" s="17"/>
      <c r="HWJ38" s="17"/>
      <c r="HWK38" s="17"/>
      <c r="HWL38" s="17"/>
      <c r="HWM38" s="17"/>
      <c r="HWN38" s="17"/>
      <c r="HWO38" s="17"/>
      <c r="HWP38" s="17"/>
      <c r="HWQ38" s="17"/>
      <c r="HWR38" s="17"/>
      <c r="HWS38" s="17"/>
      <c r="HWT38" s="17"/>
      <c r="HWU38" s="17"/>
      <c r="HWV38" s="17"/>
      <c r="HWW38" s="17"/>
      <c r="HWX38" s="17"/>
      <c r="HWY38" s="17"/>
      <c r="HWZ38" s="17"/>
      <c r="HXA38" s="17"/>
      <c r="HXB38" s="17"/>
      <c r="HXC38" s="17"/>
      <c r="HXD38" s="17"/>
      <c r="HXE38" s="17"/>
      <c r="HXF38" s="17"/>
      <c r="HXG38" s="17"/>
      <c r="HXH38" s="17"/>
      <c r="HXI38" s="17"/>
      <c r="HXJ38" s="17"/>
      <c r="HXK38" s="17"/>
      <c r="HXL38" s="17"/>
      <c r="HXM38" s="17"/>
      <c r="HXN38" s="17"/>
      <c r="HXO38" s="17"/>
      <c r="HXP38" s="17"/>
      <c r="HXQ38" s="17"/>
      <c r="HXR38" s="17"/>
      <c r="HXS38" s="17"/>
      <c r="HXT38" s="17"/>
      <c r="HXU38" s="17"/>
      <c r="HXV38" s="17"/>
      <c r="HXW38" s="17"/>
      <c r="HXX38" s="17"/>
      <c r="HXY38" s="17"/>
      <c r="HXZ38" s="17"/>
      <c r="HYA38" s="17"/>
      <c r="HYB38" s="17"/>
      <c r="HYC38" s="17"/>
      <c r="HYD38" s="17"/>
      <c r="HYE38" s="17"/>
      <c r="HYF38" s="17"/>
      <c r="HYG38" s="17"/>
      <c r="HYH38" s="17"/>
      <c r="HYI38" s="17"/>
      <c r="HYJ38" s="17"/>
      <c r="HYK38" s="17"/>
      <c r="HYL38" s="17"/>
      <c r="HYM38" s="17"/>
      <c r="HYN38" s="17"/>
      <c r="HYO38" s="17"/>
      <c r="HYP38" s="17"/>
      <c r="HYQ38" s="17"/>
      <c r="HYR38" s="17"/>
      <c r="HYS38" s="17"/>
      <c r="HYT38" s="17"/>
      <c r="HYU38" s="17"/>
      <c r="HYV38" s="17"/>
      <c r="HYW38" s="17"/>
      <c r="HYX38" s="17"/>
      <c r="HYY38" s="17"/>
      <c r="HYZ38" s="17"/>
      <c r="HZA38" s="17"/>
      <c r="HZB38" s="17"/>
      <c r="HZC38" s="17"/>
      <c r="HZD38" s="17"/>
      <c r="HZE38" s="17"/>
      <c r="HZF38" s="17"/>
      <c r="HZG38" s="17"/>
      <c r="HZH38" s="17"/>
      <c r="HZI38" s="17"/>
      <c r="HZJ38" s="17"/>
      <c r="HZK38" s="17"/>
      <c r="HZL38" s="17"/>
      <c r="HZM38" s="17"/>
      <c r="HZN38" s="17"/>
      <c r="HZO38" s="17"/>
      <c r="HZP38" s="17"/>
      <c r="HZQ38" s="17"/>
      <c r="HZR38" s="17"/>
      <c r="HZS38" s="17"/>
      <c r="HZT38" s="17"/>
      <c r="HZU38" s="17"/>
      <c r="HZV38" s="17"/>
      <c r="HZW38" s="17"/>
      <c r="HZX38" s="17"/>
      <c r="HZY38" s="17"/>
      <c r="HZZ38" s="17"/>
      <c r="IAA38" s="17"/>
      <c r="IAB38" s="17"/>
      <c r="IAC38" s="17"/>
      <c r="IAD38" s="17"/>
      <c r="IAE38" s="17"/>
      <c r="IAF38" s="17"/>
      <c r="IAG38" s="17"/>
      <c r="IAH38" s="17"/>
      <c r="IAI38" s="17"/>
      <c r="IAJ38" s="17"/>
      <c r="IAK38" s="17"/>
      <c r="IAL38" s="17"/>
      <c r="IAM38" s="17"/>
      <c r="IAN38" s="17"/>
      <c r="IAO38" s="17"/>
      <c r="IAP38" s="17"/>
      <c r="IAQ38" s="17"/>
      <c r="IAR38" s="17"/>
      <c r="IAS38" s="17"/>
      <c r="IAT38" s="17"/>
      <c r="IAU38" s="17"/>
      <c r="IAV38" s="17"/>
      <c r="IAW38" s="17"/>
      <c r="IAX38" s="17"/>
      <c r="IAY38" s="17"/>
      <c r="IAZ38" s="17"/>
      <c r="IBA38" s="17"/>
      <c r="IBB38" s="17"/>
      <c r="IBC38" s="17"/>
      <c r="IBD38" s="17"/>
      <c r="IBE38" s="17"/>
      <c r="IBF38" s="17"/>
      <c r="IBG38" s="17"/>
      <c r="IBH38" s="17"/>
      <c r="IBI38" s="17"/>
      <c r="IBJ38" s="17"/>
      <c r="IBK38" s="17"/>
      <c r="IBL38" s="17"/>
      <c r="IBM38" s="17"/>
      <c r="IBN38" s="17"/>
      <c r="IBO38" s="17"/>
      <c r="IBP38" s="17"/>
      <c r="IBQ38" s="17"/>
      <c r="IBR38" s="17"/>
      <c r="IBS38" s="17"/>
      <c r="IBT38" s="17"/>
      <c r="IBU38" s="17"/>
      <c r="IBV38" s="17"/>
      <c r="IBW38" s="17"/>
      <c r="IBX38" s="17"/>
      <c r="IBY38" s="17"/>
      <c r="IBZ38" s="17"/>
      <c r="ICA38" s="17"/>
      <c r="ICB38" s="17"/>
      <c r="ICC38" s="17"/>
      <c r="ICD38" s="17"/>
      <c r="ICE38" s="17"/>
      <c r="ICF38" s="17"/>
      <c r="ICG38" s="17"/>
      <c r="ICH38" s="17"/>
      <c r="ICI38" s="17"/>
      <c r="ICJ38" s="17"/>
      <c r="ICK38" s="17"/>
      <c r="ICL38" s="17"/>
      <c r="ICM38" s="17"/>
      <c r="ICN38" s="17"/>
      <c r="ICO38" s="17"/>
      <c r="ICP38" s="17"/>
      <c r="ICQ38" s="17"/>
      <c r="ICR38" s="17"/>
      <c r="ICS38" s="17"/>
      <c r="ICT38" s="17"/>
      <c r="ICU38" s="17"/>
      <c r="ICV38" s="17"/>
      <c r="ICW38" s="17"/>
      <c r="ICX38" s="17"/>
      <c r="ICY38" s="17"/>
      <c r="ICZ38" s="17"/>
      <c r="IDA38" s="17"/>
      <c r="IDB38" s="17"/>
      <c r="IDC38" s="17"/>
      <c r="IDD38" s="17"/>
      <c r="IDE38" s="17"/>
      <c r="IDF38" s="17"/>
      <c r="IDG38" s="17"/>
      <c r="IDH38" s="17"/>
      <c r="IDI38" s="17"/>
      <c r="IDJ38" s="17"/>
      <c r="IDK38" s="17"/>
      <c r="IDL38" s="17"/>
      <c r="IDM38" s="17"/>
      <c r="IDN38" s="17"/>
      <c r="IDO38" s="17"/>
      <c r="IDP38" s="17"/>
      <c r="IDQ38" s="17"/>
      <c r="IDR38" s="17"/>
      <c r="IDS38" s="17"/>
      <c r="IDT38" s="17"/>
      <c r="IDU38" s="17"/>
      <c r="IDV38" s="17"/>
      <c r="IDW38" s="17"/>
      <c r="IDX38" s="17"/>
      <c r="IDY38" s="17"/>
      <c r="IDZ38" s="17"/>
      <c r="IEA38" s="17"/>
      <c r="IEB38" s="17"/>
      <c r="IEC38" s="17"/>
      <c r="IED38" s="17"/>
      <c r="IEE38" s="17"/>
      <c r="IEF38" s="17"/>
      <c r="IEG38" s="17"/>
      <c r="IEH38" s="17"/>
      <c r="IEI38" s="17"/>
      <c r="IEJ38" s="17"/>
      <c r="IEK38" s="17"/>
      <c r="IEL38" s="17"/>
      <c r="IEM38" s="17"/>
      <c r="IEN38" s="17"/>
      <c r="IEO38" s="17"/>
      <c r="IEP38" s="17"/>
      <c r="IEQ38" s="17"/>
      <c r="IER38" s="17"/>
      <c r="IES38" s="17"/>
      <c r="IET38" s="17"/>
      <c r="IEU38" s="17"/>
      <c r="IEV38" s="17"/>
      <c r="IEW38" s="17"/>
      <c r="IEX38" s="17"/>
      <c r="IEY38" s="17"/>
      <c r="IEZ38" s="17"/>
      <c r="IFA38" s="17"/>
      <c r="IFB38" s="17"/>
      <c r="IFC38" s="17"/>
      <c r="IFD38" s="17"/>
      <c r="IFE38" s="17"/>
      <c r="IFF38" s="17"/>
      <c r="IFG38" s="17"/>
      <c r="IFH38" s="17"/>
      <c r="IFI38" s="17"/>
      <c r="IFJ38" s="17"/>
      <c r="IFK38" s="17"/>
      <c r="IFL38" s="17"/>
      <c r="IFM38" s="17"/>
      <c r="IFN38" s="17"/>
      <c r="IFO38" s="17"/>
      <c r="IFP38" s="17"/>
      <c r="IFQ38" s="17"/>
      <c r="IFR38" s="17"/>
      <c r="IFS38" s="17"/>
      <c r="IFT38" s="17"/>
      <c r="IFU38" s="17"/>
      <c r="IFV38" s="17"/>
      <c r="IFW38" s="17"/>
      <c r="IFX38" s="17"/>
      <c r="IFY38" s="17"/>
      <c r="IFZ38" s="17"/>
      <c r="IGA38" s="17"/>
      <c r="IGB38" s="17"/>
      <c r="IGC38" s="17"/>
      <c r="IGD38" s="17"/>
      <c r="IGE38" s="17"/>
      <c r="IGF38" s="17"/>
      <c r="IGG38" s="17"/>
      <c r="IGH38" s="17"/>
      <c r="IGI38" s="17"/>
      <c r="IGJ38" s="17"/>
      <c r="IGK38" s="17"/>
      <c r="IGL38" s="17"/>
      <c r="IGM38" s="17"/>
      <c r="IGN38" s="17"/>
      <c r="IGO38" s="17"/>
      <c r="IGP38" s="17"/>
      <c r="IGQ38" s="17"/>
      <c r="IGR38" s="17"/>
      <c r="IGS38" s="17"/>
      <c r="IGT38" s="17"/>
      <c r="IGU38" s="17"/>
      <c r="IGV38" s="17"/>
      <c r="IGW38" s="17"/>
      <c r="IGX38" s="17"/>
      <c r="IGY38" s="17"/>
      <c r="IGZ38" s="17"/>
      <c r="IHA38" s="17"/>
      <c r="IHB38" s="17"/>
      <c r="IHC38" s="17"/>
      <c r="IHD38" s="17"/>
      <c r="IHE38" s="17"/>
      <c r="IHF38" s="17"/>
      <c r="IHG38" s="17"/>
      <c r="IHH38" s="17"/>
      <c r="IHI38" s="17"/>
      <c r="IHJ38" s="17"/>
      <c r="IHK38" s="17"/>
      <c r="IHL38" s="17"/>
      <c r="IHM38" s="17"/>
      <c r="IHN38" s="17"/>
      <c r="IHO38" s="17"/>
      <c r="IHP38" s="17"/>
      <c r="IHQ38" s="17"/>
      <c r="IHR38" s="17"/>
      <c r="IHS38" s="17"/>
      <c r="IHT38" s="17"/>
      <c r="IHU38" s="17"/>
      <c r="IHV38" s="17"/>
      <c r="IHW38" s="17"/>
      <c r="IHX38" s="17"/>
      <c r="IHY38" s="17"/>
      <c r="IHZ38" s="17"/>
      <c r="IIA38" s="17"/>
      <c r="IIB38" s="17"/>
      <c r="IIC38" s="17"/>
      <c r="IID38" s="17"/>
      <c r="IIE38" s="17"/>
      <c r="IIF38" s="17"/>
      <c r="IIG38" s="17"/>
      <c r="IIH38" s="17"/>
      <c r="III38" s="17"/>
      <c r="IIJ38" s="17"/>
      <c r="IIK38" s="17"/>
      <c r="IIL38" s="17"/>
      <c r="IIM38" s="17"/>
      <c r="IIN38" s="17"/>
      <c r="IIO38" s="17"/>
      <c r="IIP38" s="17"/>
      <c r="IIQ38" s="17"/>
      <c r="IIR38" s="17"/>
      <c r="IIS38" s="17"/>
      <c r="IIT38" s="17"/>
      <c r="IIU38" s="17"/>
      <c r="IIV38" s="17"/>
      <c r="IIW38" s="17"/>
      <c r="IIX38" s="17"/>
      <c r="IIY38" s="17"/>
      <c r="IIZ38" s="17"/>
      <c r="IJA38" s="17"/>
      <c r="IJB38" s="17"/>
      <c r="IJC38" s="17"/>
      <c r="IJD38" s="17"/>
      <c r="IJE38" s="17"/>
      <c r="IJF38" s="17"/>
      <c r="IJG38" s="17"/>
      <c r="IJH38" s="17"/>
      <c r="IJI38" s="17"/>
      <c r="IJJ38" s="17"/>
      <c r="IJK38" s="17"/>
      <c r="IJL38" s="17"/>
      <c r="IJM38" s="17"/>
      <c r="IJN38" s="17"/>
      <c r="IJO38" s="17"/>
      <c r="IJP38" s="17"/>
      <c r="IJQ38" s="17"/>
      <c r="IJR38" s="17"/>
      <c r="IJS38" s="17"/>
      <c r="IJT38" s="17"/>
      <c r="IJU38" s="17"/>
      <c r="IJV38" s="17"/>
      <c r="IJW38" s="17"/>
      <c r="IJX38" s="17"/>
      <c r="IJY38" s="17"/>
      <c r="IJZ38" s="17"/>
      <c r="IKA38" s="17"/>
      <c r="IKB38" s="17"/>
      <c r="IKC38" s="17"/>
      <c r="IKD38" s="17"/>
      <c r="IKE38" s="17"/>
      <c r="IKF38" s="17"/>
      <c r="IKG38" s="17"/>
      <c r="IKH38" s="17"/>
      <c r="IKI38" s="17"/>
      <c r="IKJ38" s="17"/>
      <c r="IKK38" s="17"/>
      <c r="IKL38" s="17"/>
      <c r="IKM38" s="17"/>
      <c r="IKN38" s="17"/>
      <c r="IKO38" s="17"/>
      <c r="IKP38" s="17"/>
      <c r="IKQ38" s="17"/>
      <c r="IKR38" s="17"/>
      <c r="IKS38" s="17"/>
      <c r="IKT38" s="17"/>
      <c r="IKU38" s="17"/>
      <c r="IKV38" s="17"/>
      <c r="IKW38" s="17"/>
      <c r="IKX38" s="17"/>
      <c r="IKY38" s="17"/>
      <c r="IKZ38" s="17"/>
      <c r="ILA38" s="17"/>
      <c r="ILB38" s="17"/>
      <c r="ILC38" s="17"/>
      <c r="ILD38" s="17"/>
      <c r="ILE38" s="17"/>
      <c r="ILF38" s="17"/>
      <c r="ILG38" s="17"/>
      <c r="ILH38" s="17"/>
      <c r="ILI38" s="17"/>
      <c r="ILJ38" s="17"/>
      <c r="ILK38" s="17"/>
      <c r="ILL38" s="17"/>
      <c r="ILM38" s="17"/>
      <c r="ILN38" s="17"/>
      <c r="ILO38" s="17"/>
      <c r="ILP38" s="17"/>
      <c r="ILQ38" s="17"/>
      <c r="ILR38" s="17"/>
      <c r="ILS38" s="17"/>
      <c r="ILT38" s="17"/>
      <c r="ILU38" s="17"/>
      <c r="ILV38" s="17"/>
      <c r="ILW38" s="17"/>
      <c r="ILX38" s="17"/>
      <c r="ILY38" s="17"/>
      <c r="ILZ38" s="17"/>
      <c r="IMA38" s="17"/>
      <c r="IMB38" s="17"/>
      <c r="IMC38" s="17"/>
      <c r="IMD38" s="17"/>
      <c r="IME38" s="17"/>
      <c r="IMF38" s="17"/>
      <c r="IMG38" s="17"/>
      <c r="IMH38" s="17"/>
      <c r="IMI38" s="17"/>
      <c r="IMJ38" s="17"/>
      <c r="IMK38" s="17"/>
      <c r="IML38" s="17"/>
      <c r="IMM38" s="17"/>
      <c r="IMN38" s="17"/>
      <c r="IMO38" s="17"/>
      <c r="IMP38" s="17"/>
      <c r="IMQ38" s="17"/>
      <c r="IMR38" s="17"/>
      <c r="IMS38" s="17"/>
      <c r="IMT38" s="17"/>
      <c r="IMU38" s="17"/>
      <c r="IMV38" s="17"/>
      <c r="IMW38" s="17"/>
      <c r="IMX38" s="17"/>
      <c r="IMY38" s="17"/>
      <c r="IMZ38" s="17"/>
      <c r="INA38" s="17"/>
      <c r="INB38" s="17"/>
      <c r="INC38" s="17"/>
      <c r="IND38" s="17"/>
      <c r="INE38" s="17"/>
      <c r="INF38" s="17"/>
      <c r="ING38" s="17"/>
      <c r="INH38" s="17"/>
      <c r="INI38" s="17"/>
      <c r="INJ38" s="17"/>
      <c r="INK38" s="17"/>
      <c r="INL38" s="17"/>
      <c r="INM38" s="17"/>
      <c r="INN38" s="17"/>
      <c r="INO38" s="17"/>
      <c r="INP38" s="17"/>
      <c r="INQ38" s="17"/>
      <c r="INR38" s="17"/>
      <c r="INS38" s="17"/>
      <c r="INT38" s="17"/>
      <c r="INU38" s="17"/>
      <c r="INV38" s="17"/>
      <c r="INW38" s="17"/>
      <c r="INX38" s="17"/>
      <c r="INY38" s="17"/>
      <c r="INZ38" s="17"/>
      <c r="IOA38" s="17"/>
      <c r="IOB38" s="17"/>
      <c r="IOC38" s="17"/>
      <c r="IOD38" s="17"/>
      <c r="IOE38" s="17"/>
      <c r="IOF38" s="17"/>
      <c r="IOG38" s="17"/>
      <c r="IOH38" s="17"/>
      <c r="IOI38" s="17"/>
      <c r="IOJ38" s="17"/>
      <c r="IOK38" s="17"/>
      <c r="IOL38" s="17"/>
      <c r="IOM38" s="17"/>
      <c r="ION38" s="17"/>
      <c r="IOO38" s="17"/>
      <c r="IOP38" s="17"/>
      <c r="IOQ38" s="17"/>
      <c r="IOR38" s="17"/>
      <c r="IOS38" s="17"/>
      <c r="IOT38" s="17"/>
      <c r="IOU38" s="17"/>
      <c r="IOV38" s="17"/>
      <c r="IOW38" s="17"/>
      <c r="IOX38" s="17"/>
      <c r="IOY38" s="17"/>
      <c r="IOZ38" s="17"/>
      <c r="IPA38" s="17"/>
      <c r="IPB38" s="17"/>
      <c r="IPC38" s="17"/>
      <c r="IPD38" s="17"/>
      <c r="IPE38" s="17"/>
      <c r="IPF38" s="17"/>
      <c r="IPG38" s="17"/>
      <c r="IPH38" s="17"/>
      <c r="IPI38" s="17"/>
      <c r="IPJ38" s="17"/>
      <c r="IPK38" s="17"/>
      <c r="IPL38" s="17"/>
      <c r="IPM38" s="17"/>
      <c r="IPN38" s="17"/>
      <c r="IPO38" s="17"/>
      <c r="IPP38" s="17"/>
      <c r="IPQ38" s="17"/>
      <c r="IPR38" s="17"/>
      <c r="IPS38" s="17"/>
      <c r="IPT38" s="17"/>
      <c r="IPU38" s="17"/>
      <c r="IPV38" s="17"/>
      <c r="IPW38" s="17"/>
      <c r="IPX38" s="17"/>
      <c r="IPY38" s="17"/>
      <c r="IPZ38" s="17"/>
      <c r="IQA38" s="17"/>
      <c r="IQB38" s="17"/>
      <c r="IQC38" s="17"/>
      <c r="IQD38" s="17"/>
      <c r="IQE38" s="17"/>
      <c r="IQF38" s="17"/>
      <c r="IQG38" s="17"/>
      <c r="IQH38" s="17"/>
      <c r="IQI38" s="17"/>
      <c r="IQJ38" s="17"/>
      <c r="IQK38" s="17"/>
      <c r="IQL38" s="17"/>
      <c r="IQM38" s="17"/>
      <c r="IQN38" s="17"/>
      <c r="IQO38" s="17"/>
      <c r="IQP38" s="17"/>
      <c r="IQQ38" s="17"/>
      <c r="IQR38" s="17"/>
      <c r="IQS38" s="17"/>
      <c r="IQT38" s="17"/>
      <c r="IQU38" s="17"/>
      <c r="IQV38" s="17"/>
      <c r="IQW38" s="17"/>
      <c r="IQX38" s="17"/>
      <c r="IQY38" s="17"/>
      <c r="IQZ38" s="17"/>
      <c r="IRA38" s="17"/>
      <c r="IRB38" s="17"/>
      <c r="IRC38" s="17"/>
      <c r="IRD38" s="17"/>
      <c r="IRE38" s="17"/>
      <c r="IRF38" s="17"/>
      <c r="IRG38" s="17"/>
      <c r="IRH38" s="17"/>
      <c r="IRI38" s="17"/>
      <c r="IRJ38" s="17"/>
      <c r="IRK38" s="17"/>
      <c r="IRL38" s="17"/>
      <c r="IRM38" s="17"/>
      <c r="IRN38" s="17"/>
      <c r="IRO38" s="17"/>
      <c r="IRP38" s="17"/>
      <c r="IRQ38" s="17"/>
      <c r="IRR38" s="17"/>
      <c r="IRS38" s="17"/>
      <c r="IRT38" s="17"/>
      <c r="IRU38" s="17"/>
      <c r="IRV38" s="17"/>
      <c r="IRW38" s="17"/>
      <c r="IRX38" s="17"/>
      <c r="IRY38" s="17"/>
      <c r="IRZ38" s="17"/>
      <c r="ISA38" s="17"/>
      <c r="ISB38" s="17"/>
      <c r="ISC38" s="17"/>
      <c r="ISD38" s="17"/>
      <c r="ISE38" s="17"/>
      <c r="ISF38" s="17"/>
      <c r="ISG38" s="17"/>
      <c r="ISH38" s="17"/>
      <c r="ISI38" s="17"/>
      <c r="ISJ38" s="17"/>
      <c r="ISK38" s="17"/>
      <c r="ISL38" s="17"/>
      <c r="ISM38" s="17"/>
      <c r="ISN38" s="17"/>
      <c r="ISO38" s="17"/>
      <c r="ISP38" s="17"/>
      <c r="ISQ38" s="17"/>
      <c r="ISR38" s="17"/>
      <c r="ISS38" s="17"/>
      <c r="IST38" s="17"/>
      <c r="ISU38" s="17"/>
      <c r="ISV38" s="17"/>
      <c r="ISW38" s="17"/>
      <c r="ISX38" s="17"/>
      <c r="ISY38" s="17"/>
      <c r="ISZ38" s="17"/>
      <c r="ITA38" s="17"/>
      <c r="ITB38" s="17"/>
      <c r="ITC38" s="17"/>
      <c r="ITD38" s="17"/>
      <c r="ITE38" s="17"/>
      <c r="ITF38" s="17"/>
      <c r="ITG38" s="17"/>
      <c r="ITH38" s="17"/>
      <c r="ITI38" s="17"/>
      <c r="ITJ38" s="17"/>
      <c r="ITK38" s="17"/>
      <c r="ITL38" s="17"/>
      <c r="ITM38" s="17"/>
      <c r="ITN38" s="17"/>
      <c r="ITO38" s="17"/>
      <c r="ITP38" s="17"/>
      <c r="ITQ38" s="17"/>
      <c r="ITR38" s="17"/>
      <c r="ITS38" s="17"/>
      <c r="ITT38" s="17"/>
      <c r="ITU38" s="17"/>
      <c r="ITV38" s="17"/>
      <c r="ITW38" s="17"/>
      <c r="ITX38" s="17"/>
      <c r="ITY38" s="17"/>
      <c r="ITZ38" s="17"/>
      <c r="IUA38" s="17"/>
      <c r="IUB38" s="17"/>
      <c r="IUC38" s="17"/>
      <c r="IUD38" s="17"/>
      <c r="IUE38" s="17"/>
      <c r="IUF38" s="17"/>
      <c r="IUG38" s="17"/>
      <c r="IUH38" s="17"/>
      <c r="IUI38" s="17"/>
      <c r="IUJ38" s="17"/>
      <c r="IUK38" s="17"/>
      <c r="IUL38" s="17"/>
      <c r="IUM38" s="17"/>
      <c r="IUN38" s="17"/>
      <c r="IUO38" s="17"/>
      <c r="IUP38" s="17"/>
      <c r="IUQ38" s="17"/>
      <c r="IUR38" s="17"/>
      <c r="IUS38" s="17"/>
      <c r="IUT38" s="17"/>
      <c r="IUU38" s="17"/>
      <c r="IUV38" s="17"/>
      <c r="IUW38" s="17"/>
      <c r="IUX38" s="17"/>
      <c r="IUY38" s="17"/>
      <c r="IUZ38" s="17"/>
      <c r="IVA38" s="17"/>
      <c r="IVB38" s="17"/>
      <c r="IVC38" s="17"/>
      <c r="IVD38" s="17"/>
      <c r="IVE38" s="17"/>
      <c r="IVF38" s="17"/>
      <c r="IVG38" s="17"/>
      <c r="IVH38" s="17"/>
      <c r="IVI38" s="17"/>
      <c r="IVJ38" s="17"/>
      <c r="IVK38" s="17"/>
      <c r="IVL38" s="17"/>
      <c r="IVM38" s="17"/>
      <c r="IVN38" s="17"/>
      <c r="IVO38" s="17"/>
      <c r="IVP38" s="17"/>
      <c r="IVQ38" s="17"/>
      <c r="IVR38" s="17"/>
      <c r="IVS38" s="17"/>
      <c r="IVT38" s="17"/>
      <c r="IVU38" s="17"/>
      <c r="IVV38" s="17"/>
      <c r="IVW38" s="17"/>
      <c r="IVX38" s="17"/>
      <c r="IVY38" s="17"/>
      <c r="IVZ38" s="17"/>
      <c r="IWA38" s="17"/>
      <c r="IWB38" s="17"/>
      <c r="IWC38" s="17"/>
      <c r="IWD38" s="17"/>
      <c r="IWE38" s="17"/>
      <c r="IWF38" s="17"/>
      <c r="IWG38" s="17"/>
      <c r="IWH38" s="17"/>
      <c r="IWI38" s="17"/>
      <c r="IWJ38" s="17"/>
      <c r="IWK38" s="17"/>
      <c r="IWL38" s="17"/>
      <c r="IWM38" s="17"/>
      <c r="IWN38" s="17"/>
      <c r="IWO38" s="17"/>
      <c r="IWP38" s="17"/>
      <c r="IWQ38" s="17"/>
      <c r="IWR38" s="17"/>
      <c r="IWS38" s="17"/>
      <c r="IWT38" s="17"/>
      <c r="IWU38" s="17"/>
      <c r="IWV38" s="17"/>
      <c r="IWW38" s="17"/>
      <c r="IWX38" s="17"/>
      <c r="IWY38" s="17"/>
      <c r="IWZ38" s="17"/>
      <c r="IXA38" s="17"/>
      <c r="IXB38" s="17"/>
      <c r="IXC38" s="17"/>
      <c r="IXD38" s="17"/>
      <c r="IXE38" s="17"/>
      <c r="IXF38" s="17"/>
      <c r="IXG38" s="17"/>
      <c r="IXH38" s="17"/>
      <c r="IXI38" s="17"/>
      <c r="IXJ38" s="17"/>
      <c r="IXK38" s="17"/>
      <c r="IXL38" s="17"/>
      <c r="IXM38" s="17"/>
      <c r="IXN38" s="17"/>
      <c r="IXO38" s="17"/>
      <c r="IXP38" s="17"/>
      <c r="IXQ38" s="17"/>
      <c r="IXR38" s="17"/>
      <c r="IXS38" s="17"/>
      <c r="IXT38" s="17"/>
      <c r="IXU38" s="17"/>
      <c r="IXV38" s="17"/>
      <c r="IXW38" s="17"/>
      <c r="IXX38" s="17"/>
      <c r="IXY38" s="17"/>
      <c r="IXZ38" s="17"/>
      <c r="IYA38" s="17"/>
      <c r="IYB38" s="17"/>
      <c r="IYC38" s="17"/>
      <c r="IYD38" s="17"/>
      <c r="IYE38" s="17"/>
      <c r="IYF38" s="17"/>
      <c r="IYG38" s="17"/>
      <c r="IYH38" s="17"/>
      <c r="IYI38" s="17"/>
      <c r="IYJ38" s="17"/>
      <c r="IYK38" s="17"/>
      <c r="IYL38" s="17"/>
      <c r="IYM38" s="17"/>
      <c r="IYN38" s="17"/>
      <c r="IYO38" s="17"/>
      <c r="IYP38" s="17"/>
      <c r="IYQ38" s="17"/>
      <c r="IYR38" s="17"/>
      <c r="IYS38" s="17"/>
      <c r="IYT38" s="17"/>
      <c r="IYU38" s="17"/>
      <c r="IYV38" s="17"/>
      <c r="IYW38" s="17"/>
      <c r="IYX38" s="17"/>
      <c r="IYY38" s="17"/>
      <c r="IYZ38" s="17"/>
      <c r="IZA38" s="17"/>
      <c r="IZB38" s="17"/>
      <c r="IZC38" s="17"/>
      <c r="IZD38" s="17"/>
      <c r="IZE38" s="17"/>
      <c r="IZF38" s="17"/>
      <c r="IZG38" s="17"/>
      <c r="IZH38" s="17"/>
      <c r="IZI38" s="17"/>
      <c r="IZJ38" s="17"/>
      <c r="IZK38" s="17"/>
      <c r="IZL38" s="17"/>
      <c r="IZM38" s="17"/>
      <c r="IZN38" s="17"/>
      <c r="IZO38" s="17"/>
      <c r="IZP38" s="17"/>
      <c r="IZQ38" s="17"/>
      <c r="IZR38" s="17"/>
      <c r="IZS38" s="17"/>
      <c r="IZT38" s="17"/>
      <c r="IZU38" s="17"/>
      <c r="IZV38" s="17"/>
      <c r="IZW38" s="17"/>
      <c r="IZX38" s="17"/>
      <c r="IZY38" s="17"/>
      <c r="IZZ38" s="17"/>
      <c r="JAA38" s="17"/>
      <c r="JAB38" s="17"/>
      <c r="JAC38" s="17"/>
      <c r="JAD38" s="17"/>
      <c r="JAE38" s="17"/>
      <c r="JAF38" s="17"/>
      <c r="JAG38" s="17"/>
      <c r="JAH38" s="17"/>
      <c r="JAI38" s="17"/>
      <c r="JAJ38" s="17"/>
      <c r="JAK38" s="17"/>
      <c r="JAL38" s="17"/>
      <c r="JAM38" s="17"/>
      <c r="JAN38" s="17"/>
      <c r="JAO38" s="17"/>
      <c r="JAP38" s="17"/>
      <c r="JAQ38" s="17"/>
      <c r="JAR38" s="17"/>
      <c r="JAS38" s="17"/>
      <c r="JAT38" s="17"/>
      <c r="JAU38" s="17"/>
      <c r="JAV38" s="17"/>
      <c r="JAW38" s="17"/>
      <c r="JAX38" s="17"/>
      <c r="JAY38" s="17"/>
      <c r="JAZ38" s="17"/>
      <c r="JBA38" s="17"/>
      <c r="JBB38" s="17"/>
      <c r="JBC38" s="17"/>
      <c r="JBD38" s="17"/>
      <c r="JBE38" s="17"/>
      <c r="JBF38" s="17"/>
      <c r="JBG38" s="17"/>
      <c r="JBH38" s="17"/>
      <c r="JBI38" s="17"/>
      <c r="JBJ38" s="17"/>
      <c r="JBK38" s="17"/>
      <c r="JBL38" s="17"/>
      <c r="JBM38" s="17"/>
      <c r="JBN38" s="17"/>
      <c r="JBO38" s="17"/>
      <c r="JBP38" s="17"/>
      <c r="JBQ38" s="17"/>
      <c r="JBR38" s="17"/>
      <c r="JBS38" s="17"/>
      <c r="JBT38" s="17"/>
      <c r="JBU38" s="17"/>
      <c r="JBV38" s="17"/>
      <c r="JBW38" s="17"/>
      <c r="JBX38" s="17"/>
      <c r="JBY38" s="17"/>
      <c r="JBZ38" s="17"/>
      <c r="JCA38" s="17"/>
      <c r="JCB38" s="17"/>
      <c r="JCC38" s="17"/>
      <c r="JCD38" s="17"/>
      <c r="JCE38" s="17"/>
      <c r="JCF38" s="17"/>
      <c r="JCG38" s="17"/>
      <c r="JCH38" s="17"/>
      <c r="JCI38" s="17"/>
      <c r="JCJ38" s="17"/>
      <c r="JCK38" s="17"/>
      <c r="JCL38" s="17"/>
      <c r="JCM38" s="17"/>
      <c r="JCN38" s="17"/>
      <c r="JCO38" s="17"/>
      <c r="JCP38" s="17"/>
      <c r="JCQ38" s="17"/>
      <c r="JCR38" s="17"/>
      <c r="JCS38" s="17"/>
      <c r="JCT38" s="17"/>
      <c r="JCU38" s="17"/>
      <c r="JCV38" s="17"/>
      <c r="JCW38" s="17"/>
      <c r="JCX38" s="17"/>
      <c r="JCY38" s="17"/>
      <c r="JCZ38" s="17"/>
      <c r="JDA38" s="17"/>
      <c r="JDB38" s="17"/>
      <c r="JDC38" s="17"/>
      <c r="JDD38" s="17"/>
      <c r="JDE38" s="17"/>
      <c r="JDF38" s="17"/>
      <c r="JDG38" s="17"/>
      <c r="JDH38" s="17"/>
      <c r="JDI38" s="17"/>
      <c r="JDJ38" s="17"/>
      <c r="JDK38" s="17"/>
      <c r="JDL38" s="17"/>
      <c r="JDM38" s="17"/>
      <c r="JDN38" s="17"/>
      <c r="JDO38" s="17"/>
      <c r="JDP38" s="17"/>
      <c r="JDQ38" s="17"/>
      <c r="JDR38" s="17"/>
      <c r="JDS38" s="17"/>
      <c r="JDT38" s="17"/>
      <c r="JDU38" s="17"/>
      <c r="JDV38" s="17"/>
      <c r="JDW38" s="17"/>
      <c r="JDX38" s="17"/>
      <c r="JDY38" s="17"/>
      <c r="JDZ38" s="17"/>
      <c r="JEA38" s="17"/>
      <c r="JEB38" s="17"/>
      <c r="JEC38" s="17"/>
      <c r="JED38" s="17"/>
      <c r="JEE38" s="17"/>
      <c r="JEF38" s="17"/>
      <c r="JEG38" s="17"/>
      <c r="JEH38" s="17"/>
      <c r="JEI38" s="17"/>
      <c r="JEJ38" s="17"/>
      <c r="JEK38" s="17"/>
      <c r="JEL38" s="17"/>
      <c r="JEM38" s="17"/>
      <c r="JEN38" s="17"/>
      <c r="JEO38" s="17"/>
      <c r="JEP38" s="17"/>
      <c r="JEQ38" s="17"/>
      <c r="JER38" s="17"/>
      <c r="JES38" s="17"/>
      <c r="JET38" s="17"/>
      <c r="JEU38" s="17"/>
      <c r="JEV38" s="17"/>
      <c r="JEW38" s="17"/>
      <c r="JEX38" s="17"/>
      <c r="JEY38" s="17"/>
      <c r="JEZ38" s="17"/>
      <c r="JFA38" s="17"/>
      <c r="JFB38" s="17"/>
      <c r="JFC38" s="17"/>
      <c r="JFD38" s="17"/>
      <c r="JFE38" s="17"/>
      <c r="JFF38" s="17"/>
      <c r="JFG38" s="17"/>
      <c r="JFH38" s="17"/>
      <c r="JFI38" s="17"/>
      <c r="JFJ38" s="17"/>
      <c r="JFK38" s="17"/>
      <c r="JFL38" s="17"/>
      <c r="JFM38" s="17"/>
      <c r="JFN38" s="17"/>
      <c r="JFO38" s="17"/>
      <c r="JFP38" s="17"/>
      <c r="JFQ38" s="17"/>
      <c r="JFR38" s="17"/>
      <c r="JFS38" s="17"/>
      <c r="JFT38" s="17"/>
      <c r="JFU38" s="17"/>
      <c r="JFV38" s="17"/>
      <c r="JFW38" s="17"/>
      <c r="JFX38" s="17"/>
      <c r="JFY38" s="17"/>
      <c r="JFZ38" s="17"/>
      <c r="JGA38" s="17"/>
      <c r="JGB38" s="17"/>
      <c r="JGC38" s="17"/>
      <c r="JGD38" s="17"/>
      <c r="JGE38" s="17"/>
      <c r="JGF38" s="17"/>
      <c r="JGG38" s="17"/>
      <c r="JGH38" s="17"/>
      <c r="JGI38" s="17"/>
      <c r="JGJ38" s="17"/>
      <c r="JGK38" s="17"/>
      <c r="JGL38" s="17"/>
      <c r="JGM38" s="17"/>
      <c r="JGN38" s="17"/>
      <c r="JGO38" s="17"/>
      <c r="JGP38" s="17"/>
      <c r="JGQ38" s="17"/>
      <c r="JGR38" s="17"/>
      <c r="JGS38" s="17"/>
      <c r="JGT38" s="17"/>
      <c r="JGU38" s="17"/>
      <c r="JGV38" s="17"/>
      <c r="JGW38" s="17"/>
      <c r="JGX38" s="17"/>
      <c r="JGY38" s="17"/>
      <c r="JGZ38" s="17"/>
      <c r="JHA38" s="17"/>
      <c r="JHB38" s="17"/>
      <c r="JHC38" s="17"/>
      <c r="JHD38" s="17"/>
      <c r="JHE38" s="17"/>
      <c r="JHF38" s="17"/>
      <c r="JHG38" s="17"/>
      <c r="JHH38" s="17"/>
      <c r="JHI38" s="17"/>
      <c r="JHJ38" s="17"/>
      <c r="JHK38" s="17"/>
      <c r="JHL38" s="17"/>
      <c r="JHM38" s="17"/>
      <c r="JHN38" s="17"/>
      <c r="JHO38" s="17"/>
      <c r="JHP38" s="17"/>
      <c r="JHQ38" s="17"/>
      <c r="JHR38" s="17"/>
      <c r="JHS38" s="17"/>
      <c r="JHT38" s="17"/>
      <c r="JHU38" s="17"/>
      <c r="JHV38" s="17"/>
      <c r="JHW38" s="17"/>
      <c r="JHX38" s="17"/>
      <c r="JHY38" s="17"/>
      <c r="JHZ38" s="17"/>
      <c r="JIA38" s="17"/>
      <c r="JIB38" s="17"/>
      <c r="JIC38" s="17"/>
      <c r="JID38" s="17"/>
      <c r="JIE38" s="17"/>
      <c r="JIF38" s="17"/>
      <c r="JIG38" s="17"/>
      <c r="JIH38" s="17"/>
      <c r="JII38" s="17"/>
      <c r="JIJ38" s="17"/>
      <c r="JIK38" s="17"/>
      <c r="JIL38" s="17"/>
      <c r="JIM38" s="17"/>
      <c r="JIN38" s="17"/>
      <c r="JIO38" s="17"/>
      <c r="JIP38" s="17"/>
      <c r="JIQ38" s="17"/>
      <c r="JIR38" s="17"/>
      <c r="JIS38" s="17"/>
      <c r="JIT38" s="17"/>
      <c r="JIU38" s="17"/>
      <c r="JIV38" s="17"/>
      <c r="JIW38" s="17"/>
      <c r="JIX38" s="17"/>
      <c r="JIY38" s="17"/>
      <c r="JIZ38" s="17"/>
      <c r="JJA38" s="17"/>
      <c r="JJB38" s="17"/>
      <c r="JJC38" s="17"/>
      <c r="JJD38" s="17"/>
      <c r="JJE38" s="17"/>
      <c r="JJF38" s="17"/>
      <c r="JJG38" s="17"/>
      <c r="JJH38" s="17"/>
      <c r="JJI38" s="17"/>
      <c r="JJJ38" s="17"/>
      <c r="JJK38" s="17"/>
      <c r="JJL38" s="17"/>
      <c r="JJM38" s="17"/>
      <c r="JJN38" s="17"/>
      <c r="JJO38" s="17"/>
      <c r="JJP38" s="17"/>
      <c r="JJQ38" s="17"/>
      <c r="JJR38" s="17"/>
      <c r="JJS38" s="17"/>
      <c r="JJT38" s="17"/>
      <c r="JJU38" s="17"/>
      <c r="JJV38" s="17"/>
      <c r="JJW38" s="17"/>
      <c r="JJX38" s="17"/>
      <c r="JJY38" s="17"/>
      <c r="JJZ38" s="17"/>
      <c r="JKA38" s="17"/>
      <c r="JKB38" s="17"/>
      <c r="JKC38" s="17"/>
      <c r="JKD38" s="17"/>
      <c r="JKE38" s="17"/>
      <c r="JKF38" s="17"/>
      <c r="JKG38" s="17"/>
      <c r="JKH38" s="17"/>
      <c r="JKI38" s="17"/>
      <c r="JKJ38" s="17"/>
      <c r="JKK38" s="17"/>
      <c r="JKL38" s="17"/>
      <c r="JKM38" s="17"/>
      <c r="JKN38" s="17"/>
      <c r="JKO38" s="17"/>
      <c r="JKP38" s="17"/>
      <c r="JKQ38" s="17"/>
      <c r="JKR38" s="17"/>
      <c r="JKS38" s="17"/>
      <c r="JKT38" s="17"/>
      <c r="JKU38" s="17"/>
      <c r="JKV38" s="17"/>
      <c r="JKW38" s="17"/>
      <c r="JKX38" s="17"/>
      <c r="JKY38" s="17"/>
      <c r="JKZ38" s="17"/>
      <c r="JLA38" s="17"/>
      <c r="JLB38" s="17"/>
      <c r="JLC38" s="17"/>
      <c r="JLD38" s="17"/>
      <c r="JLE38" s="17"/>
      <c r="JLF38" s="17"/>
      <c r="JLG38" s="17"/>
      <c r="JLH38" s="17"/>
      <c r="JLI38" s="17"/>
      <c r="JLJ38" s="17"/>
      <c r="JLK38" s="17"/>
      <c r="JLL38" s="17"/>
      <c r="JLM38" s="17"/>
      <c r="JLN38" s="17"/>
      <c r="JLO38" s="17"/>
      <c r="JLP38" s="17"/>
      <c r="JLQ38" s="17"/>
      <c r="JLR38" s="17"/>
      <c r="JLS38" s="17"/>
      <c r="JLT38" s="17"/>
      <c r="JLU38" s="17"/>
      <c r="JLV38" s="17"/>
      <c r="JLW38" s="17"/>
      <c r="JLX38" s="17"/>
      <c r="JLY38" s="17"/>
      <c r="JLZ38" s="17"/>
      <c r="JMA38" s="17"/>
      <c r="JMB38" s="17"/>
      <c r="JMC38" s="17"/>
      <c r="JMD38" s="17"/>
      <c r="JME38" s="17"/>
      <c r="JMF38" s="17"/>
      <c r="JMG38" s="17"/>
      <c r="JMH38" s="17"/>
      <c r="JMI38" s="17"/>
      <c r="JMJ38" s="17"/>
      <c r="JMK38" s="17"/>
      <c r="JML38" s="17"/>
      <c r="JMM38" s="17"/>
      <c r="JMN38" s="17"/>
      <c r="JMO38" s="17"/>
      <c r="JMP38" s="17"/>
      <c r="JMQ38" s="17"/>
      <c r="JMR38" s="17"/>
      <c r="JMS38" s="17"/>
      <c r="JMT38" s="17"/>
      <c r="JMU38" s="17"/>
      <c r="JMV38" s="17"/>
      <c r="JMW38" s="17"/>
      <c r="JMX38" s="17"/>
      <c r="JMY38" s="17"/>
      <c r="JMZ38" s="17"/>
      <c r="JNA38" s="17"/>
      <c r="JNB38" s="17"/>
      <c r="JNC38" s="17"/>
      <c r="JND38" s="17"/>
      <c r="JNE38" s="17"/>
      <c r="JNF38" s="17"/>
      <c r="JNG38" s="17"/>
      <c r="JNH38" s="17"/>
      <c r="JNI38" s="17"/>
      <c r="JNJ38" s="17"/>
      <c r="JNK38" s="17"/>
      <c r="JNL38" s="17"/>
      <c r="JNM38" s="17"/>
      <c r="JNN38" s="17"/>
      <c r="JNO38" s="17"/>
      <c r="JNP38" s="17"/>
      <c r="JNQ38" s="17"/>
      <c r="JNR38" s="17"/>
      <c r="JNS38" s="17"/>
      <c r="JNT38" s="17"/>
      <c r="JNU38" s="17"/>
      <c r="JNV38" s="17"/>
      <c r="JNW38" s="17"/>
      <c r="JNX38" s="17"/>
      <c r="JNY38" s="17"/>
      <c r="JNZ38" s="17"/>
      <c r="JOA38" s="17"/>
      <c r="JOB38" s="17"/>
      <c r="JOC38" s="17"/>
      <c r="JOD38" s="17"/>
      <c r="JOE38" s="17"/>
      <c r="JOF38" s="17"/>
      <c r="JOG38" s="17"/>
      <c r="JOH38" s="17"/>
      <c r="JOI38" s="17"/>
      <c r="JOJ38" s="17"/>
      <c r="JOK38" s="17"/>
      <c r="JOL38" s="17"/>
      <c r="JOM38" s="17"/>
      <c r="JON38" s="17"/>
      <c r="JOO38" s="17"/>
      <c r="JOP38" s="17"/>
      <c r="JOQ38" s="17"/>
      <c r="JOR38" s="17"/>
      <c r="JOS38" s="17"/>
      <c r="JOT38" s="17"/>
      <c r="JOU38" s="17"/>
      <c r="JOV38" s="17"/>
      <c r="JOW38" s="17"/>
      <c r="JOX38" s="17"/>
      <c r="JOY38" s="17"/>
      <c r="JOZ38" s="17"/>
      <c r="JPA38" s="17"/>
      <c r="JPB38" s="17"/>
      <c r="JPC38" s="17"/>
      <c r="JPD38" s="17"/>
      <c r="JPE38" s="17"/>
      <c r="JPF38" s="17"/>
      <c r="JPG38" s="17"/>
      <c r="JPH38" s="17"/>
      <c r="JPI38" s="17"/>
      <c r="JPJ38" s="17"/>
      <c r="JPK38" s="17"/>
      <c r="JPL38" s="17"/>
      <c r="JPM38" s="17"/>
      <c r="JPN38" s="17"/>
      <c r="JPO38" s="17"/>
      <c r="JPP38" s="17"/>
      <c r="JPQ38" s="17"/>
      <c r="JPR38" s="17"/>
      <c r="JPS38" s="17"/>
      <c r="JPT38" s="17"/>
      <c r="JPU38" s="17"/>
      <c r="JPV38" s="17"/>
      <c r="JPW38" s="17"/>
      <c r="JPX38" s="17"/>
      <c r="JPY38" s="17"/>
      <c r="JPZ38" s="17"/>
      <c r="JQA38" s="17"/>
      <c r="JQB38" s="17"/>
      <c r="JQC38" s="17"/>
      <c r="JQD38" s="17"/>
      <c r="JQE38" s="17"/>
      <c r="JQF38" s="17"/>
      <c r="JQG38" s="17"/>
      <c r="JQH38" s="17"/>
      <c r="JQI38" s="17"/>
      <c r="JQJ38" s="17"/>
      <c r="JQK38" s="17"/>
      <c r="JQL38" s="17"/>
      <c r="JQM38" s="17"/>
      <c r="JQN38" s="17"/>
      <c r="JQO38" s="17"/>
      <c r="JQP38" s="17"/>
      <c r="JQQ38" s="17"/>
      <c r="JQR38" s="17"/>
      <c r="JQS38" s="17"/>
      <c r="JQT38" s="17"/>
      <c r="JQU38" s="17"/>
      <c r="JQV38" s="17"/>
      <c r="JQW38" s="17"/>
      <c r="JQX38" s="17"/>
      <c r="JQY38" s="17"/>
      <c r="JQZ38" s="17"/>
      <c r="JRA38" s="17"/>
      <c r="JRB38" s="17"/>
      <c r="JRC38" s="17"/>
      <c r="JRD38" s="17"/>
      <c r="JRE38" s="17"/>
      <c r="JRF38" s="17"/>
      <c r="JRG38" s="17"/>
      <c r="JRH38" s="17"/>
      <c r="JRI38" s="17"/>
      <c r="JRJ38" s="17"/>
      <c r="JRK38" s="17"/>
      <c r="JRL38" s="17"/>
      <c r="JRM38" s="17"/>
      <c r="JRN38" s="17"/>
      <c r="JRO38" s="17"/>
      <c r="JRP38" s="17"/>
      <c r="JRQ38" s="17"/>
      <c r="JRR38" s="17"/>
      <c r="JRS38" s="17"/>
      <c r="JRT38" s="17"/>
      <c r="JRU38" s="17"/>
      <c r="JRV38" s="17"/>
      <c r="JRW38" s="17"/>
      <c r="JRX38" s="17"/>
      <c r="JRY38" s="17"/>
      <c r="JRZ38" s="17"/>
      <c r="JSA38" s="17"/>
      <c r="JSB38" s="17"/>
      <c r="JSC38" s="17"/>
      <c r="JSD38" s="17"/>
      <c r="JSE38" s="17"/>
      <c r="JSF38" s="17"/>
      <c r="JSG38" s="17"/>
      <c r="JSH38" s="17"/>
      <c r="JSI38" s="17"/>
      <c r="JSJ38" s="17"/>
      <c r="JSK38" s="17"/>
      <c r="JSL38" s="17"/>
      <c r="JSM38" s="17"/>
      <c r="JSN38" s="17"/>
      <c r="JSO38" s="17"/>
      <c r="JSP38" s="17"/>
      <c r="JSQ38" s="17"/>
      <c r="JSR38" s="17"/>
      <c r="JSS38" s="17"/>
      <c r="JST38" s="17"/>
      <c r="JSU38" s="17"/>
      <c r="JSV38" s="17"/>
      <c r="JSW38" s="17"/>
      <c r="JSX38" s="17"/>
      <c r="JSY38" s="17"/>
      <c r="JSZ38" s="17"/>
      <c r="JTA38" s="17"/>
      <c r="JTB38" s="17"/>
      <c r="JTC38" s="17"/>
      <c r="JTD38" s="17"/>
      <c r="JTE38" s="17"/>
      <c r="JTF38" s="17"/>
      <c r="JTG38" s="17"/>
      <c r="JTH38" s="17"/>
      <c r="JTI38" s="17"/>
      <c r="JTJ38" s="17"/>
      <c r="JTK38" s="17"/>
      <c r="JTL38" s="17"/>
      <c r="JTM38" s="17"/>
      <c r="JTN38" s="17"/>
      <c r="JTO38" s="17"/>
      <c r="JTP38" s="17"/>
      <c r="JTQ38" s="17"/>
      <c r="JTR38" s="17"/>
      <c r="JTS38" s="17"/>
      <c r="JTT38" s="17"/>
      <c r="JTU38" s="17"/>
      <c r="JTV38" s="17"/>
      <c r="JTW38" s="17"/>
      <c r="JTX38" s="17"/>
      <c r="JTY38" s="17"/>
      <c r="JTZ38" s="17"/>
      <c r="JUA38" s="17"/>
      <c r="JUB38" s="17"/>
      <c r="JUC38" s="17"/>
      <c r="JUD38" s="17"/>
      <c r="JUE38" s="17"/>
      <c r="JUF38" s="17"/>
      <c r="JUG38" s="17"/>
      <c r="JUH38" s="17"/>
      <c r="JUI38" s="17"/>
      <c r="JUJ38" s="17"/>
      <c r="JUK38" s="17"/>
      <c r="JUL38" s="17"/>
      <c r="JUM38" s="17"/>
      <c r="JUN38" s="17"/>
      <c r="JUO38" s="17"/>
      <c r="JUP38" s="17"/>
      <c r="JUQ38" s="17"/>
      <c r="JUR38" s="17"/>
      <c r="JUS38" s="17"/>
      <c r="JUT38" s="17"/>
      <c r="JUU38" s="17"/>
      <c r="JUV38" s="17"/>
      <c r="JUW38" s="17"/>
      <c r="JUX38" s="17"/>
      <c r="JUY38" s="17"/>
      <c r="JUZ38" s="17"/>
      <c r="JVA38" s="17"/>
      <c r="JVB38" s="17"/>
      <c r="JVC38" s="17"/>
      <c r="JVD38" s="17"/>
      <c r="JVE38" s="17"/>
      <c r="JVF38" s="17"/>
      <c r="JVG38" s="17"/>
      <c r="JVH38" s="17"/>
      <c r="JVI38" s="17"/>
      <c r="JVJ38" s="17"/>
      <c r="JVK38" s="17"/>
      <c r="JVL38" s="17"/>
      <c r="JVM38" s="17"/>
      <c r="JVN38" s="17"/>
      <c r="JVO38" s="17"/>
      <c r="JVP38" s="17"/>
      <c r="JVQ38" s="17"/>
      <c r="JVR38" s="17"/>
      <c r="JVS38" s="17"/>
      <c r="JVT38" s="17"/>
      <c r="JVU38" s="17"/>
      <c r="JVV38" s="17"/>
      <c r="JVW38" s="17"/>
      <c r="JVX38" s="17"/>
      <c r="JVY38" s="17"/>
      <c r="JVZ38" s="17"/>
      <c r="JWA38" s="17"/>
      <c r="JWB38" s="17"/>
      <c r="JWC38" s="17"/>
      <c r="JWD38" s="17"/>
      <c r="JWE38" s="17"/>
      <c r="JWF38" s="17"/>
      <c r="JWG38" s="17"/>
      <c r="JWH38" s="17"/>
      <c r="JWI38" s="17"/>
      <c r="JWJ38" s="17"/>
      <c r="JWK38" s="17"/>
      <c r="JWL38" s="17"/>
      <c r="JWM38" s="17"/>
      <c r="JWN38" s="17"/>
      <c r="JWO38" s="17"/>
      <c r="JWP38" s="17"/>
      <c r="JWQ38" s="17"/>
      <c r="JWR38" s="17"/>
      <c r="JWS38" s="17"/>
      <c r="JWT38" s="17"/>
      <c r="JWU38" s="17"/>
      <c r="JWV38" s="17"/>
      <c r="JWW38" s="17"/>
      <c r="JWX38" s="17"/>
      <c r="JWY38" s="17"/>
      <c r="JWZ38" s="17"/>
      <c r="JXA38" s="17"/>
      <c r="JXB38" s="17"/>
      <c r="JXC38" s="17"/>
      <c r="JXD38" s="17"/>
      <c r="JXE38" s="17"/>
      <c r="JXF38" s="17"/>
      <c r="JXG38" s="17"/>
      <c r="JXH38" s="17"/>
      <c r="JXI38" s="17"/>
      <c r="JXJ38" s="17"/>
      <c r="JXK38" s="17"/>
      <c r="JXL38" s="17"/>
      <c r="JXM38" s="17"/>
      <c r="JXN38" s="17"/>
      <c r="JXO38" s="17"/>
      <c r="JXP38" s="17"/>
      <c r="JXQ38" s="17"/>
      <c r="JXR38" s="17"/>
      <c r="JXS38" s="17"/>
      <c r="JXT38" s="17"/>
      <c r="JXU38" s="17"/>
      <c r="JXV38" s="17"/>
      <c r="JXW38" s="17"/>
      <c r="JXX38" s="17"/>
      <c r="JXY38" s="17"/>
      <c r="JXZ38" s="17"/>
      <c r="JYA38" s="17"/>
      <c r="JYB38" s="17"/>
      <c r="JYC38" s="17"/>
      <c r="JYD38" s="17"/>
      <c r="JYE38" s="17"/>
      <c r="JYF38" s="17"/>
      <c r="JYG38" s="17"/>
      <c r="JYH38" s="17"/>
      <c r="JYI38" s="17"/>
      <c r="JYJ38" s="17"/>
      <c r="JYK38" s="17"/>
      <c r="JYL38" s="17"/>
      <c r="JYM38" s="17"/>
      <c r="JYN38" s="17"/>
      <c r="JYO38" s="17"/>
      <c r="JYP38" s="17"/>
      <c r="JYQ38" s="17"/>
      <c r="JYR38" s="17"/>
      <c r="JYS38" s="17"/>
      <c r="JYT38" s="17"/>
      <c r="JYU38" s="17"/>
      <c r="JYV38" s="17"/>
      <c r="JYW38" s="17"/>
      <c r="JYX38" s="17"/>
      <c r="JYY38" s="17"/>
      <c r="JYZ38" s="17"/>
      <c r="JZA38" s="17"/>
      <c r="JZB38" s="17"/>
      <c r="JZC38" s="17"/>
      <c r="JZD38" s="17"/>
      <c r="JZE38" s="17"/>
      <c r="JZF38" s="17"/>
      <c r="JZG38" s="17"/>
      <c r="JZH38" s="17"/>
      <c r="JZI38" s="17"/>
      <c r="JZJ38" s="17"/>
      <c r="JZK38" s="17"/>
      <c r="JZL38" s="17"/>
      <c r="JZM38" s="17"/>
      <c r="JZN38" s="17"/>
      <c r="JZO38" s="17"/>
      <c r="JZP38" s="17"/>
      <c r="JZQ38" s="17"/>
      <c r="JZR38" s="17"/>
      <c r="JZS38" s="17"/>
      <c r="JZT38" s="17"/>
      <c r="JZU38" s="17"/>
      <c r="JZV38" s="17"/>
      <c r="JZW38" s="17"/>
      <c r="JZX38" s="17"/>
      <c r="JZY38" s="17"/>
      <c r="JZZ38" s="17"/>
      <c r="KAA38" s="17"/>
      <c r="KAB38" s="17"/>
      <c r="KAC38" s="17"/>
      <c r="KAD38" s="17"/>
      <c r="KAE38" s="17"/>
      <c r="KAF38" s="17"/>
      <c r="KAG38" s="17"/>
      <c r="KAH38" s="17"/>
      <c r="KAI38" s="17"/>
      <c r="KAJ38" s="17"/>
      <c r="KAK38" s="17"/>
      <c r="KAL38" s="17"/>
      <c r="KAM38" s="17"/>
      <c r="KAN38" s="17"/>
      <c r="KAO38" s="17"/>
      <c r="KAP38" s="17"/>
      <c r="KAQ38" s="17"/>
      <c r="KAR38" s="17"/>
      <c r="KAS38" s="17"/>
      <c r="KAT38" s="17"/>
      <c r="KAU38" s="17"/>
      <c r="KAV38" s="17"/>
      <c r="KAW38" s="17"/>
      <c r="KAX38" s="17"/>
      <c r="KAY38" s="17"/>
      <c r="KAZ38" s="17"/>
      <c r="KBA38" s="17"/>
      <c r="KBB38" s="17"/>
      <c r="KBC38" s="17"/>
      <c r="KBD38" s="17"/>
      <c r="KBE38" s="17"/>
      <c r="KBF38" s="17"/>
      <c r="KBG38" s="17"/>
      <c r="KBH38" s="17"/>
      <c r="KBI38" s="17"/>
      <c r="KBJ38" s="17"/>
      <c r="KBK38" s="17"/>
      <c r="KBL38" s="17"/>
      <c r="KBM38" s="17"/>
      <c r="KBN38" s="17"/>
      <c r="KBO38" s="17"/>
      <c r="KBP38" s="17"/>
      <c r="KBQ38" s="17"/>
      <c r="KBR38" s="17"/>
      <c r="KBS38" s="17"/>
      <c r="KBT38" s="17"/>
      <c r="KBU38" s="17"/>
      <c r="KBV38" s="17"/>
      <c r="KBW38" s="17"/>
      <c r="KBX38" s="17"/>
      <c r="KBY38" s="17"/>
      <c r="KBZ38" s="17"/>
      <c r="KCA38" s="17"/>
      <c r="KCB38" s="17"/>
      <c r="KCC38" s="17"/>
      <c r="KCD38" s="17"/>
      <c r="KCE38" s="17"/>
      <c r="KCF38" s="17"/>
      <c r="KCG38" s="17"/>
      <c r="KCH38" s="17"/>
      <c r="KCI38" s="17"/>
      <c r="KCJ38" s="17"/>
      <c r="KCK38" s="17"/>
      <c r="KCL38" s="17"/>
      <c r="KCM38" s="17"/>
      <c r="KCN38" s="17"/>
      <c r="KCO38" s="17"/>
      <c r="KCP38" s="17"/>
      <c r="KCQ38" s="17"/>
      <c r="KCR38" s="17"/>
      <c r="KCS38" s="17"/>
      <c r="KCT38" s="17"/>
      <c r="KCU38" s="17"/>
      <c r="KCV38" s="17"/>
      <c r="KCW38" s="17"/>
      <c r="KCX38" s="17"/>
      <c r="KCY38" s="17"/>
      <c r="KCZ38" s="17"/>
      <c r="KDA38" s="17"/>
      <c r="KDB38" s="17"/>
      <c r="KDC38" s="17"/>
      <c r="KDD38" s="17"/>
      <c r="KDE38" s="17"/>
      <c r="KDF38" s="17"/>
      <c r="KDG38" s="17"/>
      <c r="KDH38" s="17"/>
      <c r="KDI38" s="17"/>
      <c r="KDJ38" s="17"/>
      <c r="KDK38" s="17"/>
      <c r="KDL38" s="17"/>
      <c r="KDM38" s="17"/>
      <c r="KDN38" s="17"/>
      <c r="KDO38" s="17"/>
      <c r="KDP38" s="17"/>
      <c r="KDQ38" s="17"/>
      <c r="KDR38" s="17"/>
      <c r="KDS38" s="17"/>
      <c r="KDT38" s="17"/>
      <c r="KDU38" s="17"/>
      <c r="KDV38" s="17"/>
      <c r="KDW38" s="17"/>
      <c r="KDX38" s="17"/>
      <c r="KDY38" s="17"/>
      <c r="KDZ38" s="17"/>
      <c r="KEA38" s="17"/>
      <c r="KEB38" s="17"/>
      <c r="KEC38" s="17"/>
      <c r="KED38" s="17"/>
      <c r="KEE38" s="17"/>
      <c r="KEF38" s="17"/>
      <c r="KEG38" s="17"/>
      <c r="KEH38" s="17"/>
      <c r="KEI38" s="17"/>
      <c r="KEJ38" s="17"/>
      <c r="KEK38" s="17"/>
      <c r="KEL38" s="17"/>
      <c r="KEM38" s="17"/>
      <c r="KEN38" s="17"/>
      <c r="KEO38" s="17"/>
      <c r="KEP38" s="17"/>
      <c r="KEQ38" s="17"/>
      <c r="KER38" s="17"/>
      <c r="KES38" s="17"/>
      <c r="KET38" s="17"/>
      <c r="KEU38" s="17"/>
      <c r="KEV38" s="17"/>
      <c r="KEW38" s="17"/>
      <c r="KEX38" s="17"/>
      <c r="KEY38" s="17"/>
      <c r="KEZ38" s="17"/>
      <c r="KFA38" s="17"/>
      <c r="KFB38" s="17"/>
      <c r="KFC38" s="17"/>
      <c r="KFD38" s="17"/>
      <c r="KFE38" s="17"/>
      <c r="KFF38" s="17"/>
      <c r="KFG38" s="17"/>
      <c r="KFH38" s="17"/>
      <c r="KFI38" s="17"/>
      <c r="KFJ38" s="17"/>
      <c r="KFK38" s="17"/>
      <c r="KFL38" s="17"/>
      <c r="KFM38" s="17"/>
      <c r="KFN38" s="17"/>
      <c r="KFO38" s="17"/>
      <c r="KFP38" s="17"/>
      <c r="KFQ38" s="17"/>
      <c r="KFR38" s="17"/>
      <c r="KFS38" s="17"/>
      <c r="KFT38" s="17"/>
      <c r="KFU38" s="17"/>
      <c r="KFV38" s="17"/>
      <c r="KFW38" s="17"/>
      <c r="KFX38" s="17"/>
      <c r="KFY38" s="17"/>
      <c r="KFZ38" s="17"/>
      <c r="KGA38" s="17"/>
      <c r="KGB38" s="17"/>
      <c r="KGC38" s="17"/>
      <c r="KGD38" s="17"/>
      <c r="KGE38" s="17"/>
      <c r="KGF38" s="17"/>
      <c r="KGG38" s="17"/>
      <c r="KGH38" s="17"/>
      <c r="KGI38" s="17"/>
      <c r="KGJ38" s="17"/>
      <c r="KGK38" s="17"/>
      <c r="KGL38" s="17"/>
      <c r="KGM38" s="17"/>
      <c r="KGN38" s="17"/>
      <c r="KGO38" s="17"/>
      <c r="KGP38" s="17"/>
      <c r="KGQ38" s="17"/>
      <c r="KGR38" s="17"/>
      <c r="KGS38" s="17"/>
      <c r="KGT38" s="17"/>
      <c r="KGU38" s="17"/>
      <c r="KGV38" s="17"/>
      <c r="KGW38" s="17"/>
      <c r="KGX38" s="17"/>
      <c r="KGY38" s="17"/>
      <c r="KGZ38" s="17"/>
      <c r="KHA38" s="17"/>
      <c r="KHB38" s="17"/>
      <c r="KHC38" s="17"/>
      <c r="KHD38" s="17"/>
      <c r="KHE38" s="17"/>
      <c r="KHF38" s="17"/>
      <c r="KHG38" s="17"/>
      <c r="KHH38" s="17"/>
      <c r="KHI38" s="17"/>
      <c r="KHJ38" s="17"/>
      <c r="KHK38" s="17"/>
      <c r="KHL38" s="17"/>
      <c r="KHM38" s="17"/>
      <c r="KHN38" s="17"/>
      <c r="KHO38" s="17"/>
      <c r="KHP38" s="17"/>
      <c r="KHQ38" s="17"/>
      <c r="KHR38" s="17"/>
      <c r="KHS38" s="17"/>
      <c r="KHT38" s="17"/>
      <c r="KHU38" s="17"/>
      <c r="KHV38" s="17"/>
      <c r="KHW38" s="17"/>
      <c r="KHX38" s="17"/>
      <c r="KHY38" s="17"/>
      <c r="KHZ38" s="17"/>
      <c r="KIA38" s="17"/>
      <c r="KIB38" s="17"/>
      <c r="KIC38" s="17"/>
      <c r="KID38" s="17"/>
      <c r="KIE38" s="17"/>
      <c r="KIF38" s="17"/>
      <c r="KIG38" s="17"/>
      <c r="KIH38" s="17"/>
      <c r="KII38" s="17"/>
      <c r="KIJ38" s="17"/>
      <c r="KIK38" s="17"/>
      <c r="KIL38" s="17"/>
      <c r="KIM38" s="17"/>
      <c r="KIN38" s="17"/>
      <c r="KIO38" s="17"/>
      <c r="KIP38" s="17"/>
      <c r="KIQ38" s="17"/>
      <c r="KIR38" s="17"/>
      <c r="KIS38" s="17"/>
      <c r="KIT38" s="17"/>
      <c r="KIU38" s="17"/>
      <c r="KIV38" s="17"/>
      <c r="KIW38" s="17"/>
      <c r="KIX38" s="17"/>
      <c r="KIY38" s="17"/>
      <c r="KIZ38" s="17"/>
      <c r="KJA38" s="17"/>
      <c r="KJB38" s="17"/>
      <c r="KJC38" s="17"/>
      <c r="KJD38" s="17"/>
      <c r="KJE38" s="17"/>
      <c r="KJF38" s="17"/>
      <c r="KJG38" s="17"/>
      <c r="KJH38" s="17"/>
      <c r="KJI38" s="17"/>
      <c r="KJJ38" s="17"/>
      <c r="KJK38" s="17"/>
      <c r="KJL38" s="17"/>
      <c r="KJM38" s="17"/>
      <c r="KJN38" s="17"/>
      <c r="KJO38" s="17"/>
      <c r="KJP38" s="17"/>
      <c r="KJQ38" s="17"/>
      <c r="KJR38" s="17"/>
      <c r="KJS38" s="17"/>
      <c r="KJT38" s="17"/>
      <c r="KJU38" s="17"/>
      <c r="KJV38" s="17"/>
      <c r="KJW38" s="17"/>
      <c r="KJX38" s="17"/>
      <c r="KJY38" s="17"/>
      <c r="KJZ38" s="17"/>
      <c r="KKA38" s="17"/>
      <c r="KKB38" s="17"/>
      <c r="KKC38" s="17"/>
      <c r="KKD38" s="17"/>
      <c r="KKE38" s="17"/>
      <c r="KKF38" s="17"/>
      <c r="KKG38" s="17"/>
      <c r="KKH38" s="17"/>
      <c r="KKI38" s="17"/>
      <c r="KKJ38" s="17"/>
      <c r="KKK38" s="17"/>
      <c r="KKL38" s="17"/>
      <c r="KKM38" s="17"/>
      <c r="KKN38" s="17"/>
      <c r="KKO38" s="17"/>
      <c r="KKP38" s="17"/>
      <c r="KKQ38" s="17"/>
      <c r="KKR38" s="17"/>
      <c r="KKS38" s="17"/>
      <c r="KKT38" s="17"/>
      <c r="KKU38" s="17"/>
      <c r="KKV38" s="17"/>
      <c r="KKW38" s="17"/>
      <c r="KKX38" s="17"/>
      <c r="KKY38" s="17"/>
      <c r="KKZ38" s="17"/>
      <c r="KLA38" s="17"/>
      <c r="KLB38" s="17"/>
      <c r="KLC38" s="17"/>
      <c r="KLD38" s="17"/>
      <c r="KLE38" s="17"/>
      <c r="KLF38" s="17"/>
      <c r="KLG38" s="17"/>
      <c r="KLH38" s="17"/>
      <c r="KLI38" s="17"/>
      <c r="KLJ38" s="17"/>
      <c r="KLK38" s="17"/>
      <c r="KLL38" s="17"/>
      <c r="KLM38" s="17"/>
      <c r="KLN38" s="17"/>
      <c r="KLO38" s="17"/>
      <c r="KLP38" s="17"/>
      <c r="KLQ38" s="17"/>
      <c r="KLR38" s="17"/>
      <c r="KLS38" s="17"/>
      <c r="KLT38" s="17"/>
      <c r="KLU38" s="17"/>
      <c r="KLV38" s="17"/>
      <c r="KLW38" s="17"/>
      <c r="KLX38" s="17"/>
      <c r="KLY38" s="17"/>
      <c r="KLZ38" s="17"/>
      <c r="KMA38" s="17"/>
      <c r="KMB38" s="17"/>
      <c r="KMC38" s="17"/>
      <c r="KMD38" s="17"/>
      <c r="KME38" s="17"/>
      <c r="KMF38" s="17"/>
      <c r="KMG38" s="17"/>
      <c r="KMH38" s="17"/>
      <c r="KMI38" s="17"/>
      <c r="KMJ38" s="17"/>
      <c r="KMK38" s="17"/>
      <c r="KML38" s="17"/>
      <c r="KMM38" s="17"/>
      <c r="KMN38" s="17"/>
      <c r="KMO38" s="17"/>
      <c r="KMP38" s="17"/>
      <c r="KMQ38" s="17"/>
      <c r="KMR38" s="17"/>
      <c r="KMS38" s="17"/>
      <c r="KMT38" s="17"/>
      <c r="KMU38" s="17"/>
      <c r="KMV38" s="17"/>
      <c r="KMW38" s="17"/>
      <c r="KMX38" s="17"/>
      <c r="KMY38" s="17"/>
      <c r="KMZ38" s="17"/>
      <c r="KNA38" s="17"/>
      <c r="KNB38" s="17"/>
      <c r="KNC38" s="17"/>
      <c r="KND38" s="17"/>
      <c r="KNE38" s="17"/>
      <c r="KNF38" s="17"/>
      <c r="KNG38" s="17"/>
      <c r="KNH38" s="17"/>
      <c r="KNI38" s="17"/>
      <c r="KNJ38" s="17"/>
      <c r="KNK38" s="17"/>
      <c r="KNL38" s="17"/>
      <c r="KNM38" s="17"/>
      <c r="KNN38" s="17"/>
      <c r="KNO38" s="17"/>
      <c r="KNP38" s="17"/>
      <c r="KNQ38" s="17"/>
      <c r="KNR38" s="17"/>
      <c r="KNS38" s="17"/>
      <c r="KNT38" s="17"/>
      <c r="KNU38" s="17"/>
      <c r="KNV38" s="17"/>
      <c r="KNW38" s="17"/>
      <c r="KNX38" s="17"/>
      <c r="KNY38" s="17"/>
      <c r="KNZ38" s="17"/>
      <c r="KOA38" s="17"/>
      <c r="KOB38" s="17"/>
      <c r="KOC38" s="17"/>
      <c r="KOD38" s="17"/>
      <c r="KOE38" s="17"/>
      <c r="KOF38" s="17"/>
      <c r="KOG38" s="17"/>
      <c r="KOH38" s="17"/>
      <c r="KOI38" s="17"/>
      <c r="KOJ38" s="17"/>
      <c r="KOK38" s="17"/>
      <c r="KOL38" s="17"/>
      <c r="KOM38" s="17"/>
      <c r="KON38" s="17"/>
      <c r="KOO38" s="17"/>
      <c r="KOP38" s="17"/>
      <c r="KOQ38" s="17"/>
      <c r="KOR38" s="17"/>
      <c r="KOS38" s="17"/>
      <c r="KOT38" s="17"/>
      <c r="KOU38" s="17"/>
      <c r="KOV38" s="17"/>
      <c r="KOW38" s="17"/>
      <c r="KOX38" s="17"/>
      <c r="KOY38" s="17"/>
      <c r="KOZ38" s="17"/>
      <c r="KPA38" s="17"/>
      <c r="KPB38" s="17"/>
      <c r="KPC38" s="17"/>
      <c r="KPD38" s="17"/>
      <c r="KPE38" s="17"/>
      <c r="KPF38" s="17"/>
      <c r="KPG38" s="17"/>
      <c r="KPH38" s="17"/>
      <c r="KPI38" s="17"/>
      <c r="KPJ38" s="17"/>
      <c r="KPK38" s="17"/>
      <c r="KPL38" s="17"/>
      <c r="KPM38" s="17"/>
      <c r="KPN38" s="17"/>
      <c r="KPO38" s="17"/>
      <c r="KPP38" s="17"/>
      <c r="KPQ38" s="17"/>
      <c r="KPR38" s="17"/>
      <c r="KPS38" s="17"/>
      <c r="KPT38" s="17"/>
      <c r="KPU38" s="17"/>
      <c r="KPV38" s="17"/>
      <c r="KPW38" s="17"/>
      <c r="KPX38" s="17"/>
      <c r="KPY38" s="17"/>
      <c r="KPZ38" s="17"/>
      <c r="KQA38" s="17"/>
      <c r="KQB38" s="17"/>
      <c r="KQC38" s="17"/>
      <c r="KQD38" s="17"/>
      <c r="KQE38" s="17"/>
      <c r="KQF38" s="17"/>
      <c r="KQG38" s="17"/>
      <c r="KQH38" s="17"/>
      <c r="KQI38" s="17"/>
      <c r="KQJ38" s="17"/>
      <c r="KQK38" s="17"/>
      <c r="KQL38" s="17"/>
      <c r="KQM38" s="17"/>
      <c r="KQN38" s="17"/>
      <c r="KQO38" s="17"/>
      <c r="KQP38" s="17"/>
      <c r="KQQ38" s="17"/>
      <c r="KQR38" s="17"/>
      <c r="KQS38" s="17"/>
      <c r="KQT38" s="17"/>
      <c r="KQU38" s="17"/>
      <c r="KQV38" s="17"/>
      <c r="KQW38" s="17"/>
      <c r="KQX38" s="17"/>
      <c r="KQY38" s="17"/>
      <c r="KQZ38" s="17"/>
      <c r="KRA38" s="17"/>
      <c r="KRB38" s="17"/>
      <c r="KRC38" s="17"/>
      <c r="KRD38" s="17"/>
      <c r="KRE38" s="17"/>
      <c r="KRF38" s="17"/>
      <c r="KRG38" s="17"/>
      <c r="KRH38" s="17"/>
      <c r="KRI38" s="17"/>
      <c r="KRJ38" s="17"/>
      <c r="KRK38" s="17"/>
      <c r="KRL38" s="17"/>
      <c r="KRM38" s="17"/>
      <c r="KRN38" s="17"/>
      <c r="KRO38" s="17"/>
      <c r="KRP38" s="17"/>
      <c r="KRQ38" s="17"/>
      <c r="KRR38" s="17"/>
      <c r="KRS38" s="17"/>
      <c r="KRT38" s="17"/>
      <c r="KRU38" s="17"/>
      <c r="KRV38" s="17"/>
      <c r="KRW38" s="17"/>
      <c r="KRX38" s="17"/>
      <c r="KRY38" s="17"/>
      <c r="KRZ38" s="17"/>
      <c r="KSA38" s="17"/>
      <c r="KSB38" s="17"/>
      <c r="KSC38" s="17"/>
      <c r="KSD38" s="17"/>
      <c r="KSE38" s="17"/>
      <c r="KSF38" s="17"/>
      <c r="KSG38" s="17"/>
      <c r="KSH38" s="17"/>
      <c r="KSI38" s="17"/>
      <c r="KSJ38" s="17"/>
      <c r="KSK38" s="17"/>
      <c r="KSL38" s="17"/>
      <c r="KSM38" s="17"/>
      <c r="KSN38" s="17"/>
      <c r="KSO38" s="17"/>
      <c r="KSP38" s="17"/>
      <c r="KSQ38" s="17"/>
      <c r="KSR38" s="17"/>
      <c r="KSS38" s="17"/>
      <c r="KST38" s="17"/>
      <c r="KSU38" s="17"/>
      <c r="KSV38" s="17"/>
      <c r="KSW38" s="17"/>
      <c r="KSX38" s="17"/>
      <c r="KSY38" s="17"/>
      <c r="KSZ38" s="17"/>
      <c r="KTA38" s="17"/>
      <c r="KTB38" s="17"/>
      <c r="KTC38" s="17"/>
      <c r="KTD38" s="17"/>
      <c r="KTE38" s="17"/>
      <c r="KTF38" s="17"/>
      <c r="KTG38" s="17"/>
      <c r="KTH38" s="17"/>
      <c r="KTI38" s="17"/>
      <c r="KTJ38" s="17"/>
      <c r="KTK38" s="17"/>
      <c r="KTL38" s="17"/>
      <c r="KTM38" s="17"/>
      <c r="KTN38" s="17"/>
      <c r="KTO38" s="17"/>
      <c r="KTP38" s="17"/>
      <c r="KTQ38" s="17"/>
      <c r="KTR38" s="17"/>
      <c r="KTS38" s="17"/>
      <c r="KTT38" s="17"/>
      <c r="KTU38" s="17"/>
      <c r="KTV38" s="17"/>
      <c r="KTW38" s="17"/>
      <c r="KTX38" s="17"/>
      <c r="KTY38" s="17"/>
      <c r="KTZ38" s="17"/>
      <c r="KUA38" s="17"/>
      <c r="KUB38" s="17"/>
      <c r="KUC38" s="17"/>
      <c r="KUD38" s="17"/>
      <c r="KUE38" s="17"/>
      <c r="KUF38" s="17"/>
      <c r="KUG38" s="17"/>
      <c r="KUH38" s="17"/>
      <c r="KUI38" s="17"/>
      <c r="KUJ38" s="17"/>
      <c r="KUK38" s="17"/>
      <c r="KUL38" s="17"/>
      <c r="KUM38" s="17"/>
      <c r="KUN38" s="17"/>
      <c r="KUO38" s="17"/>
      <c r="KUP38" s="17"/>
      <c r="KUQ38" s="17"/>
      <c r="KUR38" s="17"/>
      <c r="KUS38" s="17"/>
      <c r="KUT38" s="17"/>
      <c r="KUU38" s="17"/>
      <c r="KUV38" s="17"/>
      <c r="KUW38" s="17"/>
      <c r="KUX38" s="17"/>
      <c r="KUY38" s="17"/>
      <c r="KUZ38" s="17"/>
      <c r="KVA38" s="17"/>
      <c r="KVB38" s="17"/>
      <c r="KVC38" s="17"/>
      <c r="KVD38" s="17"/>
      <c r="KVE38" s="17"/>
      <c r="KVF38" s="17"/>
      <c r="KVG38" s="17"/>
      <c r="KVH38" s="17"/>
      <c r="KVI38" s="17"/>
      <c r="KVJ38" s="17"/>
      <c r="KVK38" s="17"/>
      <c r="KVL38" s="17"/>
      <c r="KVM38" s="17"/>
      <c r="KVN38" s="17"/>
      <c r="KVO38" s="17"/>
      <c r="KVP38" s="17"/>
      <c r="KVQ38" s="17"/>
      <c r="KVR38" s="17"/>
      <c r="KVS38" s="17"/>
      <c r="KVT38" s="17"/>
      <c r="KVU38" s="17"/>
      <c r="KVV38" s="17"/>
      <c r="KVW38" s="17"/>
      <c r="KVX38" s="17"/>
      <c r="KVY38" s="17"/>
      <c r="KVZ38" s="17"/>
      <c r="KWA38" s="17"/>
      <c r="KWB38" s="17"/>
      <c r="KWC38" s="17"/>
      <c r="KWD38" s="17"/>
      <c r="KWE38" s="17"/>
      <c r="KWF38" s="17"/>
      <c r="KWG38" s="17"/>
      <c r="KWH38" s="17"/>
      <c r="KWI38" s="17"/>
      <c r="KWJ38" s="17"/>
      <c r="KWK38" s="17"/>
      <c r="KWL38" s="17"/>
      <c r="KWM38" s="17"/>
      <c r="KWN38" s="17"/>
      <c r="KWO38" s="17"/>
      <c r="KWP38" s="17"/>
      <c r="KWQ38" s="17"/>
      <c r="KWR38" s="17"/>
      <c r="KWS38" s="17"/>
      <c r="KWT38" s="17"/>
      <c r="KWU38" s="17"/>
      <c r="KWV38" s="17"/>
      <c r="KWW38" s="17"/>
      <c r="KWX38" s="17"/>
      <c r="KWY38" s="17"/>
      <c r="KWZ38" s="17"/>
      <c r="KXA38" s="17"/>
      <c r="KXB38" s="17"/>
      <c r="KXC38" s="17"/>
      <c r="KXD38" s="17"/>
      <c r="KXE38" s="17"/>
      <c r="KXF38" s="17"/>
      <c r="KXG38" s="17"/>
      <c r="KXH38" s="17"/>
      <c r="KXI38" s="17"/>
      <c r="KXJ38" s="17"/>
      <c r="KXK38" s="17"/>
      <c r="KXL38" s="17"/>
      <c r="KXM38" s="17"/>
      <c r="KXN38" s="17"/>
      <c r="KXO38" s="17"/>
      <c r="KXP38" s="17"/>
      <c r="KXQ38" s="17"/>
      <c r="KXR38" s="17"/>
      <c r="KXS38" s="17"/>
      <c r="KXT38" s="17"/>
      <c r="KXU38" s="17"/>
      <c r="KXV38" s="17"/>
      <c r="KXW38" s="17"/>
      <c r="KXX38" s="17"/>
      <c r="KXY38" s="17"/>
      <c r="KXZ38" s="17"/>
      <c r="KYA38" s="17"/>
      <c r="KYB38" s="17"/>
      <c r="KYC38" s="17"/>
      <c r="KYD38" s="17"/>
      <c r="KYE38" s="17"/>
      <c r="KYF38" s="17"/>
      <c r="KYG38" s="17"/>
      <c r="KYH38" s="17"/>
      <c r="KYI38" s="17"/>
      <c r="KYJ38" s="17"/>
      <c r="KYK38" s="17"/>
      <c r="KYL38" s="17"/>
      <c r="KYM38" s="17"/>
      <c r="KYN38" s="17"/>
      <c r="KYO38" s="17"/>
      <c r="KYP38" s="17"/>
      <c r="KYQ38" s="17"/>
      <c r="KYR38" s="17"/>
      <c r="KYS38" s="17"/>
      <c r="KYT38" s="17"/>
      <c r="KYU38" s="17"/>
      <c r="KYV38" s="17"/>
      <c r="KYW38" s="17"/>
      <c r="KYX38" s="17"/>
      <c r="KYY38" s="17"/>
      <c r="KYZ38" s="17"/>
      <c r="KZA38" s="17"/>
      <c r="KZB38" s="17"/>
      <c r="KZC38" s="17"/>
      <c r="KZD38" s="17"/>
      <c r="KZE38" s="17"/>
      <c r="KZF38" s="17"/>
      <c r="KZG38" s="17"/>
      <c r="KZH38" s="17"/>
      <c r="KZI38" s="17"/>
      <c r="KZJ38" s="17"/>
      <c r="KZK38" s="17"/>
      <c r="KZL38" s="17"/>
      <c r="KZM38" s="17"/>
      <c r="KZN38" s="17"/>
      <c r="KZO38" s="17"/>
      <c r="KZP38" s="17"/>
      <c r="KZQ38" s="17"/>
      <c r="KZR38" s="17"/>
      <c r="KZS38" s="17"/>
      <c r="KZT38" s="17"/>
      <c r="KZU38" s="17"/>
      <c r="KZV38" s="17"/>
      <c r="KZW38" s="17"/>
      <c r="KZX38" s="17"/>
      <c r="KZY38" s="17"/>
      <c r="KZZ38" s="17"/>
      <c r="LAA38" s="17"/>
      <c r="LAB38" s="17"/>
      <c r="LAC38" s="17"/>
      <c r="LAD38" s="17"/>
      <c r="LAE38" s="17"/>
      <c r="LAF38" s="17"/>
      <c r="LAG38" s="17"/>
      <c r="LAH38" s="17"/>
      <c r="LAI38" s="17"/>
      <c r="LAJ38" s="17"/>
      <c r="LAK38" s="17"/>
      <c r="LAL38" s="17"/>
      <c r="LAM38" s="17"/>
      <c r="LAN38" s="17"/>
      <c r="LAO38" s="17"/>
      <c r="LAP38" s="17"/>
      <c r="LAQ38" s="17"/>
      <c r="LAR38" s="17"/>
      <c r="LAS38" s="17"/>
      <c r="LAT38" s="17"/>
      <c r="LAU38" s="17"/>
      <c r="LAV38" s="17"/>
      <c r="LAW38" s="17"/>
      <c r="LAX38" s="17"/>
      <c r="LAY38" s="17"/>
      <c r="LAZ38" s="17"/>
      <c r="LBA38" s="17"/>
      <c r="LBB38" s="17"/>
      <c r="LBC38" s="17"/>
      <c r="LBD38" s="17"/>
      <c r="LBE38" s="17"/>
      <c r="LBF38" s="17"/>
      <c r="LBG38" s="17"/>
      <c r="LBH38" s="17"/>
      <c r="LBI38" s="17"/>
      <c r="LBJ38" s="17"/>
      <c r="LBK38" s="17"/>
      <c r="LBL38" s="17"/>
      <c r="LBM38" s="17"/>
      <c r="LBN38" s="17"/>
      <c r="LBO38" s="17"/>
      <c r="LBP38" s="17"/>
      <c r="LBQ38" s="17"/>
      <c r="LBR38" s="17"/>
      <c r="LBS38" s="17"/>
      <c r="LBT38" s="17"/>
      <c r="LBU38" s="17"/>
      <c r="LBV38" s="17"/>
      <c r="LBW38" s="17"/>
      <c r="LBX38" s="17"/>
      <c r="LBY38" s="17"/>
      <c r="LBZ38" s="17"/>
      <c r="LCA38" s="17"/>
      <c r="LCB38" s="17"/>
      <c r="LCC38" s="17"/>
      <c r="LCD38" s="17"/>
      <c r="LCE38" s="17"/>
      <c r="LCF38" s="17"/>
      <c r="LCG38" s="17"/>
      <c r="LCH38" s="17"/>
      <c r="LCI38" s="17"/>
      <c r="LCJ38" s="17"/>
      <c r="LCK38" s="17"/>
      <c r="LCL38" s="17"/>
      <c r="LCM38" s="17"/>
      <c r="LCN38" s="17"/>
      <c r="LCO38" s="17"/>
      <c r="LCP38" s="17"/>
      <c r="LCQ38" s="17"/>
      <c r="LCR38" s="17"/>
      <c r="LCS38" s="17"/>
      <c r="LCT38" s="17"/>
      <c r="LCU38" s="17"/>
      <c r="LCV38" s="17"/>
      <c r="LCW38" s="17"/>
      <c r="LCX38" s="17"/>
      <c r="LCY38" s="17"/>
      <c r="LCZ38" s="17"/>
      <c r="LDA38" s="17"/>
      <c r="LDB38" s="17"/>
      <c r="LDC38" s="17"/>
      <c r="LDD38" s="17"/>
      <c r="LDE38" s="17"/>
      <c r="LDF38" s="17"/>
      <c r="LDG38" s="17"/>
      <c r="LDH38" s="17"/>
      <c r="LDI38" s="17"/>
      <c r="LDJ38" s="17"/>
      <c r="LDK38" s="17"/>
      <c r="LDL38" s="17"/>
      <c r="LDM38" s="17"/>
      <c r="LDN38" s="17"/>
      <c r="LDO38" s="17"/>
      <c r="LDP38" s="17"/>
      <c r="LDQ38" s="17"/>
      <c r="LDR38" s="17"/>
      <c r="LDS38" s="17"/>
      <c r="LDT38" s="17"/>
      <c r="LDU38" s="17"/>
      <c r="LDV38" s="17"/>
      <c r="LDW38" s="17"/>
      <c r="LDX38" s="17"/>
      <c r="LDY38" s="17"/>
      <c r="LDZ38" s="17"/>
      <c r="LEA38" s="17"/>
      <c r="LEB38" s="17"/>
      <c r="LEC38" s="17"/>
      <c r="LED38" s="17"/>
      <c r="LEE38" s="17"/>
      <c r="LEF38" s="17"/>
      <c r="LEG38" s="17"/>
      <c r="LEH38" s="17"/>
      <c r="LEI38" s="17"/>
      <c r="LEJ38" s="17"/>
      <c r="LEK38" s="17"/>
      <c r="LEL38" s="17"/>
      <c r="LEM38" s="17"/>
      <c r="LEN38" s="17"/>
      <c r="LEO38" s="17"/>
      <c r="LEP38" s="17"/>
      <c r="LEQ38" s="17"/>
      <c r="LER38" s="17"/>
      <c r="LES38" s="17"/>
      <c r="LET38" s="17"/>
      <c r="LEU38" s="17"/>
      <c r="LEV38" s="17"/>
      <c r="LEW38" s="17"/>
      <c r="LEX38" s="17"/>
      <c r="LEY38" s="17"/>
      <c r="LEZ38" s="17"/>
      <c r="LFA38" s="17"/>
      <c r="LFB38" s="17"/>
      <c r="LFC38" s="17"/>
      <c r="LFD38" s="17"/>
      <c r="LFE38" s="17"/>
      <c r="LFF38" s="17"/>
      <c r="LFG38" s="17"/>
      <c r="LFH38" s="17"/>
      <c r="LFI38" s="17"/>
      <c r="LFJ38" s="17"/>
      <c r="LFK38" s="17"/>
      <c r="LFL38" s="17"/>
      <c r="LFM38" s="17"/>
      <c r="LFN38" s="17"/>
      <c r="LFO38" s="17"/>
      <c r="LFP38" s="17"/>
      <c r="LFQ38" s="17"/>
      <c r="LFR38" s="17"/>
      <c r="LFS38" s="17"/>
      <c r="LFT38" s="17"/>
      <c r="LFU38" s="17"/>
      <c r="LFV38" s="17"/>
      <c r="LFW38" s="17"/>
      <c r="LFX38" s="17"/>
      <c r="LFY38" s="17"/>
      <c r="LFZ38" s="17"/>
      <c r="LGA38" s="17"/>
      <c r="LGB38" s="17"/>
      <c r="LGC38" s="17"/>
      <c r="LGD38" s="17"/>
      <c r="LGE38" s="17"/>
      <c r="LGF38" s="17"/>
      <c r="LGG38" s="17"/>
      <c r="LGH38" s="17"/>
      <c r="LGI38" s="17"/>
      <c r="LGJ38" s="17"/>
      <c r="LGK38" s="17"/>
      <c r="LGL38" s="17"/>
      <c r="LGM38" s="17"/>
      <c r="LGN38" s="17"/>
      <c r="LGO38" s="17"/>
      <c r="LGP38" s="17"/>
      <c r="LGQ38" s="17"/>
      <c r="LGR38" s="17"/>
      <c r="LGS38" s="17"/>
      <c r="LGT38" s="17"/>
      <c r="LGU38" s="17"/>
      <c r="LGV38" s="17"/>
      <c r="LGW38" s="17"/>
      <c r="LGX38" s="17"/>
      <c r="LGY38" s="17"/>
      <c r="LGZ38" s="17"/>
      <c r="LHA38" s="17"/>
      <c r="LHB38" s="17"/>
      <c r="LHC38" s="17"/>
      <c r="LHD38" s="17"/>
      <c r="LHE38" s="17"/>
      <c r="LHF38" s="17"/>
      <c r="LHG38" s="17"/>
      <c r="LHH38" s="17"/>
      <c r="LHI38" s="17"/>
      <c r="LHJ38" s="17"/>
      <c r="LHK38" s="17"/>
      <c r="LHL38" s="17"/>
      <c r="LHM38" s="17"/>
      <c r="LHN38" s="17"/>
      <c r="LHO38" s="17"/>
      <c r="LHP38" s="17"/>
      <c r="LHQ38" s="17"/>
      <c r="LHR38" s="17"/>
      <c r="LHS38" s="17"/>
      <c r="LHT38" s="17"/>
      <c r="LHU38" s="17"/>
      <c r="LHV38" s="17"/>
      <c r="LHW38" s="17"/>
      <c r="LHX38" s="17"/>
      <c r="LHY38" s="17"/>
      <c r="LHZ38" s="17"/>
      <c r="LIA38" s="17"/>
      <c r="LIB38" s="17"/>
      <c r="LIC38" s="17"/>
      <c r="LID38" s="17"/>
      <c r="LIE38" s="17"/>
      <c r="LIF38" s="17"/>
      <c r="LIG38" s="17"/>
      <c r="LIH38" s="17"/>
      <c r="LII38" s="17"/>
      <c r="LIJ38" s="17"/>
      <c r="LIK38" s="17"/>
      <c r="LIL38" s="17"/>
      <c r="LIM38" s="17"/>
      <c r="LIN38" s="17"/>
      <c r="LIO38" s="17"/>
      <c r="LIP38" s="17"/>
      <c r="LIQ38" s="17"/>
      <c r="LIR38" s="17"/>
      <c r="LIS38" s="17"/>
      <c r="LIT38" s="17"/>
      <c r="LIU38" s="17"/>
      <c r="LIV38" s="17"/>
      <c r="LIW38" s="17"/>
      <c r="LIX38" s="17"/>
      <c r="LIY38" s="17"/>
      <c r="LIZ38" s="17"/>
      <c r="LJA38" s="17"/>
      <c r="LJB38" s="17"/>
      <c r="LJC38" s="17"/>
      <c r="LJD38" s="17"/>
      <c r="LJE38" s="17"/>
      <c r="LJF38" s="17"/>
      <c r="LJG38" s="17"/>
      <c r="LJH38" s="17"/>
      <c r="LJI38" s="17"/>
      <c r="LJJ38" s="17"/>
      <c r="LJK38" s="17"/>
      <c r="LJL38" s="17"/>
      <c r="LJM38" s="17"/>
      <c r="LJN38" s="17"/>
      <c r="LJO38" s="17"/>
      <c r="LJP38" s="17"/>
      <c r="LJQ38" s="17"/>
      <c r="LJR38" s="17"/>
      <c r="LJS38" s="17"/>
      <c r="LJT38" s="17"/>
      <c r="LJU38" s="17"/>
      <c r="LJV38" s="17"/>
      <c r="LJW38" s="17"/>
      <c r="LJX38" s="17"/>
      <c r="LJY38" s="17"/>
      <c r="LJZ38" s="17"/>
      <c r="LKA38" s="17"/>
      <c r="LKB38" s="17"/>
      <c r="LKC38" s="17"/>
      <c r="LKD38" s="17"/>
      <c r="LKE38" s="17"/>
      <c r="LKF38" s="17"/>
      <c r="LKG38" s="17"/>
      <c r="LKH38" s="17"/>
      <c r="LKI38" s="17"/>
      <c r="LKJ38" s="17"/>
      <c r="LKK38" s="17"/>
      <c r="LKL38" s="17"/>
      <c r="LKM38" s="17"/>
      <c r="LKN38" s="17"/>
      <c r="LKO38" s="17"/>
      <c r="LKP38" s="17"/>
      <c r="LKQ38" s="17"/>
      <c r="LKR38" s="17"/>
      <c r="LKS38" s="17"/>
      <c r="LKT38" s="17"/>
      <c r="LKU38" s="17"/>
      <c r="LKV38" s="17"/>
      <c r="LKW38" s="17"/>
      <c r="LKX38" s="17"/>
      <c r="LKY38" s="17"/>
      <c r="LKZ38" s="17"/>
      <c r="LLA38" s="17"/>
      <c r="LLB38" s="17"/>
      <c r="LLC38" s="17"/>
      <c r="LLD38" s="17"/>
      <c r="LLE38" s="17"/>
      <c r="LLF38" s="17"/>
      <c r="LLG38" s="17"/>
      <c r="LLH38" s="17"/>
      <c r="LLI38" s="17"/>
      <c r="LLJ38" s="17"/>
      <c r="LLK38" s="17"/>
      <c r="LLL38" s="17"/>
      <c r="LLM38" s="17"/>
      <c r="LLN38" s="17"/>
      <c r="LLO38" s="17"/>
      <c r="LLP38" s="17"/>
      <c r="LLQ38" s="17"/>
      <c r="LLR38" s="17"/>
      <c r="LLS38" s="17"/>
      <c r="LLT38" s="17"/>
      <c r="LLU38" s="17"/>
      <c r="LLV38" s="17"/>
      <c r="LLW38" s="17"/>
      <c r="LLX38" s="17"/>
      <c r="LLY38" s="17"/>
      <c r="LLZ38" s="17"/>
      <c r="LMA38" s="17"/>
      <c r="LMB38" s="17"/>
      <c r="LMC38" s="17"/>
      <c r="LMD38" s="17"/>
      <c r="LME38" s="17"/>
      <c r="LMF38" s="17"/>
      <c r="LMG38" s="17"/>
      <c r="LMH38" s="17"/>
      <c r="LMI38" s="17"/>
      <c r="LMJ38" s="17"/>
      <c r="LMK38" s="17"/>
      <c r="LML38" s="17"/>
      <c r="LMM38" s="17"/>
      <c r="LMN38" s="17"/>
      <c r="LMO38" s="17"/>
      <c r="LMP38" s="17"/>
      <c r="LMQ38" s="17"/>
      <c r="LMR38" s="17"/>
      <c r="LMS38" s="17"/>
      <c r="LMT38" s="17"/>
      <c r="LMU38" s="17"/>
      <c r="LMV38" s="17"/>
      <c r="LMW38" s="17"/>
      <c r="LMX38" s="17"/>
      <c r="LMY38" s="17"/>
      <c r="LMZ38" s="17"/>
      <c r="LNA38" s="17"/>
      <c r="LNB38" s="17"/>
      <c r="LNC38" s="17"/>
      <c r="LND38" s="17"/>
      <c r="LNE38" s="17"/>
      <c r="LNF38" s="17"/>
      <c r="LNG38" s="17"/>
      <c r="LNH38" s="17"/>
      <c r="LNI38" s="17"/>
      <c r="LNJ38" s="17"/>
      <c r="LNK38" s="17"/>
      <c r="LNL38" s="17"/>
      <c r="LNM38" s="17"/>
      <c r="LNN38" s="17"/>
      <c r="LNO38" s="17"/>
      <c r="LNP38" s="17"/>
      <c r="LNQ38" s="17"/>
      <c r="LNR38" s="17"/>
      <c r="LNS38" s="17"/>
      <c r="LNT38" s="17"/>
      <c r="LNU38" s="17"/>
      <c r="LNV38" s="17"/>
      <c r="LNW38" s="17"/>
      <c r="LNX38" s="17"/>
      <c r="LNY38" s="17"/>
      <c r="LNZ38" s="17"/>
      <c r="LOA38" s="17"/>
      <c r="LOB38" s="17"/>
      <c r="LOC38" s="17"/>
      <c r="LOD38" s="17"/>
      <c r="LOE38" s="17"/>
      <c r="LOF38" s="17"/>
      <c r="LOG38" s="17"/>
      <c r="LOH38" s="17"/>
      <c r="LOI38" s="17"/>
      <c r="LOJ38" s="17"/>
      <c r="LOK38" s="17"/>
      <c r="LOL38" s="17"/>
      <c r="LOM38" s="17"/>
      <c r="LON38" s="17"/>
      <c r="LOO38" s="17"/>
      <c r="LOP38" s="17"/>
      <c r="LOQ38" s="17"/>
      <c r="LOR38" s="17"/>
      <c r="LOS38" s="17"/>
      <c r="LOT38" s="17"/>
      <c r="LOU38" s="17"/>
      <c r="LOV38" s="17"/>
      <c r="LOW38" s="17"/>
      <c r="LOX38" s="17"/>
      <c r="LOY38" s="17"/>
      <c r="LOZ38" s="17"/>
      <c r="LPA38" s="17"/>
      <c r="LPB38" s="17"/>
      <c r="LPC38" s="17"/>
      <c r="LPD38" s="17"/>
      <c r="LPE38" s="17"/>
      <c r="LPF38" s="17"/>
      <c r="LPG38" s="17"/>
      <c r="LPH38" s="17"/>
      <c r="LPI38" s="17"/>
      <c r="LPJ38" s="17"/>
      <c r="LPK38" s="17"/>
      <c r="LPL38" s="17"/>
      <c r="LPM38" s="17"/>
      <c r="LPN38" s="17"/>
      <c r="LPO38" s="17"/>
      <c r="LPP38" s="17"/>
      <c r="LPQ38" s="17"/>
      <c r="LPR38" s="17"/>
      <c r="LPS38" s="17"/>
      <c r="LPT38" s="17"/>
      <c r="LPU38" s="17"/>
      <c r="LPV38" s="17"/>
      <c r="LPW38" s="17"/>
      <c r="LPX38" s="17"/>
      <c r="LPY38" s="17"/>
      <c r="LPZ38" s="17"/>
      <c r="LQA38" s="17"/>
      <c r="LQB38" s="17"/>
      <c r="LQC38" s="17"/>
      <c r="LQD38" s="17"/>
      <c r="LQE38" s="17"/>
      <c r="LQF38" s="17"/>
      <c r="LQG38" s="17"/>
      <c r="LQH38" s="17"/>
      <c r="LQI38" s="17"/>
      <c r="LQJ38" s="17"/>
      <c r="LQK38" s="17"/>
      <c r="LQL38" s="17"/>
      <c r="LQM38" s="17"/>
      <c r="LQN38" s="17"/>
      <c r="LQO38" s="17"/>
      <c r="LQP38" s="17"/>
      <c r="LQQ38" s="17"/>
      <c r="LQR38" s="17"/>
      <c r="LQS38" s="17"/>
      <c r="LQT38" s="17"/>
      <c r="LQU38" s="17"/>
      <c r="LQV38" s="17"/>
      <c r="LQW38" s="17"/>
      <c r="LQX38" s="17"/>
      <c r="LQY38" s="17"/>
      <c r="LQZ38" s="17"/>
      <c r="LRA38" s="17"/>
      <c r="LRB38" s="17"/>
      <c r="LRC38" s="17"/>
      <c r="LRD38" s="17"/>
      <c r="LRE38" s="17"/>
      <c r="LRF38" s="17"/>
      <c r="LRG38" s="17"/>
      <c r="LRH38" s="17"/>
      <c r="LRI38" s="17"/>
      <c r="LRJ38" s="17"/>
      <c r="LRK38" s="17"/>
      <c r="LRL38" s="17"/>
      <c r="LRM38" s="17"/>
      <c r="LRN38" s="17"/>
      <c r="LRO38" s="17"/>
      <c r="LRP38" s="17"/>
      <c r="LRQ38" s="17"/>
      <c r="LRR38" s="17"/>
      <c r="LRS38" s="17"/>
      <c r="LRT38" s="17"/>
      <c r="LRU38" s="17"/>
      <c r="LRV38" s="17"/>
      <c r="LRW38" s="17"/>
      <c r="LRX38" s="17"/>
      <c r="LRY38" s="17"/>
      <c r="LRZ38" s="17"/>
      <c r="LSA38" s="17"/>
      <c r="LSB38" s="17"/>
      <c r="LSC38" s="17"/>
      <c r="LSD38" s="17"/>
      <c r="LSE38" s="17"/>
      <c r="LSF38" s="17"/>
      <c r="LSG38" s="17"/>
      <c r="LSH38" s="17"/>
      <c r="LSI38" s="17"/>
      <c r="LSJ38" s="17"/>
      <c r="LSK38" s="17"/>
      <c r="LSL38" s="17"/>
      <c r="LSM38" s="17"/>
      <c r="LSN38" s="17"/>
      <c r="LSO38" s="17"/>
      <c r="LSP38" s="17"/>
      <c r="LSQ38" s="17"/>
      <c r="LSR38" s="17"/>
      <c r="LSS38" s="17"/>
      <c r="LST38" s="17"/>
      <c r="LSU38" s="17"/>
      <c r="LSV38" s="17"/>
      <c r="LSW38" s="17"/>
      <c r="LSX38" s="17"/>
      <c r="LSY38" s="17"/>
      <c r="LSZ38" s="17"/>
      <c r="LTA38" s="17"/>
      <c r="LTB38" s="17"/>
      <c r="LTC38" s="17"/>
      <c r="LTD38" s="17"/>
      <c r="LTE38" s="17"/>
      <c r="LTF38" s="17"/>
      <c r="LTG38" s="17"/>
      <c r="LTH38" s="17"/>
      <c r="LTI38" s="17"/>
      <c r="LTJ38" s="17"/>
      <c r="LTK38" s="17"/>
      <c r="LTL38" s="17"/>
      <c r="LTM38" s="17"/>
      <c r="LTN38" s="17"/>
      <c r="LTO38" s="17"/>
      <c r="LTP38" s="17"/>
      <c r="LTQ38" s="17"/>
      <c r="LTR38" s="17"/>
      <c r="LTS38" s="17"/>
      <c r="LTT38" s="17"/>
      <c r="LTU38" s="17"/>
      <c r="LTV38" s="17"/>
      <c r="LTW38" s="17"/>
      <c r="LTX38" s="17"/>
      <c r="LTY38" s="17"/>
      <c r="LTZ38" s="17"/>
      <c r="LUA38" s="17"/>
      <c r="LUB38" s="17"/>
      <c r="LUC38" s="17"/>
      <c r="LUD38" s="17"/>
      <c r="LUE38" s="17"/>
      <c r="LUF38" s="17"/>
      <c r="LUG38" s="17"/>
      <c r="LUH38" s="17"/>
      <c r="LUI38" s="17"/>
      <c r="LUJ38" s="17"/>
      <c r="LUK38" s="17"/>
      <c r="LUL38" s="17"/>
      <c r="LUM38" s="17"/>
      <c r="LUN38" s="17"/>
      <c r="LUO38" s="17"/>
      <c r="LUP38" s="17"/>
      <c r="LUQ38" s="17"/>
      <c r="LUR38" s="17"/>
      <c r="LUS38" s="17"/>
      <c r="LUT38" s="17"/>
      <c r="LUU38" s="17"/>
      <c r="LUV38" s="17"/>
      <c r="LUW38" s="17"/>
      <c r="LUX38" s="17"/>
      <c r="LUY38" s="17"/>
      <c r="LUZ38" s="17"/>
      <c r="LVA38" s="17"/>
      <c r="LVB38" s="17"/>
      <c r="LVC38" s="17"/>
      <c r="LVD38" s="17"/>
      <c r="LVE38" s="17"/>
      <c r="LVF38" s="17"/>
      <c r="LVG38" s="17"/>
      <c r="LVH38" s="17"/>
      <c r="LVI38" s="17"/>
      <c r="LVJ38" s="17"/>
      <c r="LVK38" s="17"/>
      <c r="LVL38" s="17"/>
      <c r="LVM38" s="17"/>
      <c r="LVN38" s="17"/>
      <c r="LVO38" s="17"/>
      <c r="LVP38" s="17"/>
      <c r="LVQ38" s="17"/>
      <c r="LVR38" s="17"/>
      <c r="LVS38" s="17"/>
      <c r="LVT38" s="17"/>
      <c r="LVU38" s="17"/>
      <c r="LVV38" s="17"/>
      <c r="LVW38" s="17"/>
      <c r="LVX38" s="17"/>
      <c r="LVY38" s="17"/>
      <c r="LVZ38" s="17"/>
      <c r="LWA38" s="17"/>
      <c r="LWB38" s="17"/>
      <c r="LWC38" s="17"/>
      <c r="LWD38" s="17"/>
      <c r="LWE38" s="17"/>
      <c r="LWF38" s="17"/>
      <c r="LWG38" s="17"/>
      <c r="LWH38" s="17"/>
      <c r="LWI38" s="17"/>
      <c r="LWJ38" s="17"/>
      <c r="LWK38" s="17"/>
      <c r="LWL38" s="17"/>
      <c r="LWM38" s="17"/>
      <c r="LWN38" s="17"/>
      <c r="LWO38" s="17"/>
      <c r="LWP38" s="17"/>
      <c r="LWQ38" s="17"/>
      <c r="LWR38" s="17"/>
      <c r="LWS38" s="17"/>
      <c r="LWT38" s="17"/>
      <c r="LWU38" s="17"/>
      <c r="LWV38" s="17"/>
      <c r="LWW38" s="17"/>
      <c r="LWX38" s="17"/>
      <c r="LWY38" s="17"/>
      <c r="LWZ38" s="17"/>
      <c r="LXA38" s="17"/>
      <c r="LXB38" s="17"/>
      <c r="LXC38" s="17"/>
      <c r="LXD38" s="17"/>
      <c r="LXE38" s="17"/>
      <c r="LXF38" s="17"/>
      <c r="LXG38" s="17"/>
      <c r="LXH38" s="17"/>
      <c r="LXI38" s="17"/>
      <c r="LXJ38" s="17"/>
      <c r="LXK38" s="17"/>
      <c r="LXL38" s="17"/>
      <c r="LXM38" s="17"/>
      <c r="LXN38" s="17"/>
      <c r="LXO38" s="17"/>
      <c r="LXP38" s="17"/>
      <c r="LXQ38" s="17"/>
      <c r="LXR38" s="17"/>
      <c r="LXS38" s="17"/>
      <c r="LXT38" s="17"/>
      <c r="LXU38" s="17"/>
      <c r="LXV38" s="17"/>
      <c r="LXW38" s="17"/>
      <c r="LXX38" s="17"/>
      <c r="LXY38" s="17"/>
      <c r="LXZ38" s="17"/>
      <c r="LYA38" s="17"/>
      <c r="LYB38" s="17"/>
      <c r="LYC38" s="17"/>
      <c r="LYD38" s="17"/>
      <c r="LYE38" s="17"/>
      <c r="LYF38" s="17"/>
      <c r="LYG38" s="17"/>
      <c r="LYH38" s="17"/>
      <c r="LYI38" s="17"/>
      <c r="LYJ38" s="17"/>
      <c r="LYK38" s="17"/>
      <c r="LYL38" s="17"/>
      <c r="LYM38" s="17"/>
      <c r="LYN38" s="17"/>
      <c r="LYO38" s="17"/>
      <c r="LYP38" s="17"/>
      <c r="LYQ38" s="17"/>
      <c r="LYR38" s="17"/>
      <c r="LYS38" s="17"/>
      <c r="LYT38" s="17"/>
      <c r="LYU38" s="17"/>
      <c r="LYV38" s="17"/>
      <c r="LYW38" s="17"/>
      <c r="LYX38" s="17"/>
      <c r="LYY38" s="17"/>
      <c r="LYZ38" s="17"/>
      <c r="LZA38" s="17"/>
      <c r="LZB38" s="17"/>
      <c r="LZC38" s="17"/>
      <c r="LZD38" s="17"/>
      <c r="LZE38" s="17"/>
      <c r="LZF38" s="17"/>
      <c r="LZG38" s="17"/>
      <c r="LZH38" s="17"/>
      <c r="LZI38" s="17"/>
      <c r="LZJ38" s="17"/>
      <c r="LZK38" s="17"/>
      <c r="LZL38" s="17"/>
      <c r="LZM38" s="17"/>
      <c r="LZN38" s="17"/>
      <c r="LZO38" s="17"/>
      <c r="LZP38" s="17"/>
      <c r="LZQ38" s="17"/>
      <c r="LZR38" s="17"/>
      <c r="LZS38" s="17"/>
      <c r="LZT38" s="17"/>
      <c r="LZU38" s="17"/>
      <c r="LZV38" s="17"/>
      <c r="LZW38" s="17"/>
      <c r="LZX38" s="17"/>
      <c r="LZY38" s="17"/>
      <c r="LZZ38" s="17"/>
      <c r="MAA38" s="17"/>
      <c r="MAB38" s="17"/>
      <c r="MAC38" s="17"/>
      <c r="MAD38" s="17"/>
      <c r="MAE38" s="17"/>
      <c r="MAF38" s="17"/>
      <c r="MAG38" s="17"/>
      <c r="MAH38" s="17"/>
      <c r="MAI38" s="17"/>
      <c r="MAJ38" s="17"/>
      <c r="MAK38" s="17"/>
      <c r="MAL38" s="17"/>
      <c r="MAM38" s="17"/>
      <c r="MAN38" s="17"/>
      <c r="MAO38" s="17"/>
      <c r="MAP38" s="17"/>
      <c r="MAQ38" s="17"/>
      <c r="MAR38" s="17"/>
      <c r="MAS38" s="17"/>
      <c r="MAT38" s="17"/>
      <c r="MAU38" s="17"/>
      <c r="MAV38" s="17"/>
      <c r="MAW38" s="17"/>
      <c r="MAX38" s="17"/>
      <c r="MAY38" s="17"/>
      <c r="MAZ38" s="17"/>
      <c r="MBA38" s="17"/>
      <c r="MBB38" s="17"/>
      <c r="MBC38" s="17"/>
      <c r="MBD38" s="17"/>
      <c r="MBE38" s="17"/>
      <c r="MBF38" s="17"/>
      <c r="MBG38" s="17"/>
      <c r="MBH38" s="17"/>
      <c r="MBI38" s="17"/>
      <c r="MBJ38" s="17"/>
      <c r="MBK38" s="17"/>
      <c r="MBL38" s="17"/>
      <c r="MBM38" s="17"/>
      <c r="MBN38" s="17"/>
      <c r="MBO38" s="17"/>
      <c r="MBP38" s="17"/>
      <c r="MBQ38" s="17"/>
      <c r="MBR38" s="17"/>
      <c r="MBS38" s="17"/>
      <c r="MBT38" s="17"/>
      <c r="MBU38" s="17"/>
      <c r="MBV38" s="17"/>
      <c r="MBW38" s="17"/>
      <c r="MBX38" s="17"/>
      <c r="MBY38" s="17"/>
      <c r="MBZ38" s="17"/>
      <c r="MCA38" s="17"/>
      <c r="MCB38" s="17"/>
      <c r="MCC38" s="17"/>
      <c r="MCD38" s="17"/>
      <c r="MCE38" s="17"/>
      <c r="MCF38" s="17"/>
      <c r="MCG38" s="17"/>
      <c r="MCH38" s="17"/>
      <c r="MCI38" s="17"/>
      <c r="MCJ38" s="17"/>
      <c r="MCK38" s="17"/>
      <c r="MCL38" s="17"/>
      <c r="MCM38" s="17"/>
      <c r="MCN38" s="17"/>
      <c r="MCO38" s="17"/>
      <c r="MCP38" s="17"/>
      <c r="MCQ38" s="17"/>
      <c r="MCR38" s="17"/>
      <c r="MCS38" s="17"/>
      <c r="MCT38" s="17"/>
      <c r="MCU38" s="17"/>
      <c r="MCV38" s="17"/>
      <c r="MCW38" s="17"/>
      <c r="MCX38" s="17"/>
      <c r="MCY38" s="17"/>
      <c r="MCZ38" s="17"/>
      <c r="MDA38" s="17"/>
      <c r="MDB38" s="17"/>
      <c r="MDC38" s="17"/>
      <c r="MDD38" s="17"/>
      <c r="MDE38" s="17"/>
      <c r="MDF38" s="17"/>
      <c r="MDG38" s="17"/>
      <c r="MDH38" s="17"/>
      <c r="MDI38" s="17"/>
      <c r="MDJ38" s="17"/>
      <c r="MDK38" s="17"/>
      <c r="MDL38" s="17"/>
      <c r="MDM38" s="17"/>
      <c r="MDN38" s="17"/>
      <c r="MDO38" s="17"/>
      <c r="MDP38" s="17"/>
      <c r="MDQ38" s="17"/>
      <c r="MDR38" s="17"/>
      <c r="MDS38" s="17"/>
      <c r="MDT38" s="17"/>
      <c r="MDU38" s="17"/>
      <c r="MDV38" s="17"/>
      <c r="MDW38" s="17"/>
      <c r="MDX38" s="17"/>
      <c r="MDY38" s="17"/>
      <c r="MDZ38" s="17"/>
      <c r="MEA38" s="17"/>
      <c r="MEB38" s="17"/>
      <c r="MEC38" s="17"/>
      <c r="MED38" s="17"/>
      <c r="MEE38" s="17"/>
      <c r="MEF38" s="17"/>
      <c r="MEG38" s="17"/>
      <c r="MEH38" s="17"/>
      <c r="MEI38" s="17"/>
      <c r="MEJ38" s="17"/>
      <c r="MEK38" s="17"/>
      <c r="MEL38" s="17"/>
      <c r="MEM38" s="17"/>
      <c r="MEN38" s="17"/>
      <c r="MEO38" s="17"/>
      <c r="MEP38" s="17"/>
      <c r="MEQ38" s="17"/>
      <c r="MER38" s="17"/>
      <c r="MES38" s="17"/>
      <c r="MET38" s="17"/>
      <c r="MEU38" s="17"/>
      <c r="MEV38" s="17"/>
      <c r="MEW38" s="17"/>
      <c r="MEX38" s="17"/>
      <c r="MEY38" s="17"/>
      <c r="MEZ38" s="17"/>
      <c r="MFA38" s="17"/>
      <c r="MFB38" s="17"/>
      <c r="MFC38" s="17"/>
      <c r="MFD38" s="17"/>
      <c r="MFE38" s="17"/>
      <c r="MFF38" s="17"/>
      <c r="MFG38" s="17"/>
      <c r="MFH38" s="17"/>
      <c r="MFI38" s="17"/>
      <c r="MFJ38" s="17"/>
      <c r="MFK38" s="17"/>
      <c r="MFL38" s="17"/>
      <c r="MFM38" s="17"/>
      <c r="MFN38" s="17"/>
      <c r="MFO38" s="17"/>
      <c r="MFP38" s="17"/>
      <c r="MFQ38" s="17"/>
      <c r="MFR38" s="17"/>
      <c r="MFS38" s="17"/>
      <c r="MFT38" s="17"/>
      <c r="MFU38" s="17"/>
      <c r="MFV38" s="17"/>
      <c r="MFW38" s="17"/>
      <c r="MFX38" s="17"/>
      <c r="MFY38" s="17"/>
      <c r="MFZ38" s="17"/>
      <c r="MGA38" s="17"/>
      <c r="MGB38" s="17"/>
      <c r="MGC38" s="17"/>
      <c r="MGD38" s="17"/>
      <c r="MGE38" s="17"/>
      <c r="MGF38" s="17"/>
      <c r="MGG38" s="17"/>
      <c r="MGH38" s="17"/>
      <c r="MGI38" s="17"/>
      <c r="MGJ38" s="17"/>
      <c r="MGK38" s="17"/>
      <c r="MGL38" s="17"/>
      <c r="MGM38" s="17"/>
      <c r="MGN38" s="17"/>
      <c r="MGO38" s="17"/>
      <c r="MGP38" s="17"/>
      <c r="MGQ38" s="17"/>
      <c r="MGR38" s="17"/>
      <c r="MGS38" s="17"/>
      <c r="MGT38" s="17"/>
      <c r="MGU38" s="17"/>
      <c r="MGV38" s="17"/>
      <c r="MGW38" s="17"/>
      <c r="MGX38" s="17"/>
      <c r="MGY38" s="17"/>
      <c r="MGZ38" s="17"/>
      <c r="MHA38" s="17"/>
      <c r="MHB38" s="17"/>
      <c r="MHC38" s="17"/>
      <c r="MHD38" s="17"/>
      <c r="MHE38" s="17"/>
      <c r="MHF38" s="17"/>
      <c r="MHG38" s="17"/>
      <c r="MHH38" s="17"/>
      <c r="MHI38" s="17"/>
      <c r="MHJ38" s="17"/>
      <c r="MHK38" s="17"/>
      <c r="MHL38" s="17"/>
      <c r="MHM38" s="17"/>
      <c r="MHN38" s="17"/>
      <c r="MHO38" s="17"/>
      <c r="MHP38" s="17"/>
      <c r="MHQ38" s="17"/>
      <c r="MHR38" s="17"/>
      <c r="MHS38" s="17"/>
      <c r="MHT38" s="17"/>
      <c r="MHU38" s="17"/>
      <c r="MHV38" s="17"/>
      <c r="MHW38" s="17"/>
      <c r="MHX38" s="17"/>
      <c r="MHY38" s="17"/>
      <c r="MHZ38" s="17"/>
      <c r="MIA38" s="17"/>
      <c r="MIB38" s="17"/>
      <c r="MIC38" s="17"/>
      <c r="MID38" s="17"/>
      <c r="MIE38" s="17"/>
      <c r="MIF38" s="17"/>
      <c r="MIG38" s="17"/>
      <c r="MIH38" s="17"/>
      <c r="MII38" s="17"/>
      <c r="MIJ38" s="17"/>
      <c r="MIK38" s="17"/>
      <c r="MIL38" s="17"/>
      <c r="MIM38" s="17"/>
      <c r="MIN38" s="17"/>
      <c r="MIO38" s="17"/>
      <c r="MIP38" s="17"/>
      <c r="MIQ38" s="17"/>
      <c r="MIR38" s="17"/>
      <c r="MIS38" s="17"/>
      <c r="MIT38" s="17"/>
      <c r="MIU38" s="17"/>
      <c r="MIV38" s="17"/>
      <c r="MIW38" s="17"/>
      <c r="MIX38" s="17"/>
      <c r="MIY38" s="17"/>
      <c r="MIZ38" s="17"/>
      <c r="MJA38" s="17"/>
      <c r="MJB38" s="17"/>
      <c r="MJC38" s="17"/>
      <c r="MJD38" s="17"/>
      <c r="MJE38" s="17"/>
      <c r="MJF38" s="17"/>
      <c r="MJG38" s="17"/>
      <c r="MJH38" s="17"/>
      <c r="MJI38" s="17"/>
      <c r="MJJ38" s="17"/>
      <c r="MJK38" s="17"/>
      <c r="MJL38" s="17"/>
      <c r="MJM38" s="17"/>
      <c r="MJN38" s="17"/>
      <c r="MJO38" s="17"/>
      <c r="MJP38" s="17"/>
      <c r="MJQ38" s="17"/>
      <c r="MJR38" s="17"/>
      <c r="MJS38" s="17"/>
      <c r="MJT38" s="17"/>
      <c r="MJU38" s="17"/>
      <c r="MJV38" s="17"/>
      <c r="MJW38" s="17"/>
      <c r="MJX38" s="17"/>
      <c r="MJY38" s="17"/>
      <c r="MJZ38" s="17"/>
      <c r="MKA38" s="17"/>
      <c r="MKB38" s="17"/>
      <c r="MKC38" s="17"/>
      <c r="MKD38" s="17"/>
      <c r="MKE38" s="17"/>
      <c r="MKF38" s="17"/>
      <c r="MKG38" s="17"/>
      <c r="MKH38" s="17"/>
      <c r="MKI38" s="17"/>
      <c r="MKJ38" s="17"/>
      <c r="MKK38" s="17"/>
      <c r="MKL38" s="17"/>
      <c r="MKM38" s="17"/>
      <c r="MKN38" s="17"/>
      <c r="MKO38" s="17"/>
      <c r="MKP38" s="17"/>
      <c r="MKQ38" s="17"/>
      <c r="MKR38" s="17"/>
      <c r="MKS38" s="17"/>
      <c r="MKT38" s="17"/>
      <c r="MKU38" s="17"/>
      <c r="MKV38" s="17"/>
      <c r="MKW38" s="17"/>
      <c r="MKX38" s="17"/>
      <c r="MKY38" s="17"/>
      <c r="MKZ38" s="17"/>
      <c r="MLA38" s="17"/>
      <c r="MLB38" s="17"/>
      <c r="MLC38" s="17"/>
      <c r="MLD38" s="17"/>
      <c r="MLE38" s="17"/>
      <c r="MLF38" s="17"/>
      <c r="MLG38" s="17"/>
      <c r="MLH38" s="17"/>
      <c r="MLI38" s="17"/>
      <c r="MLJ38" s="17"/>
      <c r="MLK38" s="17"/>
      <c r="MLL38" s="17"/>
      <c r="MLM38" s="17"/>
      <c r="MLN38" s="17"/>
      <c r="MLO38" s="17"/>
      <c r="MLP38" s="17"/>
      <c r="MLQ38" s="17"/>
      <c r="MLR38" s="17"/>
      <c r="MLS38" s="17"/>
      <c r="MLT38" s="17"/>
      <c r="MLU38" s="17"/>
      <c r="MLV38" s="17"/>
      <c r="MLW38" s="17"/>
      <c r="MLX38" s="17"/>
      <c r="MLY38" s="17"/>
      <c r="MLZ38" s="17"/>
      <c r="MMA38" s="17"/>
      <c r="MMB38" s="17"/>
      <c r="MMC38" s="17"/>
      <c r="MMD38" s="17"/>
      <c r="MME38" s="17"/>
      <c r="MMF38" s="17"/>
      <c r="MMG38" s="17"/>
      <c r="MMH38" s="17"/>
      <c r="MMI38" s="17"/>
      <c r="MMJ38" s="17"/>
      <c r="MMK38" s="17"/>
      <c r="MML38" s="17"/>
      <c r="MMM38" s="17"/>
      <c r="MMN38" s="17"/>
      <c r="MMO38" s="17"/>
      <c r="MMP38" s="17"/>
      <c r="MMQ38" s="17"/>
      <c r="MMR38" s="17"/>
      <c r="MMS38" s="17"/>
      <c r="MMT38" s="17"/>
      <c r="MMU38" s="17"/>
      <c r="MMV38" s="17"/>
      <c r="MMW38" s="17"/>
      <c r="MMX38" s="17"/>
      <c r="MMY38" s="17"/>
      <c r="MMZ38" s="17"/>
      <c r="MNA38" s="17"/>
      <c r="MNB38" s="17"/>
      <c r="MNC38" s="17"/>
      <c r="MND38" s="17"/>
      <c r="MNE38" s="17"/>
      <c r="MNF38" s="17"/>
      <c r="MNG38" s="17"/>
      <c r="MNH38" s="17"/>
      <c r="MNI38" s="17"/>
      <c r="MNJ38" s="17"/>
      <c r="MNK38" s="17"/>
      <c r="MNL38" s="17"/>
      <c r="MNM38" s="17"/>
      <c r="MNN38" s="17"/>
      <c r="MNO38" s="17"/>
      <c r="MNP38" s="17"/>
      <c r="MNQ38" s="17"/>
      <c r="MNR38" s="17"/>
      <c r="MNS38" s="17"/>
      <c r="MNT38" s="17"/>
      <c r="MNU38" s="17"/>
      <c r="MNV38" s="17"/>
      <c r="MNW38" s="17"/>
      <c r="MNX38" s="17"/>
      <c r="MNY38" s="17"/>
      <c r="MNZ38" s="17"/>
      <c r="MOA38" s="17"/>
      <c r="MOB38" s="17"/>
      <c r="MOC38" s="17"/>
      <c r="MOD38" s="17"/>
      <c r="MOE38" s="17"/>
      <c r="MOF38" s="17"/>
      <c r="MOG38" s="17"/>
      <c r="MOH38" s="17"/>
      <c r="MOI38" s="17"/>
      <c r="MOJ38" s="17"/>
      <c r="MOK38" s="17"/>
      <c r="MOL38" s="17"/>
      <c r="MOM38" s="17"/>
      <c r="MON38" s="17"/>
      <c r="MOO38" s="17"/>
      <c r="MOP38" s="17"/>
      <c r="MOQ38" s="17"/>
      <c r="MOR38" s="17"/>
      <c r="MOS38" s="17"/>
      <c r="MOT38" s="17"/>
      <c r="MOU38" s="17"/>
      <c r="MOV38" s="17"/>
      <c r="MOW38" s="17"/>
      <c r="MOX38" s="17"/>
      <c r="MOY38" s="17"/>
      <c r="MOZ38" s="17"/>
      <c r="MPA38" s="17"/>
      <c r="MPB38" s="17"/>
      <c r="MPC38" s="17"/>
      <c r="MPD38" s="17"/>
      <c r="MPE38" s="17"/>
      <c r="MPF38" s="17"/>
      <c r="MPG38" s="17"/>
      <c r="MPH38" s="17"/>
      <c r="MPI38" s="17"/>
      <c r="MPJ38" s="17"/>
      <c r="MPK38" s="17"/>
      <c r="MPL38" s="17"/>
      <c r="MPM38" s="17"/>
      <c r="MPN38" s="17"/>
      <c r="MPO38" s="17"/>
      <c r="MPP38" s="17"/>
      <c r="MPQ38" s="17"/>
      <c r="MPR38" s="17"/>
      <c r="MPS38" s="17"/>
      <c r="MPT38" s="17"/>
      <c r="MPU38" s="17"/>
      <c r="MPV38" s="17"/>
      <c r="MPW38" s="17"/>
      <c r="MPX38" s="17"/>
      <c r="MPY38" s="17"/>
      <c r="MPZ38" s="17"/>
      <c r="MQA38" s="17"/>
      <c r="MQB38" s="17"/>
      <c r="MQC38" s="17"/>
      <c r="MQD38" s="17"/>
      <c r="MQE38" s="17"/>
      <c r="MQF38" s="17"/>
      <c r="MQG38" s="17"/>
      <c r="MQH38" s="17"/>
      <c r="MQI38" s="17"/>
      <c r="MQJ38" s="17"/>
      <c r="MQK38" s="17"/>
      <c r="MQL38" s="17"/>
      <c r="MQM38" s="17"/>
      <c r="MQN38" s="17"/>
      <c r="MQO38" s="17"/>
      <c r="MQP38" s="17"/>
      <c r="MQQ38" s="17"/>
      <c r="MQR38" s="17"/>
      <c r="MQS38" s="17"/>
      <c r="MQT38" s="17"/>
      <c r="MQU38" s="17"/>
      <c r="MQV38" s="17"/>
      <c r="MQW38" s="17"/>
      <c r="MQX38" s="17"/>
      <c r="MQY38" s="17"/>
      <c r="MQZ38" s="17"/>
      <c r="MRA38" s="17"/>
      <c r="MRB38" s="17"/>
      <c r="MRC38" s="17"/>
      <c r="MRD38" s="17"/>
      <c r="MRE38" s="17"/>
      <c r="MRF38" s="17"/>
      <c r="MRG38" s="17"/>
      <c r="MRH38" s="17"/>
      <c r="MRI38" s="17"/>
      <c r="MRJ38" s="17"/>
      <c r="MRK38" s="17"/>
      <c r="MRL38" s="17"/>
      <c r="MRM38" s="17"/>
      <c r="MRN38" s="17"/>
      <c r="MRO38" s="17"/>
      <c r="MRP38" s="17"/>
      <c r="MRQ38" s="17"/>
      <c r="MRR38" s="17"/>
      <c r="MRS38" s="17"/>
      <c r="MRT38" s="17"/>
      <c r="MRU38" s="17"/>
      <c r="MRV38" s="17"/>
      <c r="MRW38" s="17"/>
      <c r="MRX38" s="17"/>
      <c r="MRY38" s="17"/>
      <c r="MRZ38" s="17"/>
      <c r="MSA38" s="17"/>
      <c r="MSB38" s="17"/>
      <c r="MSC38" s="17"/>
      <c r="MSD38" s="17"/>
      <c r="MSE38" s="17"/>
      <c r="MSF38" s="17"/>
      <c r="MSG38" s="17"/>
      <c r="MSH38" s="17"/>
      <c r="MSI38" s="17"/>
      <c r="MSJ38" s="17"/>
      <c r="MSK38" s="17"/>
      <c r="MSL38" s="17"/>
      <c r="MSM38" s="17"/>
      <c r="MSN38" s="17"/>
      <c r="MSO38" s="17"/>
      <c r="MSP38" s="17"/>
      <c r="MSQ38" s="17"/>
      <c r="MSR38" s="17"/>
      <c r="MSS38" s="17"/>
      <c r="MST38" s="17"/>
      <c r="MSU38" s="17"/>
      <c r="MSV38" s="17"/>
      <c r="MSW38" s="17"/>
      <c r="MSX38" s="17"/>
      <c r="MSY38" s="17"/>
      <c r="MSZ38" s="17"/>
      <c r="MTA38" s="17"/>
      <c r="MTB38" s="17"/>
      <c r="MTC38" s="17"/>
      <c r="MTD38" s="17"/>
      <c r="MTE38" s="17"/>
      <c r="MTF38" s="17"/>
      <c r="MTG38" s="17"/>
      <c r="MTH38" s="17"/>
      <c r="MTI38" s="17"/>
      <c r="MTJ38" s="17"/>
      <c r="MTK38" s="17"/>
      <c r="MTL38" s="17"/>
      <c r="MTM38" s="17"/>
      <c r="MTN38" s="17"/>
      <c r="MTO38" s="17"/>
      <c r="MTP38" s="17"/>
      <c r="MTQ38" s="17"/>
      <c r="MTR38" s="17"/>
      <c r="MTS38" s="17"/>
      <c r="MTT38" s="17"/>
      <c r="MTU38" s="17"/>
      <c r="MTV38" s="17"/>
      <c r="MTW38" s="17"/>
      <c r="MTX38" s="17"/>
      <c r="MTY38" s="17"/>
      <c r="MTZ38" s="17"/>
      <c r="MUA38" s="17"/>
      <c r="MUB38" s="17"/>
      <c r="MUC38" s="17"/>
      <c r="MUD38" s="17"/>
      <c r="MUE38" s="17"/>
      <c r="MUF38" s="17"/>
      <c r="MUG38" s="17"/>
      <c r="MUH38" s="17"/>
      <c r="MUI38" s="17"/>
      <c r="MUJ38" s="17"/>
      <c r="MUK38" s="17"/>
      <c r="MUL38" s="17"/>
      <c r="MUM38" s="17"/>
      <c r="MUN38" s="17"/>
      <c r="MUO38" s="17"/>
      <c r="MUP38" s="17"/>
      <c r="MUQ38" s="17"/>
      <c r="MUR38" s="17"/>
      <c r="MUS38" s="17"/>
      <c r="MUT38" s="17"/>
      <c r="MUU38" s="17"/>
      <c r="MUV38" s="17"/>
      <c r="MUW38" s="17"/>
      <c r="MUX38" s="17"/>
      <c r="MUY38" s="17"/>
      <c r="MUZ38" s="17"/>
      <c r="MVA38" s="17"/>
      <c r="MVB38" s="17"/>
      <c r="MVC38" s="17"/>
      <c r="MVD38" s="17"/>
      <c r="MVE38" s="17"/>
      <c r="MVF38" s="17"/>
      <c r="MVG38" s="17"/>
      <c r="MVH38" s="17"/>
      <c r="MVI38" s="17"/>
      <c r="MVJ38" s="17"/>
      <c r="MVK38" s="17"/>
      <c r="MVL38" s="17"/>
      <c r="MVM38" s="17"/>
      <c r="MVN38" s="17"/>
      <c r="MVO38" s="17"/>
      <c r="MVP38" s="17"/>
      <c r="MVQ38" s="17"/>
      <c r="MVR38" s="17"/>
      <c r="MVS38" s="17"/>
      <c r="MVT38" s="17"/>
      <c r="MVU38" s="17"/>
      <c r="MVV38" s="17"/>
      <c r="MVW38" s="17"/>
      <c r="MVX38" s="17"/>
      <c r="MVY38" s="17"/>
      <c r="MVZ38" s="17"/>
      <c r="MWA38" s="17"/>
      <c r="MWB38" s="17"/>
      <c r="MWC38" s="17"/>
      <c r="MWD38" s="17"/>
      <c r="MWE38" s="17"/>
      <c r="MWF38" s="17"/>
      <c r="MWG38" s="17"/>
      <c r="MWH38" s="17"/>
      <c r="MWI38" s="17"/>
      <c r="MWJ38" s="17"/>
      <c r="MWK38" s="17"/>
      <c r="MWL38" s="17"/>
      <c r="MWM38" s="17"/>
      <c r="MWN38" s="17"/>
      <c r="MWO38" s="17"/>
      <c r="MWP38" s="17"/>
      <c r="MWQ38" s="17"/>
      <c r="MWR38" s="17"/>
      <c r="MWS38" s="17"/>
      <c r="MWT38" s="17"/>
      <c r="MWU38" s="17"/>
      <c r="MWV38" s="17"/>
      <c r="MWW38" s="17"/>
      <c r="MWX38" s="17"/>
      <c r="MWY38" s="17"/>
      <c r="MWZ38" s="17"/>
      <c r="MXA38" s="17"/>
      <c r="MXB38" s="17"/>
      <c r="MXC38" s="17"/>
      <c r="MXD38" s="17"/>
      <c r="MXE38" s="17"/>
      <c r="MXF38" s="17"/>
      <c r="MXG38" s="17"/>
      <c r="MXH38" s="17"/>
      <c r="MXI38" s="17"/>
      <c r="MXJ38" s="17"/>
      <c r="MXK38" s="17"/>
      <c r="MXL38" s="17"/>
      <c r="MXM38" s="17"/>
      <c r="MXN38" s="17"/>
      <c r="MXO38" s="17"/>
      <c r="MXP38" s="17"/>
      <c r="MXQ38" s="17"/>
      <c r="MXR38" s="17"/>
      <c r="MXS38" s="17"/>
      <c r="MXT38" s="17"/>
      <c r="MXU38" s="17"/>
      <c r="MXV38" s="17"/>
      <c r="MXW38" s="17"/>
      <c r="MXX38" s="17"/>
      <c r="MXY38" s="17"/>
      <c r="MXZ38" s="17"/>
      <c r="MYA38" s="17"/>
      <c r="MYB38" s="17"/>
      <c r="MYC38" s="17"/>
      <c r="MYD38" s="17"/>
      <c r="MYE38" s="17"/>
      <c r="MYF38" s="17"/>
      <c r="MYG38" s="17"/>
      <c r="MYH38" s="17"/>
      <c r="MYI38" s="17"/>
      <c r="MYJ38" s="17"/>
      <c r="MYK38" s="17"/>
      <c r="MYL38" s="17"/>
      <c r="MYM38" s="17"/>
      <c r="MYN38" s="17"/>
      <c r="MYO38" s="17"/>
      <c r="MYP38" s="17"/>
      <c r="MYQ38" s="17"/>
      <c r="MYR38" s="17"/>
      <c r="MYS38" s="17"/>
      <c r="MYT38" s="17"/>
      <c r="MYU38" s="17"/>
      <c r="MYV38" s="17"/>
      <c r="MYW38" s="17"/>
      <c r="MYX38" s="17"/>
      <c r="MYY38" s="17"/>
      <c r="MYZ38" s="17"/>
      <c r="MZA38" s="17"/>
      <c r="MZB38" s="17"/>
      <c r="MZC38" s="17"/>
      <c r="MZD38" s="17"/>
      <c r="MZE38" s="17"/>
      <c r="MZF38" s="17"/>
      <c r="MZG38" s="17"/>
      <c r="MZH38" s="17"/>
      <c r="MZI38" s="17"/>
      <c r="MZJ38" s="17"/>
      <c r="MZK38" s="17"/>
      <c r="MZL38" s="17"/>
      <c r="MZM38" s="17"/>
      <c r="MZN38" s="17"/>
      <c r="MZO38" s="17"/>
      <c r="MZP38" s="17"/>
      <c r="MZQ38" s="17"/>
      <c r="MZR38" s="17"/>
      <c r="MZS38" s="17"/>
      <c r="MZT38" s="17"/>
      <c r="MZU38" s="17"/>
      <c r="MZV38" s="17"/>
      <c r="MZW38" s="17"/>
      <c r="MZX38" s="17"/>
      <c r="MZY38" s="17"/>
      <c r="MZZ38" s="17"/>
      <c r="NAA38" s="17"/>
      <c r="NAB38" s="17"/>
      <c r="NAC38" s="17"/>
      <c r="NAD38" s="17"/>
      <c r="NAE38" s="17"/>
      <c r="NAF38" s="17"/>
      <c r="NAG38" s="17"/>
      <c r="NAH38" s="17"/>
      <c r="NAI38" s="17"/>
      <c r="NAJ38" s="17"/>
      <c r="NAK38" s="17"/>
      <c r="NAL38" s="17"/>
      <c r="NAM38" s="17"/>
      <c r="NAN38" s="17"/>
      <c r="NAO38" s="17"/>
      <c r="NAP38" s="17"/>
      <c r="NAQ38" s="17"/>
      <c r="NAR38" s="17"/>
      <c r="NAS38" s="17"/>
      <c r="NAT38" s="17"/>
      <c r="NAU38" s="17"/>
      <c r="NAV38" s="17"/>
      <c r="NAW38" s="17"/>
      <c r="NAX38" s="17"/>
      <c r="NAY38" s="17"/>
      <c r="NAZ38" s="17"/>
      <c r="NBA38" s="17"/>
      <c r="NBB38" s="17"/>
      <c r="NBC38" s="17"/>
      <c r="NBD38" s="17"/>
      <c r="NBE38" s="17"/>
      <c r="NBF38" s="17"/>
      <c r="NBG38" s="17"/>
      <c r="NBH38" s="17"/>
      <c r="NBI38" s="17"/>
      <c r="NBJ38" s="17"/>
      <c r="NBK38" s="17"/>
      <c r="NBL38" s="17"/>
      <c r="NBM38" s="17"/>
      <c r="NBN38" s="17"/>
      <c r="NBO38" s="17"/>
      <c r="NBP38" s="17"/>
      <c r="NBQ38" s="17"/>
      <c r="NBR38" s="17"/>
      <c r="NBS38" s="17"/>
      <c r="NBT38" s="17"/>
      <c r="NBU38" s="17"/>
      <c r="NBV38" s="17"/>
      <c r="NBW38" s="17"/>
      <c r="NBX38" s="17"/>
      <c r="NBY38" s="17"/>
      <c r="NBZ38" s="17"/>
      <c r="NCA38" s="17"/>
      <c r="NCB38" s="17"/>
      <c r="NCC38" s="17"/>
      <c r="NCD38" s="17"/>
      <c r="NCE38" s="17"/>
      <c r="NCF38" s="17"/>
      <c r="NCG38" s="17"/>
      <c r="NCH38" s="17"/>
      <c r="NCI38" s="17"/>
      <c r="NCJ38" s="17"/>
      <c r="NCK38" s="17"/>
      <c r="NCL38" s="17"/>
      <c r="NCM38" s="17"/>
      <c r="NCN38" s="17"/>
      <c r="NCO38" s="17"/>
      <c r="NCP38" s="17"/>
      <c r="NCQ38" s="17"/>
      <c r="NCR38" s="17"/>
      <c r="NCS38" s="17"/>
      <c r="NCT38" s="17"/>
      <c r="NCU38" s="17"/>
      <c r="NCV38" s="17"/>
      <c r="NCW38" s="17"/>
      <c r="NCX38" s="17"/>
      <c r="NCY38" s="17"/>
      <c r="NCZ38" s="17"/>
      <c r="NDA38" s="17"/>
      <c r="NDB38" s="17"/>
      <c r="NDC38" s="17"/>
      <c r="NDD38" s="17"/>
      <c r="NDE38" s="17"/>
      <c r="NDF38" s="17"/>
      <c r="NDG38" s="17"/>
      <c r="NDH38" s="17"/>
      <c r="NDI38" s="17"/>
      <c r="NDJ38" s="17"/>
      <c r="NDK38" s="17"/>
      <c r="NDL38" s="17"/>
      <c r="NDM38" s="17"/>
      <c r="NDN38" s="17"/>
      <c r="NDO38" s="17"/>
      <c r="NDP38" s="17"/>
      <c r="NDQ38" s="17"/>
      <c r="NDR38" s="17"/>
      <c r="NDS38" s="17"/>
      <c r="NDT38" s="17"/>
      <c r="NDU38" s="17"/>
      <c r="NDV38" s="17"/>
      <c r="NDW38" s="17"/>
      <c r="NDX38" s="17"/>
      <c r="NDY38" s="17"/>
      <c r="NDZ38" s="17"/>
      <c r="NEA38" s="17"/>
      <c r="NEB38" s="17"/>
      <c r="NEC38" s="17"/>
      <c r="NED38" s="17"/>
      <c r="NEE38" s="17"/>
      <c r="NEF38" s="17"/>
      <c r="NEG38" s="17"/>
      <c r="NEH38" s="17"/>
      <c r="NEI38" s="17"/>
      <c r="NEJ38" s="17"/>
      <c r="NEK38" s="17"/>
      <c r="NEL38" s="17"/>
      <c r="NEM38" s="17"/>
      <c r="NEN38" s="17"/>
      <c r="NEO38" s="17"/>
      <c r="NEP38" s="17"/>
      <c r="NEQ38" s="17"/>
      <c r="NER38" s="17"/>
      <c r="NES38" s="17"/>
      <c r="NET38" s="17"/>
      <c r="NEU38" s="17"/>
      <c r="NEV38" s="17"/>
      <c r="NEW38" s="17"/>
      <c r="NEX38" s="17"/>
      <c r="NEY38" s="17"/>
      <c r="NEZ38" s="17"/>
      <c r="NFA38" s="17"/>
      <c r="NFB38" s="17"/>
      <c r="NFC38" s="17"/>
      <c r="NFD38" s="17"/>
      <c r="NFE38" s="17"/>
      <c r="NFF38" s="17"/>
      <c r="NFG38" s="17"/>
      <c r="NFH38" s="17"/>
      <c r="NFI38" s="17"/>
      <c r="NFJ38" s="17"/>
      <c r="NFK38" s="17"/>
      <c r="NFL38" s="17"/>
      <c r="NFM38" s="17"/>
      <c r="NFN38" s="17"/>
      <c r="NFO38" s="17"/>
      <c r="NFP38" s="17"/>
      <c r="NFQ38" s="17"/>
      <c r="NFR38" s="17"/>
      <c r="NFS38" s="17"/>
      <c r="NFT38" s="17"/>
      <c r="NFU38" s="17"/>
      <c r="NFV38" s="17"/>
      <c r="NFW38" s="17"/>
      <c r="NFX38" s="17"/>
      <c r="NFY38" s="17"/>
      <c r="NFZ38" s="17"/>
      <c r="NGA38" s="17"/>
      <c r="NGB38" s="17"/>
      <c r="NGC38" s="17"/>
      <c r="NGD38" s="17"/>
      <c r="NGE38" s="17"/>
      <c r="NGF38" s="17"/>
      <c r="NGG38" s="17"/>
      <c r="NGH38" s="17"/>
      <c r="NGI38" s="17"/>
      <c r="NGJ38" s="17"/>
      <c r="NGK38" s="17"/>
      <c r="NGL38" s="17"/>
      <c r="NGM38" s="17"/>
      <c r="NGN38" s="17"/>
      <c r="NGO38" s="17"/>
      <c r="NGP38" s="17"/>
      <c r="NGQ38" s="17"/>
      <c r="NGR38" s="17"/>
      <c r="NGS38" s="17"/>
      <c r="NGT38" s="17"/>
      <c r="NGU38" s="17"/>
      <c r="NGV38" s="17"/>
      <c r="NGW38" s="17"/>
      <c r="NGX38" s="17"/>
      <c r="NGY38" s="17"/>
      <c r="NGZ38" s="17"/>
      <c r="NHA38" s="17"/>
      <c r="NHB38" s="17"/>
      <c r="NHC38" s="17"/>
      <c r="NHD38" s="17"/>
      <c r="NHE38" s="17"/>
      <c r="NHF38" s="17"/>
      <c r="NHG38" s="17"/>
      <c r="NHH38" s="17"/>
      <c r="NHI38" s="17"/>
      <c r="NHJ38" s="17"/>
      <c r="NHK38" s="17"/>
      <c r="NHL38" s="17"/>
      <c r="NHM38" s="17"/>
      <c r="NHN38" s="17"/>
      <c r="NHO38" s="17"/>
      <c r="NHP38" s="17"/>
      <c r="NHQ38" s="17"/>
      <c r="NHR38" s="17"/>
      <c r="NHS38" s="17"/>
      <c r="NHT38" s="17"/>
      <c r="NHU38" s="17"/>
      <c r="NHV38" s="17"/>
      <c r="NHW38" s="17"/>
      <c r="NHX38" s="17"/>
      <c r="NHY38" s="17"/>
      <c r="NHZ38" s="17"/>
      <c r="NIA38" s="17"/>
      <c r="NIB38" s="17"/>
      <c r="NIC38" s="17"/>
      <c r="NID38" s="17"/>
      <c r="NIE38" s="17"/>
      <c r="NIF38" s="17"/>
      <c r="NIG38" s="17"/>
      <c r="NIH38" s="17"/>
      <c r="NII38" s="17"/>
      <c r="NIJ38" s="17"/>
      <c r="NIK38" s="17"/>
      <c r="NIL38" s="17"/>
      <c r="NIM38" s="17"/>
      <c r="NIN38" s="17"/>
      <c r="NIO38" s="17"/>
      <c r="NIP38" s="17"/>
      <c r="NIQ38" s="17"/>
      <c r="NIR38" s="17"/>
      <c r="NIS38" s="17"/>
      <c r="NIT38" s="17"/>
      <c r="NIU38" s="17"/>
      <c r="NIV38" s="17"/>
      <c r="NIW38" s="17"/>
      <c r="NIX38" s="17"/>
      <c r="NIY38" s="17"/>
      <c r="NIZ38" s="17"/>
      <c r="NJA38" s="17"/>
      <c r="NJB38" s="17"/>
      <c r="NJC38" s="17"/>
      <c r="NJD38" s="17"/>
      <c r="NJE38" s="17"/>
      <c r="NJF38" s="17"/>
      <c r="NJG38" s="17"/>
      <c r="NJH38" s="17"/>
      <c r="NJI38" s="17"/>
      <c r="NJJ38" s="17"/>
      <c r="NJK38" s="17"/>
      <c r="NJL38" s="17"/>
      <c r="NJM38" s="17"/>
      <c r="NJN38" s="17"/>
      <c r="NJO38" s="17"/>
      <c r="NJP38" s="17"/>
      <c r="NJQ38" s="17"/>
      <c r="NJR38" s="17"/>
      <c r="NJS38" s="17"/>
      <c r="NJT38" s="17"/>
      <c r="NJU38" s="17"/>
      <c r="NJV38" s="17"/>
      <c r="NJW38" s="17"/>
      <c r="NJX38" s="17"/>
      <c r="NJY38" s="17"/>
      <c r="NJZ38" s="17"/>
      <c r="NKA38" s="17"/>
      <c r="NKB38" s="17"/>
      <c r="NKC38" s="17"/>
      <c r="NKD38" s="17"/>
      <c r="NKE38" s="17"/>
      <c r="NKF38" s="17"/>
      <c r="NKG38" s="17"/>
      <c r="NKH38" s="17"/>
      <c r="NKI38" s="17"/>
      <c r="NKJ38" s="17"/>
      <c r="NKK38" s="17"/>
      <c r="NKL38" s="17"/>
      <c r="NKM38" s="17"/>
      <c r="NKN38" s="17"/>
      <c r="NKO38" s="17"/>
      <c r="NKP38" s="17"/>
      <c r="NKQ38" s="17"/>
      <c r="NKR38" s="17"/>
      <c r="NKS38" s="17"/>
      <c r="NKT38" s="17"/>
      <c r="NKU38" s="17"/>
      <c r="NKV38" s="17"/>
      <c r="NKW38" s="17"/>
      <c r="NKX38" s="17"/>
      <c r="NKY38" s="17"/>
      <c r="NKZ38" s="17"/>
      <c r="NLA38" s="17"/>
      <c r="NLB38" s="17"/>
      <c r="NLC38" s="17"/>
      <c r="NLD38" s="17"/>
      <c r="NLE38" s="17"/>
      <c r="NLF38" s="17"/>
      <c r="NLG38" s="17"/>
      <c r="NLH38" s="17"/>
      <c r="NLI38" s="17"/>
      <c r="NLJ38" s="17"/>
      <c r="NLK38" s="17"/>
      <c r="NLL38" s="17"/>
      <c r="NLM38" s="17"/>
      <c r="NLN38" s="17"/>
      <c r="NLO38" s="17"/>
      <c r="NLP38" s="17"/>
      <c r="NLQ38" s="17"/>
      <c r="NLR38" s="17"/>
      <c r="NLS38" s="17"/>
      <c r="NLT38" s="17"/>
      <c r="NLU38" s="17"/>
      <c r="NLV38" s="17"/>
      <c r="NLW38" s="17"/>
      <c r="NLX38" s="17"/>
      <c r="NLY38" s="17"/>
      <c r="NLZ38" s="17"/>
      <c r="NMA38" s="17"/>
      <c r="NMB38" s="17"/>
      <c r="NMC38" s="17"/>
      <c r="NMD38" s="17"/>
      <c r="NME38" s="17"/>
      <c r="NMF38" s="17"/>
      <c r="NMG38" s="17"/>
      <c r="NMH38" s="17"/>
      <c r="NMI38" s="17"/>
      <c r="NMJ38" s="17"/>
      <c r="NMK38" s="17"/>
      <c r="NML38" s="17"/>
      <c r="NMM38" s="17"/>
      <c r="NMN38" s="17"/>
      <c r="NMO38" s="17"/>
      <c r="NMP38" s="17"/>
      <c r="NMQ38" s="17"/>
      <c r="NMR38" s="17"/>
      <c r="NMS38" s="17"/>
      <c r="NMT38" s="17"/>
      <c r="NMU38" s="17"/>
      <c r="NMV38" s="17"/>
      <c r="NMW38" s="17"/>
      <c r="NMX38" s="17"/>
      <c r="NMY38" s="17"/>
      <c r="NMZ38" s="17"/>
      <c r="NNA38" s="17"/>
      <c r="NNB38" s="17"/>
      <c r="NNC38" s="17"/>
      <c r="NND38" s="17"/>
      <c r="NNE38" s="17"/>
      <c r="NNF38" s="17"/>
      <c r="NNG38" s="17"/>
      <c r="NNH38" s="17"/>
      <c r="NNI38" s="17"/>
      <c r="NNJ38" s="17"/>
      <c r="NNK38" s="17"/>
      <c r="NNL38" s="17"/>
      <c r="NNM38" s="17"/>
      <c r="NNN38" s="17"/>
      <c r="NNO38" s="17"/>
      <c r="NNP38" s="17"/>
      <c r="NNQ38" s="17"/>
      <c r="NNR38" s="17"/>
      <c r="NNS38" s="17"/>
      <c r="NNT38" s="17"/>
      <c r="NNU38" s="17"/>
      <c r="NNV38" s="17"/>
      <c r="NNW38" s="17"/>
      <c r="NNX38" s="17"/>
      <c r="NNY38" s="17"/>
      <c r="NNZ38" s="17"/>
      <c r="NOA38" s="17"/>
      <c r="NOB38" s="17"/>
      <c r="NOC38" s="17"/>
      <c r="NOD38" s="17"/>
      <c r="NOE38" s="17"/>
      <c r="NOF38" s="17"/>
      <c r="NOG38" s="17"/>
      <c r="NOH38" s="17"/>
      <c r="NOI38" s="17"/>
      <c r="NOJ38" s="17"/>
      <c r="NOK38" s="17"/>
      <c r="NOL38" s="17"/>
      <c r="NOM38" s="17"/>
      <c r="NON38" s="17"/>
      <c r="NOO38" s="17"/>
      <c r="NOP38" s="17"/>
      <c r="NOQ38" s="17"/>
      <c r="NOR38" s="17"/>
      <c r="NOS38" s="17"/>
      <c r="NOT38" s="17"/>
      <c r="NOU38" s="17"/>
      <c r="NOV38" s="17"/>
      <c r="NOW38" s="17"/>
      <c r="NOX38" s="17"/>
      <c r="NOY38" s="17"/>
      <c r="NOZ38" s="17"/>
      <c r="NPA38" s="17"/>
      <c r="NPB38" s="17"/>
      <c r="NPC38" s="17"/>
      <c r="NPD38" s="17"/>
      <c r="NPE38" s="17"/>
      <c r="NPF38" s="17"/>
      <c r="NPG38" s="17"/>
      <c r="NPH38" s="17"/>
      <c r="NPI38" s="17"/>
      <c r="NPJ38" s="17"/>
      <c r="NPK38" s="17"/>
      <c r="NPL38" s="17"/>
      <c r="NPM38" s="17"/>
      <c r="NPN38" s="17"/>
      <c r="NPO38" s="17"/>
      <c r="NPP38" s="17"/>
      <c r="NPQ38" s="17"/>
      <c r="NPR38" s="17"/>
      <c r="NPS38" s="17"/>
      <c r="NPT38" s="17"/>
      <c r="NPU38" s="17"/>
      <c r="NPV38" s="17"/>
      <c r="NPW38" s="17"/>
      <c r="NPX38" s="17"/>
      <c r="NPY38" s="17"/>
      <c r="NPZ38" s="17"/>
      <c r="NQA38" s="17"/>
      <c r="NQB38" s="17"/>
      <c r="NQC38" s="17"/>
      <c r="NQD38" s="17"/>
      <c r="NQE38" s="17"/>
      <c r="NQF38" s="17"/>
      <c r="NQG38" s="17"/>
      <c r="NQH38" s="17"/>
      <c r="NQI38" s="17"/>
      <c r="NQJ38" s="17"/>
      <c r="NQK38" s="17"/>
      <c r="NQL38" s="17"/>
      <c r="NQM38" s="17"/>
      <c r="NQN38" s="17"/>
      <c r="NQO38" s="17"/>
      <c r="NQP38" s="17"/>
      <c r="NQQ38" s="17"/>
      <c r="NQR38" s="17"/>
      <c r="NQS38" s="17"/>
      <c r="NQT38" s="17"/>
      <c r="NQU38" s="17"/>
      <c r="NQV38" s="17"/>
      <c r="NQW38" s="17"/>
      <c r="NQX38" s="17"/>
      <c r="NQY38" s="17"/>
      <c r="NQZ38" s="17"/>
      <c r="NRA38" s="17"/>
      <c r="NRB38" s="17"/>
      <c r="NRC38" s="17"/>
      <c r="NRD38" s="17"/>
      <c r="NRE38" s="17"/>
      <c r="NRF38" s="17"/>
      <c r="NRG38" s="17"/>
      <c r="NRH38" s="17"/>
      <c r="NRI38" s="17"/>
      <c r="NRJ38" s="17"/>
      <c r="NRK38" s="17"/>
      <c r="NRL38" s="17"/>
      <c r="NRM38" s="17"/>
      <c r="NRN38" s="17"/>
      <c r="NRO38" s="17"/>
      <c r="NRP38" s="17"/>
      <c r="NRQ38" s="17"/>
      <c r="NRR38" s="17"/>
      <c r="NRS38" s="17"/>
      <c r="NRT38" s="17"/>
      <c r="NRU38" s="17"/>
      <c r="NRV38" s="17"/>
      <c r="NRW38" s="17"/>
      <c r="NRX38" s="17"/>
      <c r="NRY38" s="17"/>
      <c r="NRZ38" s="17"/>
      <c r="NSA38" s="17"/>
      <c r="NSB38" s="17"/>
      <c r="NSC38" s="17"/>
      <c r="NSD38" s="17"/>
      <c r="NSE38" s="17"/>
      <c r="NSF38" s="17"/>
      <c r="NSG38" s="17"/>
      <c r="NSH38" s="17"/>
      <c r="NSI38" s="17"/>
      <c r="NSJ38" s="17"/>
      <c r="NSK38" s="17"/>
      <c r="NSL38" s="17"/>
      <c r="NSM38" s="17"/>
      <c r="NSN38" s="17"/>
      <c r="NSO38" s="17"/>
      <c r="NSP38" s="17"/>
      <c r="NSQ38" s="17"/>
      <c r="NSR38" s="17"/>
      <c r="NSS38" s="17"/>
      <c r="NST38" s="17"/>
      <c r="NSU38" s="17"/>
      <c r="NSV38" s="17"/>
      <c r="NSW38" s="17"/>
      <c r="NSX38" s="17"/>
      <c r="NSY38" s="17"/>
      <c r="NSZ38" s="17"/>
      <c r="NTA38" s="17"/>
      <c r="NTB38" s="17"/>
      <c r="NTC38" s="17"/>
      <c r="NTD38" s="17"/>
      <c r="NTE38" s="17"/>
      <c r="NTF38" s="17"/>
      <c r="NTG38" s="17"/>
      <c r="NTH38" s="17"/>
      <c r="NTI38" s="17"/>
      <c r="NTJ38" s="17"/>
      <c r="NTK38" s="17"/>
      <c r="NTL38" s="17"/>
      <c r="NTM38" s="17"/>
      <c r="NTN38" s="17"/>
      <c r="NTO38" s="17"/>
      <c r="NTP38" s="17"/>
      <c r="NTQ38" s="17"/>
      <c r="NTR38" s="17"/>
      <c r="NTS38" s="17"/>
      <c r="NTT38" s="17"/>
      <c r="NTU38" s="17"/>
      <c r="NTV38" s="17"/>
      <c r="NTW38" s="17"/>
      <c r="NTX38" s="17"/>
      <c r="NTY38" s="17"/>
      <c r="NTZ38" s="17"/>
      <c r="NUA38" s="17"/>
      <c r="NUB38" s="17"/>
      <c r="NUC38" s="17"/>
      <c r="NUD38" s="17"/>
      <c r="NUE38" s="17"/>
      <c r="NUF38" s="17"/>
      <c r="NUG38" s="17"/>
      <c r="NUH38" s="17"/>
      <c r="NUI38" s="17"/>
      <c r="NUJ38" s="17"/>
      <c r="NUK38" s="17"/>
      <c r="NUL38" s="17"/>
      <c r="NUM38" s="17"/>
      <c r="NUN38" s="17"/>
      <c r="NUO38" s="17"/>
      <c r="NUP38" s="17"/>
      <c r="NUQ38" s="17"/>
      <c r="NUR38" s="17"/>
      <c r="NUS38" s="17"/>
      <c r="NUT38" s="17"/>
      <c r="NUU38" s="17"/>
      <c r="NUV38" s="17"/>
      <c r="NUW38" s="17"/>
      <c r="NUX38" s="17"/>
      <c r="NUY38" s="17"/>
      <c r="NUZ38" s="17"/>
      <c r="NVA38" s="17"/>
      <c r="NVB38" s="17"/>
      <c r="NVC38" s="17"/>
      <c r="NVD38" s="17"/>
      <c r="NVE38" s="17"/>
      <c r="NVF38" s="17"/>
      <c r="NVG38" s="17"/>
      <c r="NVH38" s="17"/>
      <c r="NVI38" s="17"/>
      <c r="NVJ38" s="17"/>
      <c r="NVK38" s="17"/>
      <c r="NVL38" s="17"/>
      <c r="NVM38" s="17"/>
      <c r="NVN38" s="17"/>
      <c r="NVO38" s="17"/>
      <c r="NVP38" s="17"/>
      <c r="NVQ38" s="17"/>
      <c r="NVR38" s="17"/>
      <c r="NVS38" s="17"/>
      <c r="NVT38" s="17"/>
      <c r="NVU38" s="17"/>
      <c r="NVV38" s="17"/>
      <c r="NVW38" s="17"/>
      <c r="NVX38" s="17"/>
      <c r="NVY38" s="17"/>
      <c r="NVZ38" s="17"/>
      <c r="NWA38" s="17"/>
      <c r="NWB38" s="17"/>
      <c r="NWC38" s="17"/>
      <c r="NWD38" s="17"/>
      <c r="NWE38" s="17"/>
      <c r="NWF38" s="17"/>
      <c r="NWG38" s="17"/>
      <c r="NWH38" s="17"/>
      <c r="NWI38" s="17"/>
      <c r="NWJ38" s="17"/>
      <c r="NWK38" s="17"/>
      <c r="NWL38" s="17"/>
      <c r="NWM38" s="17"/>
      <c r="NWN38" s="17"/>
      <c r="NWO38" s="17"/>
      <c r="NWP38" s="17"/>
      <c r="NWQ38" s="17"/>
      <c r="NWR38" s="17"/>
      <c r="NWS38" s="17"/>
      <c r="NWT38" s="17"/>
      <c r="NWU38" s="17"/>
      <c r="NWV38" s="17"/>
      <c r="NWW38" s="17"/>
      <c r="NWX38" s="17"/>
      <c r="NWY38" s="17"/>
      <c r="NWZ38" s="17"/>
      <c r="NXA38" s="17"/>
      <c r="NXB38" s="17"/>
      <c r="NXC38" s="17"/>
      <c r="NXD38" s="17"/>
      <c r="NXE38" s="17"/>
      <c r="NXF38" s="17"/>
      <c r="NXG38" s="17"/>
      <c r="NXH38" s="17"/>
      <c r="NXI38" s="17"/>
      <c r="NXJ38" s="17"/>
      <c r="NXK38" s="17"/>
      <c r="NXL38" s="17"/>
      <c r="NXM38" s="17"/>
      <c r="NXN38" s="17"/>
      <c r="NXO38" s="17"/>
      <c r="NXP38" s="17"/>
      <c r="NXQ38" s="17"/>
      <c r="NXR38" s="17"/>
      <c r="NXS38" s="17"/>
      <c r="NXT38" s="17"/>
      <c r="NXU38" s="17"/>
      <c r="NXV38" s="17"/>
      <c r="NXW38" s="17"/>
      <c r="NXX38" s="17"/>
      <c r="NXY38" s="17"/>
      <c r="NXZ38" s="17"/>
      <c r="NYA38" s="17"/>
      <c r="NYB38" s="17"/>
      <c r="NYC38" s="17"/>
      <c r="NYD38" s="17"/>
      <c r="NYE38" s="17"/>
      <c r="NYF38" s="17"/>
      <c r="NYG38" s="17"/>
      <c r="NYH38" s="17"/>
      <c r="NYI38" s="17"/>
      <c r="NYJ38" s="17"/>
      <c r="NYK38" s="17"/>
      <c r="NYL38" s="17"/>
      <c r="NYM38" s="17"/>
      <c r="NYN38" s="17"/>
      <c r="NYO38" s="17"/>
      <c r="NYP38" s="17"/>
      <c r="NYQ38" s="17"/>
      <c r="NYR38" s="17"/>
      <c r="NYS38" s="17"/>
      <c r="NYT38" s="17"/>
      <c r="NYU38" s="17"/>
      <c r="NYV38" s="17"/>
      <c r="NYW38" s="17"/>
      <c r="NYX38" s="17"/>
      <c r="NYY38" s="17"/>
      <c r="NYZ38" s="17"/>
      <c r="NZA38" s="17"/>
      <c r="NZB38" s="17"/>
      <c r="NZC38" s="17"/>
      <c r="NZD38" s="17"/>
      <c r="NZE38" s="17"/>
      <c r="NZF38" s="17"/>
      <c r="NZG38" s="17"/>
      <c r="NZH38" s="17"/>
      <c r="NZI38" s="17"/>
      <c r="NZJ38" s="17"/>
      <c r="NZK38" s="17"/>
      <c r="NZL38" s="17"/>
      <c r="NZM38" s="17"/>
      <c r="NZN38" s="17"/>
      <c r="NZO38" s="17"/>
      <c r="NZP38" s="17"/>
      <c r="NZQ38" s="17"/>
      <c r="NZR38" s="17"/>
      <c r="NZS38" s="17"/>
      <c r="NZT38" s="17"/>
      <c r="NZU38" s="17"/>
      <c r="NZV38" s="17"/>
      <c r="NZW38" s="17"/>
      <c r="NZX38" s="17"/>
      <c r="NZY38" s="17"/>
      <c r="NZZ38" s="17"/>
      <c r="OAA38" s="17"/>
      <c r="OAB38" s="17"/>
      <c r="OAC38" s="17"/>
      <c r="OAD38" s="17"/>
      <c r="OAE38" s="17"/>
      <c r="OAF38" s="17"/>
      <c r="OAG38" s="17"/>
      <c r="OAH38" s="17"/>
      <c r="OAI38" s="17"/>
      <c r="OAJ38" s="17"/>
      <c r="OAK38" s="17"/>
      <c r="OAL38" s="17"/>
      <c r="OAM38" s="17"/>
      <c r="OAN38" s="17"/>
      <c r="OAO38" s="17"/>
      <c r="OAP38" s="17"/>
      <c r="OAQ38" s="17"/>
      <c r="OAR38" s="17"/>
      <c r="OAS38" s="17"/>
      <c r="OAT38" s="17"/>
      <c r="OAU38" s="17"/>
      <c r="OAV38" s="17"/>
      <c r="OAW38" s="17"/>
      <c r="OAX38" s="17"/>
      <c r="OAY38" s="17"/>
      <c r="OAZ38" s="17"/>
      <c r="OBA38" s="17"/>
      <c r="OBB38" s="17"/>
      <c r="OBC38" s="17"/>
      <c r="OBD38" s="17"/>
      <c r="OBE38" s="17"/>
      <c r="OBF38" s="17"/>
      <c r="OBG38" s="17"/>
      <c r="OBH38" s="17"/>
      <c r="OBI38" s="17"/>
      <c r="OBJ38" s="17"/>
      <c r="OBK38" s="17"/>
      <c r="OBL38" s="17"/>
      <c r="OBM38" s="17"/>
      <c r="OBN38" s="17"/>
      <c r="OBO38" s="17"/>
      <c r="OBP38" s="17"/>
      <c r="OBQ38" s="17"/>
      <c r="OBR38" s="17"/>
      <c r="OBS38" s="17"/>
      <c r="OBT38" s="17"/>
      <c r="OBU38" s="17"/>
      <c r="OBV38" s="17"/>
      <c r="OBW38" s="17"/>
      <c r="OBX38" s="17"/>
      <c r="OBY38" s="17"/>
      <c r="OBZ38" s="17"/>
      <c r="OCA38" s="17"/>
      <c r="OCB38" s="17"/>
      <c r="OCC38" s="17"/>
      <c r="OCD38" s="17"/>
      <c r="OCE38" s="17"/>
      <c r="OCF38" s="17"/>
      <c r="OCG38" s="17"/>
      <c r="OCH38" s="17"/>
      <c r="OCI38" s="17"/>
      <c r="OCJ38" s="17"/>
      <c r="OCK38" s="17"/>
      <c r="OCL38" s="17"/>
      <c r="OCM38" s="17"/>
      <c r="OCN38" s="17"/>
      <c r="OCO38" s="17"/>
      <c r="OCP38" s="17"/>
      <c r="OCQ38" s="17"/>
      <c r="OCR38" s="17"/>
      <c r="OCS38" s="17"/>
      <c r="OCT38" s="17"/>
      <c r="OCU38" s="17"/>
      <c r="OCV38" s="17"/>
      <c r="OCW38" s="17"/>
      <c r="OCX38" s="17"/>
      <c r="OCY38" s="17"/>
      <c r="OCZ38" s="17"/>
      <c r="ODA38" s="17"/>
      <c r="ODB38" s="17"/>
      <c r="ODC38" s="17"/>
      <c r="ODD38" s="17"/>
      <c r="ODE38" s="17"/>
      <c r="ODF38" s="17"/>
      <c r="ODG38" s="17"/>
      <c r="ODH38" s="17"/>
      <c r="ODI38" s="17"/>
      <c r="ODJ38" s="17"/>
      <c r="ODK38" s="17"/>
      <c r="ODL38" s="17"/>
      <c r="ODM38" s="17"/>
      <c r="ODN38" s="17"/>
      <c r="ODO38" s="17"/>
      <c r="ODP38" s="17"/>
      <c r="ODQ38" s="17"/>
      <c r="ODR38" s="17"/>
      <c r="ODS38" s="17"/>
      <c r="ODT38" s="17"/>
      <c r="ODU38" s="17"/>
      <c r="ODV38" s="17"/>
      <c r="ODW38" s="17"/>
      <c r="ODX38" s="17"/>
      <c r="ODY38" s="17"/>
      <c r="ODZ38" s="17"/>
      <c r="OEA38" s="17"/>
      <c r="OEB38" s="17"/>
      <c r="OEC38" s="17"/>
      <c r="OED38" s="17"/>
      <c r="OEE38" s="17"/>
      <c r="OEF38" s="17"/>
      <c r="OEG38" s="17"/>
      <c r="OEH38" s="17"/>
      <c r="OEI38" s="17"/>
      <c r="OEJ38" s="17"/>
      <c r="OEK38" s="17"/>
      <c r="OEL38" s="17"/>
      <c r="OEM38" s="17"/>
      <c r="OEN38" s="17"/>
      <c r="OEO38" s="17"/>
      <c r="OEP38" s="17"/>
      <c r="OEQ38" s="17"/>
      <c r="OER38" s="17"/>
      <c r="OES38" s="17"/>
      <c r="OET38" s="17"/>
      <c r="OEU38" s="17"/>
      <c r="OEV38" s="17"/>
      <c r="OEW38" s="17"/>
      <c r="OEX38" s="17"/>
      <c r="OEY38" s="17"/>
      <c r="OEZ38" s="17"/>
      <c r="OFA38" s="17"/>
      <c r="OFB38" s="17"/>
      <c r="OFC38" s="17"/>
      <c r="OFD38" s="17"/>
      <c r="OFE38" s="17"/>
      <c r="OFF38" s="17"/>
      <c r="OFG38" s="17"/>
      <c r="OFH38" s="17"/>
      <c r="OFI38" s="17"/>
      <c r="OFJ38" s="17"/>
      <c r="OFK38" s="17"/>
      <c r="OFL38" s="17"/>
      <c r="OFM38" s="17"/>
      <c r="OFN38" s="17"/>
      <c r="OFO38" s="17"/>
      <c r="OFP38" s="17"/>
      <c r="OFQ38" s="17"/>
      <c r="OFR38" s="17"/>
      <c r="OFS38" s="17"/>
      <c r="OFT38" s="17"/>
      <c r="OFU38" s="17"/>
      <c r="OFV38" s="17"/>
      <c r="OFW38" s="17"/>
      <c r="OFX38" s="17"/>
      <c r="OFY38" s="17"/>
      <c r="OFZ38" s="17"/>
      <c r="OGA38" s="17"/>
      <c r="OGB38" s="17"/>
      <c r="OGC38" s="17"/>
      <c r="OGD38" s="17"/>
      <c r="OGE38" s="17"/>
      <c r="OGF38" s="17"/>
      <c r="OGG38" s="17"/>
      <c r="OGH38" s="17"/>
      <c r="OGI38" s="17"/>
      <c r="OGJ38" s="17"/>
      <c r="OGK38" s="17"/>
      <c r="OGL38" s="17"/>
      <c r="OGM38" s="17"/>
      <c r="OGN38" s="17"/>
      <c r="OGO38" s="17"/>
      <c r="OGP38" s="17"/>
      <c r="OGQ38" s="17"/>
      <c r="OGR38" s="17"/>
      <c r="OGS38" s="17"/>
      <c r="OGT38" s="17"/>
      <c r="OGU38" s="17"/>
      <c r="OGV38" s="17"/>
      <c r="OGW38" s="17"/>
      <c r="OGX38" s="17"/>
      <c r="OGY38" s="17"/>
      <c r="OGZ38" s="17"/>
      <c r="OHA38" s="17"/>
      <c r="OHB38" s="17"/>
      <c r="OHC38" s="17"/>
      <c r="OHD38" s="17"/>
      <c r="OHE38" s="17"/>
      <c r="OHF38" s="17"/>
      <c r="OHG38" s="17"/>
      <c r="OHH38" s="17"/>
      <c r="OHI38" s="17"/>
      <c r="OHJ38" s="17"/>
      <c r="OHK38" s="17"/>
      <c r="OHL38" s="17"/>
      <c r="OHM38" s="17"/>
      <c r="OHN38" s="17"/>
      <c r="OHO38" s="17"/>
      <c r="OHP38" s="17"/>
      <c r="OHQ38" s="17"/>
      <c r="OHR38" s="17"/>
      <c r="OHS38" s="17"/>
      <c r="OHT38" s="17"/>
      <c r="OHU38" s="17"/>
      <c r="OHV38" s="17"/>
      <c r="OHW38" s="17"/>
      <c r="OHX38" s="17"/>
      <c r="OHY38" s="17"/>
      <c r="OHZ38" s="17"/>
      <c r="OIA38" s="17"/>
      <c r="OIB38" s="17"/>
      <c r="OIC38" s="17"/>
      <c r="OID38" s="17"/>
      <c r="OIE38" s="17"/>
      <c r="OIF38" s="17"/>
      <c r="OIG38" s="17"/>
      <c r="OIH38" s="17"/>
      <c r="OII38" s="17"/>
      <c r="OIJ38" s="17"/>
      <c r="OIK38" s="17"/>
      <c r="OIL38" s="17"/>
      <c r="OIM38" s="17"/>
      <c r="OIN38" s="17"/>
      <c r="OIO38" s="17"/>
      <c r="OIP38" s="17"/>
      <c r="OIQ38" s="17"/>
      <c r="OIR38" s="17"/>
      <c r="OIS38" s="17"/>
      <c r="OIT38" s="17"/>
      <c r="OIU38" s="17"/>
      <c r="OIV38" s="17"/>
      <c r="OIW38" s="17"/>
      <c r="OIX38" s="17"/>
      <c r="OIY38" s="17"/>
      <c r="OIZ38" s="17"/>
      <c r="OJA38" s="17"/>
      <c r="OJB38" s="17"/>
      <c r="OJC38" s="17"/>
      <c r="OJD38" s="17"/>
      <c r="OJE38" s="17"/>
      <c r="OJF38" s="17"/>
      <c r="OJG38" s="17"/>
      <c r="OJH38" s="17"/>
      <c r="OJI38" s="17"/>
      <c r="OJJ38" s="17"/>
      <c r="OJK38" s="17"/>
      <c r="OJL38" s="17"/>
      <c r="OJM38" s="17"/>
      <c r="OJN38" s="17"/>
      <c r="OJO38" s="17"/>
      <c r="OJP38" s="17"/>
      <c r="OJQ38" s="17"/>
      <c r="OJR38" s="17"/>
      <c r="OJS38" s="17"/>
      <c r="OJT38" s="17"/>
      <c r="OJU38" s="17"/>
      <c r="OJV38" s="17"/>
      <c r="OJW38" s="17"/>
      <c r="OJX38" s="17"/>
      <c r="OJY38" s="17"/>
      <c r="OJZ38" s="17"/>
      <c r="OKA38" s="17"/>
      <c r="OKB38" s="17"/>
      <c r="OKC38" s="17"/>
      <c r="OKD38" s="17"/>
      <c r="OKE38" s="17"/>
      <c r="OKF38" s="17"/>
      <c r="OKG38" s="17"/>
      <c r="OKH38" s="17"/>
      <c r="OKI38" s="17"/>
      <c r="OKJ38" s="17"/>
      <c r="OKK38" s="17"/>
      <c r="OKL38" s="17"/>
      <c r="OKM38" s="17"/>
      <c r="OKN38" s="17"/>
      <c r="OKO38" s="17"/>
      <c r="OKP38" s="17"/>
      <c r="OKQ38" s="17"/>
      <c r="OKR38" s="17"/>
      <c r="OKS38" s="17"/>
      <c r="OKT38" s="17"/>
      <c r="OKU38" s="17"/>
      <c r="OKV38" s="17"/>
      <c r="OKW38" s="17"/>
      <c r="OKX38" s="17"/>
      <c r="OKY38" s="17"/>
      <c r="OKZ38" s="17"/>
      <c r="OLA38" s="17"/>
      <c r="OLB38" s="17"/>
      <c r="OLC38" s="17"/>
      <c r="OLD38" s="17"/>
      <c r="OLE38" s="17"/>
      <c r="OLF38" s="17"/>
      <c r="OLG38" s="17"/>
      <c r="OLH38" s="17"/>
      <c r="OLI38" s="17"/>
      <c r="OLJ38" s="17"/>
      <c r="OLK38" s="17"/>
      <c r="OLL38" s="17"/>
      <c r="OLM38" s="17"/>
      <c r="OLN38" s="17"/>
      <c r="OLO38" s="17"/>
      <c r="OLP38" s="17"/>
      <c r="OLQ38" s="17"/>
      <c r="OLR38" s="17"/>
      <c r="OLS38" s="17"/>
      <c r="OLT38" s="17"/>
      <c r="OLU38" s="17"/>
      <c r="OLV38" s="17"/>
      <c r="OLW38" s="17"/>
      <c r="OLX38" s="17"/>
      <c r="OLY38" s="17"/>
      <c r="OLZ38" s="17"/>
      <c r="OMA38" s="17"/>
      <c r="OMB38" s="17"/>
      <c r="OMC38" s="17"/>
      <c r="OMD38" s="17"/>
      <c r="OME38" s="17"/>
      <c r="OMF38" s="17"/>
      <c r="OMG38" s="17"/>
      <c r="OMH38" s="17"/>
      <c r="OMI38" s="17"/>
      <c r="OMJ38" s="17"/>
      <c r="OMK38" s="17"/>
      <c r="OML38" s="17"/>
      <c r="OMM38" s="17"/>
      <c r="OMN38" s="17"/>
      <c r="OMO38" s="17"/>
      <c r="OMP38" s="17"/>
      <c r="OMQ38" s="17"/>
      <c r="OMR38" s="17"/>
      <c r="OMS38" s="17"/>
      <c r="OMT38" s="17"/>
      <c r="OMU38" s="17"/>
      <c r="OMV38" s="17"/>
      <c r="OMW38" s="17"/>
      <c r="OMX38" s="17"/>
      <c r="OMY38" s="17"/>
      <c r="OMZ38" s="17"/>
      <c r="ONA38" s="17"/>
      <c r="ONB38" s="17"/>
      <c r="ONC38" s="17"/>
      <c r="OND38" s="17"/>
      <c r="ONE38" s="17"/>
      <c r="ONF38" s="17"/>
      <c r="ONG38" s="17"/>
      <c r="ONH38" s="17"/>
      <c r="ONI38" s="17"/>
      <c r="ONJ38" s="17"/>
      <c r="ONK38" s="17"/>
      <c r="ONL38" s="17"/>
      <c r="ONM38" s="17"/>
      <c r="ONN38" s="17"/>
      <c r="ONO38" s="17"/>
      <c r="ONP38" s="17"/>
      <c r="ONQ38" s="17"/>
      <c r="ONR38" s="17"/>
      <c r="ONS38" s="17"/>
      <c r="ONT38" s="17"/>
      <c r="ONU38" s="17"/>
      <c r="ONV38" s="17"/>
      <c r="ONW38" s="17"/>
      <c r="ONX38" s="17"/>
      <c r="ONY38" s="17"/>
      <c r="ONZ38" s="17"/>
      <c r="OOA38" s="17"/>
      <c r="OOB38" s="17"/>
      <c r="OOC38" s="17"/>
      <c r="OOD38" s="17"/>
      <c r="OOE38" s="17"/>
      <c r="OOF38" s="17"/>
      <c r="OOG38" s="17"/>
      <c r="OOH38" s="17"/>
      <c r="OOI38" s="17"/>
      <c r="OOJ38" s="17"/>
      <c r="OOK38" s="17"/>
      <c r="OOL38" s="17"/>
      <c r="OOM38" s="17"/>
      <c r="OON38" s="17"/>
      <c r="OOO38" s="17"/>
      <c r="OOP38" s="17"/>
      <c r="OOQ38" s="17"/>
      <c r="OOR38" s="17"/>
      <c r="OOS38" s="17"/>
      <c r="OOT38" s="17"/>
      <c r="OOU38" s="17"/>
      <c r="OOV38" s="17"/>
      <c r="OOW38" s="17"/>
      <c r="OOX38" s="17"/>
      <c r="OOY38" s="17"/>
      <c r="OOZ38" s="17"/>
      <c r="OPA38" s="17"/>
      <c r="OPB38" s="17"/>
      <c r="OPC38" s="17"/>
      <c r="OPD38" s="17"/>
      <c r="OPE38" s="17"/>
      <c r="OPF38" s="17"/>
      <c r="OPG38" s="17"/>
      <c r="OPH38" s="17"/>
      <c r="OPI38" s="17"/>
      <c r="OPJ38" s="17"/>
      <c r="OPK38" s="17"/>
      <c r="OPL38" s="17"/>
      <c r="OPM38" s="17"/>
      <c r="OPN38" s="17"/>
      <c r="OPO38" s="17"/>
      <c r="OPP38" s="17"/>
      <c r="OPQ38" s="17"/>
      <c r="OPR38" s="17"/>
      <c r="OPS38" s="17"/>
      <c r="OPT38" s="17"/>
      <c r="OPU38" s="17"/>
      <c r="OPV38" s="17"/>
      <c r="OPW38" s="17"/>
      <c r="OPX38" s="17"/>
      <c r="OPY38" s="17"/>
      <c r="OPZ38" s="17"/>
      <c r="OQA38" s="17"/>
      <c r="OQB38" s="17"/>
      <c r="OQC38" s="17"/>
      <c r="OQD38" s="17"/>
      <c r="OQE38" s="17"/>
      <c r="OQF38" s="17"/>
      <c r="OQG38" s="17"/>
      <c r="OQH38" s="17"/>
      <c r="OQI38" s="17"/>
      <c r="OQJ38" s="17"/>
      <c r="OQK38" s="17"/>
      <c r="OQL38" s="17"/>
      <c r="OQM38" s="17"/>
      <c r="OQN38" s="17"/>
      <c r="OQO38" s="17"/>
      <c r="OQP38" s="17"/>
      <c r="OQQ38" s="17"/>
      <c r="OQR38" s="17"/>
      <c r="OQS38" s="17"/>
      <c r="OQT38" s="17"/>
      <c r="OQU38" s="17"/>
      <c r="OQV38" s="17"/>
      <c r="OQW38" s="17"/>
      <c r="OQX38" s="17"/>
      <c r="OQY38" s="17"/>
      <c r="OQZ38" s="17"/>
      <c r="ORA38" s="17"/>
      <c r="ORB38" s="17"/>
      <c r="ORC38" s="17"/>
      <c r="ORD38" s="17"/>
      <c r="ORE38" s="17"/>
      <c r="ORF38" s="17"/>
      <c r="ORG38" s="17"/>
      <c r="ORH38" s="17"/>
      <c r="ORI38" s="17"/>
      <c r="ORJ38" s="17"/>
      <c r="ORK38" s="17"/>
      <c r="ORL38" s="17"/>
      <c r="ORM38" s="17"/>
      <c r="ORN38" s="17"/>
      <c r="ORO38" s="17"/>
      <c r="ORP38" s="17"/>
      <c r="ORQ38" s="17"/>
      <c r="ORR38" s="17"/>
      <c r="ORS38" s="17"/>
      <c r="ORT38" s="17"/>
      <c r="ORU38" s="17"/>
      <c r="ORV38" s="17"/>
      <c r="ORW38" s="17"/>
      <c r="ORX38" s="17"/>
      <c r="ORY38" s="17"/>
      <c r="ORZ38" s="17"/>
      <c r="OSA38" s="17"/>
      <c r="OSB38" s="17"/>
      <c r="OSC38" s="17"/>
      <c r="OSD38" s="17"/>
      <c r="OSE38" s="17"/>
      <c r="OSF38" s="17"/>
      <c r="OSG38" s="17"/>
      <c r="OSH38" s="17"/>
      <c r="OSI38" s="17"/>
      <c r="OSJ38" s="17"/>
      <c r="OSK38" s="17"/>
      <c r="OSL38" s="17"/>
      <c r="OSM38" s="17"/>
      <c r="OSN38" s="17"/>
      <c r="OSO38" s="17"/>
      <c r="OSP38" s="17"/>
      <c r="OSQ38" s="17"/>
      <c r="OSR38" s="17"/>
      <c r="OSS38" s="17"/>
      <c r="OST38" s="17"/>
      <c r="OSU38" s="17"/>
      <c r="OSV38" s="17"/>
      <c r="OSW38" s="17"/>
      <c r="OSX38" s="17"/>
      <c r="OSY38" s="17"/>
      <c r="OSZ38" s="17"/>
      <c r="OTA38" s="17"/>
      <c r="OTB38" s="17"/>
      <c r="OTC38" s="17"/>
      <c r="OTD38" s="17"/>
      <c r="OTE38" s="17"/>
      <c r="OTF38" s="17"/>
      <c r="OTG38" s="17"/>
      <c r="OTH38" s="17"/>
      <c r="OTI38" s="17"/>
      <c r="OTJ38" s="17"/>
      <c r="OTK38" s="17"/>
      <c r="OTL38" s="17"/>
      <c r="OTM38" s="17"/>
      <c r="OTN38" s="17"/>
      <c r="OTO38" s="17"/>
      <c r="OTP38" s="17"/>
      <c r="OTQ38" s="17"/>
      <c r="OTR38" s="17"/>
      <c r="OTS38" s="17"/>
      <c r="OTT38" s="17"/>
      <c r="OTU38" s="17"/>
      <c r="OTV38" s="17"/>
      <c r="OTW38" s="17"/>
      <c r="OTX38" s="17"/>
      <c r="OTY38" s="17"/>
      <c r="OTZ38" s="17"/>
      <c r="OUA38" s="17"/>
      <c r="OUB38" s="17"/>
      <c r="OUC38" s="17"/>
      <c r="OUD38" s="17"/>
      <c r="OUE38" s="17"/>
      <c r="OUF38" s="17"/>
      <c r="OUG38" s="17"/>
      <c r="OUH38" s="17"/>
      <c r="OUI38" s="17"/>
      <c r="OUJ38" s="17"/>
      <c r="OUK38" s="17"/>
      <c r="OUL38" s="17"/>
      <c r="OUM38" s="17"/>
      <c r="OUN38" s="17"/>
      <c r="OUO38" s="17"/>
      <c r="OUP38" s="17"/>
      <c r="OUQ38" s="17"/>
      <c r="OUR38" s="17"/>
      <c r="OUS38" s="17"/>
      <c r="OUT38" s="17"/>
      <c r="OUU38" s="17"/>
      <c r="OUV38" s="17"/>
      <c r="OUW38" s="17"/>
      <c r="OUX38" s="17"/>
      <c r="OUY38" s="17"/>
      <c r="OUZ38" s="17"/>
      <c r="OVA38" s="17"/>
      <c r="OVB38" s="17"/>
      <c r="OVC38" s="17"/>
      <c r="OVD38" s="17"/>
      <c r="OVE38" s="17"/>
      <c r="OVF38" s="17"/>
      <c r="OVG38" s="17"/>
      <c r="OVH38" s="17"/>
      <c r="OVI38" s="17"/>
      <c r="OVJ38" s="17"/>
      <c r="OVK38" s="17"/>
      <c r="OVL38" s="17"/>
      <c r="OVM38" s="17"/>
      <c r="OVN38" s="17"/>
      <c r="OVO38" s="17"/>
      <c r="OVP38" s="17"/>
      <c r="OVQ38" s="17"/>
      <c r="OVR38" s="17"/>
      <c r="OVS38" s="17"/>
      <c r="OVT38" s="17"/>
      <c r="OVU38" s="17"/>
      <c r="OVV38" s="17"/>
      <c r="OVW38" s="17"/>
      <c r="OVX38" s="17"/>
      <c r="OVY38" s="17"/>
      <c r="OVZ38" s="17"/>
      <c r="OWA38" s="17"/>
      <c r="OWB38" s="17"/>
      <c r="OWC38" s="17"/>
      <c r="OWD38" s="17"/>
      <c r="OWE38" s="17"/>
      <c r="OWF38" s="17"/>
      <c r="OWG38" s="17"/>
      <c r="OWH38" s="17"/>
      <c r="OWI38" s="17"/>
      <c r="OWJ38" s="17"/>
      <c r="OWK38" s="17"/>
      <c r="OWL38" s="17"/>
      <c r="OWM38" s="17"/>
      <c r="OWN38" s="17"/>
      <c r="OWO38" s="17"/>
      <c r="OWP38" s="17"/>
      <c r="OWQ38" s="17"/>
      <c r="OWR38" s="17"/>
      <c r="OWS38" s="17"/>
      <c r="OWT38" s="17"/>
      <c r="OWU38" s="17"/>
      <c r="OWV38" s="17"/>
      <c r="OWW38" s="17"/>
      <c r="OWX38" s="17"/>
      <c r="OWY38" s="17"/>
      <c r="OWZ38" s="17"/>
      <c r="OXA38" s="17"/>
      <c r="OXB38" s="17"/>
      <c r="OXC38" s="17"/>
      <c r="OXD38" s="17"/>
      <c r="OXE38" s="17"/>
      <c r="OXF38" s="17"/>
      <c r="OXG38" s="17"/>
      <c r="OXH38" s="17"/>
      <c r="OXI38" s="17"/>
      <c r="OXJ38" s="17"/>
      <c r="OXK38" s="17"/>
      <c r="OXL38" s="17"/>
      <c r="OXM38" s="17"/>
      <c r="OXN38" s="17"/>
      <c r="OXO38" s="17"/>
      <c r="OXP38" s="17"/>
      <c r="OXQ38" s="17"/>
      <c r="OXR38" s="17"/>
      <c r="OXS38" s="17"/>
      <c r="OXT38" s="17"/>
      <c r="OXU38" s="17"/>
      <c r="OXV38" s="17"/>
      <c r="OXW38" s="17"/>
      <c r="OXX38" s="17"/>
      <c r="OXY38" s="17"/>
      <c r="OXZ38" s="17"/>
      <c r="OYA38" s="17"/>
      <c r="OYB38" s="17"/>
      <c r="OYC38" s="17"/>
      <c r="OYD38" s="17"/>
      <c r="OYE38" s="17"/>
      <c r="OYF38" s="17"/>
      <c r="OYG38" s="17"/>
      <c r="OYH38" s="17"/>
      <c r="OYI38" s="17"/>
      <c r="OYJ38" s="17"/>
      <c r="OYK38" s="17"/>
      <c r="OYL38" s="17"/>
      <c r="OYM38" s="17"/>
      <c r="OYN38" s="17"/>
      <c r="OYO38" s="17"/>
      <c r="OYP38" s="17"/>
      <c r="OYQ38" s="17"/>
      <c r="OYR38" s="17"/>
      <c r="OYS38" s="17"/>
      <c r="OYT38" s="17"/>
      <c r="OYU38" s="17"/>
      <c r="OYV38" s="17"/>
      <c r="OYW38" s="17"/>
      <c r="OYX38" s="17"/>
      <c r="OYY38" s="17"/>
      <c r="OYZ38" s="17"/>
      <c r="OZA38" s="17"/>
      <c r="OZB38" s="17"/>
      <c r="OZC38" s="17"/>
      <c r="OZD38" s="17"/>
      <c r="OZE38" s="17"/>
      <c r="OZF38" s="17"/>
      <c r="OZG38" s="17"/>
      <c r="OZH38" s="17"/>
      <c r="OZI38" s="17"/>
      <c r="OZJ38" s="17"/>
      <c r="OZK38" s="17"/>
      <c r="OZL38" s="17"/>
      <c r="OZM38" s="17"/>
      <c r="OZN38" s="17"/>
      <c r="OZO38" s="17"/>
      <c r="OZP38" s="17"/>
      <c r="OZQ38" s="17"/>
      <c r="OZR38" s="17"/>
      <c r="OZS38" s="17"/>
      <c r="OZT38" s="17"/>
      <c r="OZU38" s="17"/>
      <c r="OZV38" s="17"/>
      <c r="OZW38" s="17"/>
      <c r="OZX38" s="17"/>
      <c r="OZY38" s="17"/>
      <c r="OZZ38" s="17"/>
      <c r="PAA38" s="17"/>
      <c r="PAB38" s="17"/>
      <c r="PAC38" s="17"/>
      <c r="PAD38" s="17"/>
      <c r="PAE38" s="17"/>
      <c r="PAF38" s="17"/>
      <c r="PAG38" s="17"/>
      <c r="PAH38" s="17"/>
      <c r="PAI38" s="17"/>
      <c r="PAJ38" s="17"/>
      <c r="PAK38" s="17"/>
      <c r="PAL38" s="17"/>
      <c r="PAM38" s="17"/>
      <c r="PAN38" s="17"/>
      <c r="PAO38" s="17"/>
      <c r="PAP38" s="17"/>
      <c r="PAQ38" s="17"/>
      <c r="PAR38" s="17"/>
      <c r="PAS38" s="17"/>
      <c r="PAT38" s="17"/>
      <c r="PAU38" s="17"/>
      <c r="PAV38" s="17"/>
      <c r="PAW38" s="17"/>
      <c r="PAX38" s="17"/>
      <c r="PAY38" s="17"/>
      <c r="PAZ38" s="17"/>
      <c r="PBA38" s="17"/>
      <c r="PBB38" s="17"/>
      <c r="PBC38" s="17"/>
      <c r="PBD38" s="17"/>
      <c r="PBE38" s="17"/>
      <c r="PBF38" s="17"/>
      <c r="PBG38" s="17"/>
      <c r="PBH38" s="17"/>
      <c r="PBI38" s="17"/>
      <c r="PBJ38" s="17"/>
      <c r="PBK38" s="17"/>
      <c r="PBL38" s="17"/>
      <c r="PBM38" s="17"/>
      <c r="PBN38" s="17"/>
      <c r="PBO38" s="17"/>
      <c r="PBP38" s="17"/>
      <c r="PBQ38" s="17"/>
      <c r="PBR38" s="17"/>
      <c r="PBS38" s="17"/>
      <c r="PBT38" s="17"/>
      <c r="PBU38" s="17"/>
      <c r="PBV38" s="17"/>
      <c r="PBW38" s="17"/>
      <c r="PBX38" s="17"/>
      <c r="PBY38" s="17"/>
      <c r="PBZ38" s="17"/>
      <c r="PCA38" s="17"/>
      <c r="PCB38" s="17"/>
      <c r="PCC38" s="17"/>
      <c r="PCD38" s="17"/>
      <c r="PCE38" s="17"/>
      <c r="PCF38" s="17"/>
      <c r="PCG38" s="17"/>
      <c r="PCH38" s="17"/>
      <c r="PCI38" s="17"/>
      <c r="PCJ38" s="17"/>
      <c r="PCK38" s="17"/>
      <c r="PCL38" s="17"/>
      <c r="PCM38" s="17"/>
      <c r="PCN38" s="17"/>
      <c r="PCO38" s="17"/>
      <c r="PCP38" s="17"/>
      <c r="PCQ38" s="17"/>
      <c r="PCR38" s="17"/>
      <c r="PCS38" s="17"/>
      <c r="PCT38" s="17"/>
      <c r="PCU38" s="17"/>
      <c r="PCV38" s="17"/>
      <c r="PCW38" s="17"/>
      <c r="PCX38" s="17"/>
      <c r="PCY38" s="17"/>
      <c r="PCZ38" s="17"/>
      <c r="PDA38" s="17"/>
      <c r="PDB38" s="17"/>
      <c r="PDC38" s="17"/>
      <c r="PDD38" s="17"/>
      <c r="PDE38" s="17"/>
      <c r="PDF38" s="17"/>
      <c r="PDG38" s="17"/>
      <c r="PDH38" s="17"/>
      <c r="PDI38" s="17"/>
      <c r="PDJ38" s="17"/>
      <c r="PDK38" s="17"/>
      <c r="PDL38" s="17"/>
      <c r="PDM38" s="17"/>
      <c r="PDN38" s="17"/>
      <c r="PDO38" s="17"/>
      <c r="PDP38" s="17"/>
      <c r="PDQ38" s="17"/>
      <c r="PDR38" s="17"/>
      <c r="PDS38" s="17"/>
      <c r="PDT38" s="17"/>
      <c r="PDU38" s="17"/>
      <c r="PDV38" s="17"/>
      <c r="PDW38" s="17"/>
      <c r="PDX38" s="17"/>
      <c r="PDY38" s="17"/>
      <c r="PDZ38" s="17"/>
      <c r="PEA38" s="17"/>
      <c r="PEB38" s="17"/>
      <c r="PEC38" s="17"/>
      <c r="PED38" s="17"/>
      <c r="PEE38" s="17"/>
      <c r="PEF38" s="17"/>
      <c r="PEG38" s="17"/>
      <c r="PEH38" s="17"/>
      <c r="PEI38" s="17"/>
      <c r="PEJ38" s="17"/>
      <c r="PEK38" s="17"/>
      <c r="PEL38" s="17"/>
      <c r="PEM38" s="17"/>
      <c r="PEN38" s="17"/>
      <c r="PEO38" s="17"/>
      <c r="PEP38" s="17"/>
      <c r="PEQ38" s="17"/>
      <c r="PER38" s="17"/>
      <c r="PES38" s="17"/>
      <c r="PET38" s="17"/>
      <c r="PEU38" s="17"/>
      <c r="PEV38" s="17"/>
      <c r="PEW38" s="17"/>
      <c r="PEX38" s="17"/>
      <c r="PEY38" s="17"/>
      <c r="PEZ38" s="17"/>
      <c r="PFA38" s="17"/>
      <c r="PFB38" s="17"/>
      <c r="PFC38" s="17"/>
      <c r="PFD38" s="17"/>
      <c r="PFE38" s="17"/>
      <c r="PFF38" s="17"/>
      <c r="PFG38" s="17"/>
      <c r="PFH38" s="17"/>
      <c r="PFI38" s="17"/>
      <c r="PFJ38" s="17"/>
      <c r="PFK38" s="17"/>
      <c r="PFL38" s="17"/>
      <c r="PFM38" s="17"/>
      <c r="PFN38" s="17"/>
      <c r="PFO38" s="17"/>
      <c r="PFP38" s="17"/>
      <c r="PFQ38" s="17"/>
      <c r="PFR38" s="17"/>
      <c r="PFS38" s="17"/>
      <c r="PFT38" s="17"/>
      <c r="PFU38" s="17"/>
      <c r="PFV38" s="17"/>
      <c r="PFW38" s="17"/>
      <c r="PFX38" s="17"/>
      <c r="PFY38" s="17"/>
      <c r="PFZ38" s="17"/>
      <c r="PGA38" s="17"/>
      <c r="PGB38" s="17"/>
      <c r="PGC38" s="17"/>
      <c r="PGD38" s="17"/>
      <c r="PGE38" s="17"/>
      <c r="PGF38" s="17"/>
      <c r="PGG38" s="17"/>
      <c r="PGH38" s="17"/>
      <c r="PGI38" s="17"/>
      <c r="PGJ38" s="17"/>
      <c r="PGK38" s="17"/>
      <c r="PGL38" s="17"/>
      <c r="PGM38" s="17"/>
      <c r="PGN38" s="17"/>
      <c r="PGO38" s="17"/>
      <c r="PGP38" s="17"/>
      <c r="PGQ38" s="17"/>
      <c r="PGR38" s="17"/>
      <c r="PGS38" s="17"/>
      <c r="PGT38" s="17"/>
      <c r="PGU38" s="17"/>
      <c r="PGV38" s="17"/>
      <c r="PGW38" s="17"/>
      <c r="PGX38" s="17"/>
      <c r="PGY38" s="17"/>
      <c r="PGZ38" s="17"/>
      <c r="PHA38" s="17"/>
      <c r="PHB38" s="17"/>
      <c r="PHC38" s="17"/>
      <c r="PHD38" s="17"/>
      <c r="PHE38" s="17"/>
      <c r="PHF38" s="17"/>
      <c r="PHG38" s="17"/>
      <c r="PHH38" s="17"/>
      <c r="PHI38" s="17"/>
      <c r="PHJ38" s="17"/>
      <c r="PHK38" s="17"/>
      <c r="PHL38" s="17"/>
      <c r="PHM38" s="17"/>
      <c r="PHN38" s="17"/>
      <c r="PHO38" s="17"/>
      <c r="PHP38" s="17"/>
      <c r="PHQ38" s="17"/>
      <c r="PHR38" s="17"/>
      <c r="PHS38" s="17"/>
      <c r="PHT38" s="17"/>
      <c r="PHU38" s="17"/>
      <c r="PHV38" s="17"/>
      <c r="PHW38" s="17"/>
      <c r="PHX38" s="17"/>
      <c r="PHY38" s="17"/>
      <c r="PHZ38" s="17"/>
      <c r="PIA38" s="17"/>
      <c r="PIB38" s="17"/>
      <c r="PIC38" s="17"/>
      <c r="PID38" s="17"/>
      <c r="PIE38" s="17"/>
      <c r="PIF38" s="17"/>
      <c r="PIG38" s="17"/>
      <c r="PIH38" s="17"/>
      <c r="PII38" s="17"/>
      <c r="PIJ38" s="17"/>
      <c r="PIK38" s="17"/>
      <c r="PIL38" s="17"/>
      <c r="PIM38" s="17"/>
      <c r="PIN38" s="17"/>
      <c r="PIO38" s="17"/>
      <c r="PIP38" s="17"/>
      <c r="PIQ38" s="17"/>
      <c r="PIR38" s="17"/>
      <c r="PIS38" s="17"/>
      <c r="PIT38" s="17"/>
      <c r="PIU38" s="17"/>
      <c r="PIV38" s="17"/>
      <c r="PIW38" s="17"/>
      <c r="PIX38" s="17"/>
      <c r="PIY38" s="17"/>
      <c r="PIZ38" s="17"/>
      <c r="PJA38" s="17"/>
      <c r="PJB38" s="17"/>
      <c r="PJC38" s="17"/>
      <c r="PJD38" s="17"/>
      <c r="PJE38" s="17"/>
      <c r="PJF38" s="17"/>
      <c r="PJG38" s="17"/>
      <c r="PJH38" s="17"/>
      <c r="PJI38" s="17"/>
      <c r="PJJ38" s="17"/>
      <c r="PJK38" s="17"/>
      <c r="PJL38" s="17"/>
      <c r="PJM38" s="17"/>
      <c r="PJN38" s="17"/>
      <c r="PJO38" s="17"/>
      <c r="PJP38" s="17"/>
      <c r="PJQ38" s="17"/>
      <c r="PJR38" s="17"/>
      <c r="PJS38" s="17"/>
      <c r="PJT38" s="17"/>
      <c r="PJU38" s="17"/>
      <c r="PJV38" s="17"/>
      <c r="PJW38" s="17"/>
      <c r="PJX38" s="17"/>
      <c r="PJY38" s="17"/>
      <c r="PJZ38" s="17"/>
      <c r="PKA38" s="17"/>
      <c r="PKB38" s="17"/>
      <c r="PKC38" s="17"/>
      <c r="PKD38" s="17"/>
      <c r="PKE38" s="17"/>
      <c r="PKF38" s="17"/>
      <c r="PKG38" s="17"/>
      <c r="PKH38" s="17"/>
      <c r="PKI38" s="17"/>
      <c r="PKJ38" s="17"/>
      <c r="PKK38" s="17"/>
      <c r="PKL38" s="17"/>
      <c r="PKM38" s="17"/>
      <c r="PKN38" s="17"/>
      <c r="PKO38" s="17"/>
      <c r="PKP38" s="17"/>
      <c r="PKQ38" s="17"/>
      <c r="PKR38" s="17"/>
      <c r="PKS38" s="17"/>
      <c r="PKT38" s="17"/>
      <c r="PKU38" s="17"/>
      <c r="PKV38" s="17"/>
      <c r="PKW38" s="17"/>
      <c r="PKX38" s="17"/>
      <c r="PKY38" s="17"/>
      <c r="PKZ38" s="17"/>
      <c r="PLA38" s="17"/>
      <c r="PLB38" s="17"/>
      <c r="PLC38" s="17"/>
      <c r="PLD38" s="17"/>
      <c r="PLE38" s="17"/>
      <c r="PLF38" s="17"/>
      <c r="PLG38" s="17"/>
      <c r="PLH38" s="17"/>
      <c r="PLI38" s="17"/>
      <c r="PLJ38" s="17"/>
      <c r="PLK38" s="17"/>
      <c r="PLL38" s="17"/>
      <c r="PLM38" s="17"/>
      <c r="PLN38" s="17"/>
      <c r="PLO38" s="17"/>
      <c r="PLP38" s="17"/>
      <c r="PLQ38" s="17"/>
      <c r="PLR38" s="17"/>
      <c r="PLS38" s="17"/>
      <c r="PLT38" s="17"/>
      <c r="PLU38" s="17"/>
      <c r="PLV38" s="17"/>
      <c r="PLW38" s="17"/>
      <c r="PLX38" s="17"/>
      <c r="PLY38" s="17"/>
      <c r="PLZ38" s="17"/>
      <c r="PMA38" s="17"/>
      <c r="PMB38" s="17"/>
      <c r="PMC38" s="17"/>
      <c r="PMD38" s="17"/>
      <c r="PME38" s="17"/>
      <c r="PMF38" s="17"/>
      <c r="PMG38" s="17"/>
      <c r="PMH38" s="17"/>
      <c r="PMI38" s="17"/>
      <c r="PMJ38" s="17"/>
      <c r="PMK38" s="17"/>
      <c r="PML38" s="17"/>
      <c r="PMM38" s="17"/>
      <c r="PMN38" s="17"/>
      <c r="PMO38" s="17"/>
      <c r="PMP38" s="17"/>
      <c r="PMQ38" s="17"/>
      <c r="PMR38" s="17"/>
      <c r="PMS38" s="17"/>
      <c r="PMT38" s="17"/>
      <c r="PMU38" s="17"/>
      <c r="PMV38" s="17"/>
      <c r="PMW38" s="17"/>
      <c r="PMX38" s="17"/>
      <c r="PMY38" s="17"/>
      <c r="PMZ38" s="17"/>
      <c r="PNA38" s="17"/>
      <c r="PNB38" s="17"/>
      <c r="PNC38" s="17"/>
      <c r="PND38" s="17"/>
      <c r="PNE38" s="17"/>
      <c r="PNF38" s="17"/>
      <c r="PNG38" s="17"/>
      <c r="PNH38" s="17"/>
      <c r="PNI38" s="17"/>
      <c r="PNJ38" s="17"/>
      <c r="PNK38" s="17"/>
      <c r="PNL38" s="17"/>
      <c r="PNM38" s="17"/>
      <c r="PNN38" s="17"/>
      <c r="PNO38" s="17"/>
      <c r="PNP38" s="17"/>
      <c r="PNQ38" s="17"/>
      <c r="PNR38" s="17"/>
      <c r="PNS38" s="17"/>
      <c r="PNT38" s="17"/>
      <c r="PNU38" s="17"/>
      <c r="PNV38" s="17"/>
      <c r="PNW38" s="17"/>
      <c r="PNX38" s="17"/>
      <c r="PNY38" s="17"/>
      <c r="PNZ38" s="17"/>
      <c r="POA38" s="17"/>
      <c r="POB38" s="17"/>
      <c r="POC38" s="17"/>
      <c r="POD38" s="17"/>
      <c r="POE38" s="17"/>
      <c r="POF38" s="17"/>
      <c r="POG38" s="17"/>
      <c r="POH38" s="17"/>
      <c r="POI38" s="17"/>
      <c r="POJ38" s="17"/>
      <c r="POK38" s="17"/>
      <c r="POL38" s="17"/>
      <c r="POM38" s="17"/>
      <c r="PON38" s="17"/>
      <c r="POO38" s="17"/>
      <c r="POP38" s="17"/>
      <c r="POQ38" s="17"/>
      <c r="POR38" s="17"/>
      <c r="POS38" s="17"/>
      <c r="POT38" s="17"/>
      <c r="POU38" s="17"/>
      <c r="POV38" s="17"/>
      <c r="POW38" s="17"/>
      <c r="POX38" s="17"/>
      <c r="POY38" s="17"/>
      <c r="POZ38" s="17"/>
      <c r="PPA38" s="17"/>
      <c r="PPB38" s="17"/>
      <c r="PPC38" s="17"/>
      <c r="PPD38" s="17"/>
      <c r="PPE38" s="17"/>
      <c r="PPF38" s="17"/>
      <c r="PPG38" s="17"/>
      <c r="PPH38" s="17"/>
      <c r="PPI38" s="17"/>
      <c r="PPJ38" s="17"/>
      <c r="PPK38" s="17"/>
      <c r="PPL38" s="17"/>
      <c r="PPM38" s="17"/>
      <c r="PPN38" s="17"/>
      <c r="PPO38" s="17"/>
      <c r="PPP38" s="17"/>
      <c r="PPQ38" s="17"/>
      <c r="PPR38" s="17"/>
      <c r="PPS38" s="17"/>
      <c r="PPT38" s="17"/>
      <c r="PPU38" s="17"/>
      <c r="PPV38" s="17"/>
      <c r="PPW38" s="17"/>
      <c r="PPX38" s="17"/>
      <c r="PPY38" s="17"/>
      <c r="PPZ38" s="17"/>
      <c r="PQA38" s="17"/>
      <c r="PQB38" s="17"/>
      <c r="PQC38" s="17"/>
      <c r="PQD38" s="17"/>
      <c r="PQE38" s="17"/>
      <c r="PQF38" s="17"/>
      <c r="PQG38" s="17"/>
      <c r="PQH38" s="17"/>
      <c r="PQI38" s="17"/>
      <c r="PQJ38" s="17"/>
      <c r="PQK38" s="17"/>
      <c r="PQL38" s="17"/>
      <c r="PQM38" s="17"/>
      <c r="PQN38" s="17"/>
      <c r="PQO38" s="17"/>
      <c r="PQP38" s="17"/>
      <c r="PQQ38" s="17"/>
      <c r="PQR38" s="17"/>
      <c r="PQS38" s="17"/>
      <c r="PQT38" s="17"/>
      <c r="PQU38" s="17"/>
      <c r="PQV38" s="17"/>
      <c r="PQW38" s="17"/>
      <c r="PQX38" s="17"/>
      <c r="PQY38" s="17"/>
      <c r="PQZ38" s="17"/>
      <c r="PRA38" s="17"/>
      <c r="PRB38" s="17"/>
      <c r="PRC38" s="17"/>
      <c r="PRD38" s="17"/>
      <c r="PRE38" s="17"/>
      <c r="PRF38" s="17"/>
      <c r="PRG38" s="17"/>
      <c r="PRH38" s="17"/>
      <c r="PRI38" s="17"/>
      <c r="PRJ38" s="17"/>
      <c r="PRK38" s="17"/>
      <c r="PRL38" s="17"/>
      <c r="PRM38" s="17"/>
      <c r="PRN38" s="17"/>
      <c r="PRO38" s="17"/>
      <c r="PRP38" s="17"/>
      <c r="PRQ38" s="17"/>
      <c r="PRR38" s="17"/>
      <c r="PRS38" s="17"/>
      <c r="PRT38" s="17"/>
      <c r="PRU38" s="17"/>
      <c r="PRV38" s="17"/>
      <c r="PRW38" s="17"/>
      <c r="PRX38" s="17"/>
      <c r="PRY38" s="17"/>
      <c r="PRZ38" s="17"/>
      <c r="PSA38" s="17"/>
      <c r="PSB38" s="17"/>
      <c r="PSC38" s="17"/>
      <c r="PSD38" s="17"/>
      <c r="PSE38" s="17"/>
      <c r="PSF38" s="17"/>
      <c r="PSG38" s="17"/>
      <c r="PSH38" s="17"/>
      <c r="PSI38" s="17"/>
      <c r="PSJ38" s="17"/>
      <c r="PSK38" s="17"/>
      <c r="PSL38" s="17"/>
      <c r="PSM38" s="17"/>
      <c r="PSN38" s="17"/>
      <c r="PSO38" s="17"/>
      <c r="PSP38" s="17"/>
      <c r="PSQ38" s="17"/>
      <c r="PSR38" s="17"/>
      <c r="PSS38" s="17"/>
      <c r="PST38" s="17"/>
      <c r="PSU38" s="17"/>
      <c r="PSV38" s="17"/>
      <c r="PSW38" s="17"/>
      <c r="PSX38" s="17"/>
      <c r="PSY38" s="17"/>
      <c r="PSZ38" s="17"/>
      <c r="PTA38" s="17"/>
      <c r="PTB38" s="17"/>
      <c r="PTC38" s="17"/>
      <c r="PTD38" s="17"/>
      <c r="PTE38" s="17"/>
      <c r="PTF38" s="17"/>
      <c r="PTG38" s="17"/>
      <c r="PTH38" s="17"/>
      <c r="PTI38" s="17"/>
      <c r="PTJ38" s="17"/>
      <c r="PTK38" s="17"/>
      <c r="PTL38" s="17"/>
      <c r="PTM38" s="17"/>
      <c r="PTN38" s="17"/>
      <c r="PTO38" s="17"/>
      <c r="PTP38" s="17"/>
      <c r="PTQ38" s="17"/>
      <c r="PTR38" s="17"/>
      <c r="PTS38" s="17"/>
      <c r="PTT38" s="17"/>
      <c r="PTU38" s="17"/>
      <c r="PTV38" s="17"/>
      <c r="PTW38" s="17"/>
      <c r="PTX38" s="17"/>
      <c r="PTY38" s="17"/>
      <c r="PTZ38" s="17"/>
      <c r="PUA38" s="17"/>
      <c r="PUB38" s="17"/>
      <c r="PUC38" s="17"/>
      <c r="PUD38" s="17"/>
      <c r="PUE38" s="17"/>
      <c r="PUF38" s="17"/>
      <c r="PUG38" s="17"/>
      <c r="PUH38" s="17"/>
      <c r="PUI38" s="17"/>
      <c r="PUJ38" s="17"/>
      <c r="PUK38" s="17"/>
      <c r="PUL38" s="17"/>
      <c r="PUM38" s="17"/>
      <c r="PUN38" s="17"/>
      <c r="PUO38" s="17"/>
      <c r="PUP38" s="17"/>
      <c r="PUQ38" s="17"/>
      <c r="PUR38" s="17"/>
      <c r="PUS38" s="17"/>
      <c r="PUT38" s="17"/>
      <c r="PUU38" s="17"/>
      <c r="PUV38" s="17"/>
      <c r="PUW38" s="17"/>
      <c r="PUX38" s="17"/>
      <c r="PUY38" s="17"/>
      <c r="PUZ38" s="17"/>
      <c r="PVA38" s="17"/>
      <c r="PVB38" s="17"/>
      <c r="PVC38" s="17"/>
      <c r="PVD38" s="17"/>
      <c r="PVE38" s="17"/>
      <c r="PVF38" s="17"/>
      <c r="PVG38" s="17"/>
      <c r="PVH38" s="17"/>
      <c r="PVI38" s="17"/>
      <c r="PVJ38" s="17"/>
      <c r="PVK38" s="17"/>
      <c r="PVL38" s="17"/>
      <c r="PVM38" s="17"/>
      <c r="PVN38" s="17"/>
      <c r="PVO38" s="17"/>
      <c r="PVP38" s="17"/>
      <c r="PVQ38" s="17"/>
      <c r="PVR38" s="17"/>
      <c r="PVS38" s="17"/>
      <c r="PVT38" s="17"/>
      <c r="PVU38" s="17"/>
      <c r="PVV38" s="17"/>
      <c r="PVW38" s="17"/>
      <c r="PVX38" s="17"/>
      <c r="PVY38" s="17"/>
      <c r="PVZ38" s="17"/>
      <c r="PWA38" s="17"/>
      <c r="PWB38" s="17"/>
      <c r="PWC38" s="17"/>
      <c r="PWD38" s="17"/>
      <c r="PWE38" s="17"/>
      <c r="PWF38" s="17"/>
      <c r="PWG38" s="17"/>
      <c r="PWH38" s="17"/>
      <c r="PWI38" s="17"/>
      <c r="PWJ38" s="17"/>
      <c r="PWK38" s="17"/>
      <c r="PWL38" s="17"/>
      <c r="PWM38" s="17"/>
      <c r="PWN38" s="17"/>
      <c r="PWO38" s="17"/>
      <c r="PWP38" s="17"/>
      <c r="PWQ38" s="17"/>
      <c r="PWR38" s="17"/>
      <c r="PWS38" s="17"/>
      <c r="PWT38" s="17"/>
      <c r="PWU38" s="17"/>
      <c r="PWV38" s="17"/>
      <c r="PWW38" s="17"/>
      <c r="PWX38" s="17"/>
      <c r="PWY38" s="17"/>
      <c r="PWZ38" s="17"/>
      <c r="PXA38" s="17"/>
      <c r="PXB38" s="17"/>
      <c r="PXC38" s="17"/>
      <c r="PXD38" s="17"/>
      <c r="PXE38" s="17"/>
      <c r="PXF38" s="17"/>
      <c r="PXG38" s="17"/>
      <c r="PXH38" s="17"/>
      <c r="PXI38" s="17"/>
      <c r="PXJ38" s="17"/>
      <c r="PXK38" s="17"/>
      <c r="PXL38" s="17"/>
      <c r="PXM38" s="17"/>
      <c r="PXN38" s="17"/>
      <c r="PXO38" s="17"/>
      <c r="PXP38" s="17"/>
      <c r="PXQ38" s="17"/>
      <c r="PXR38" s="17"/>
      <c r="PXS38" s="17"/>
      <c r="PXT38" s="17"/>
      <c r="PXU38" s="17"/>
      <c r="PXV38" s="17"/>
      <c r="PXW38" s="17"/>
      <c r="PXX38" s="17"/>
      <c r="PXY38" s="17"/>
      <c r="PXZ38" s="17"/>
      <c r="PYA38" s="17"/>
      <c r="PYB38" s="17"/>
      <c r="PYC38" s="17"/>
      <c r="PYD38" s="17"/>
      <c r="PYE38" s="17"/>
      <c r="PYF38" s="17"/>
      <c r="PYG38" s="17"/>
      <c r="PYH38" s="17"/>
      <c r="PYI38" s="17"/>
      <c r="PYJ38" s="17"/>
      <c r="PYK38" s="17"/>
      <c r="PYL38" s="17"/>
      <c r="PYM38" s="17"/>
      <c r="PYN38" s="17"/>
      <c r="PYO38" s="17"/>
      <c r="PYP38" s="17"/>
      <c r="PYQ38" s="17"/>
      <c r="PYR38" s="17"/>
      <c r="PYS38" s="17"/>
      <c r="PYT38" s="17"/>
      <c r="PYU38" s="17"/>
      <c r="PYV38" s="17"/>
      <c r="PYW38" s="17"/>
      <c r="PYX38" s="17"/>
      <c r="PYY38" s="17"/>
      <c r="PYZ38" s="17"/>
      <c r="PZA38" s="17"/>
      <c r="PZB38" s="17"/>
      <c r="PZC38" s="17"/>
      <c r="PZD38" s="17"/>
      <c r="PZE38" s="17"/>
      <c r="PZF38" s="17"/>
      <c r="PZG38" s="17"/>
      <c r="PZH38" s="17"/>
      <c r="PZI38" s="17"/>
      <c r="PZJ38" s="17"/>
      <c r="PZK38" s="17"/>
      <c r="PZL38" s="17"/>
      <c r="PZM38" s="17"/>
      <c r="PZN38" s="17"/>
      <c r="PZO38" s="17"/>
      <c r="PZP38" s="17"/>
      <c r="PZQ38" s="17"/>
      <c r="PZR38" s="17"/>
      <c r="PZS38" s="17"/>
      <c r="PZT38" s="17"/>
      <c r="PZU38" s="17"/>
      <c r="PZV38" s="17"/>
      <c r="PZW38" s="17"/>
      <c r="PZX38" s="17"/>
      <c r="PZY38" s="17"/>
      <c r="PZZ38" s="17"/>
      <c r="QAA38" s="17"/>
      <c r="QAB38" s="17"/>
      <c r="QAC38" s="17"/>
      <c r="QAD38" s="17"/>
      <c r="QAE38" s="17"/>
      <c r="QAF38" s="17"/>
      <c r="QAG38" s="17"/>
      <c r="QAH38" s="17"/>
      <c r="QAI38" s="17"/>
      <c r="QAJ38" s="17"/>
      <c r="QAK38" s="17"/>
      <c r="QAL38" s="17"/>
      <c r="QAM38" s="17"/>
      <c r="QAN38" s="17"/>
      <c r="QAO38" s="17"/>
      <c r="QAP38" s="17"/>
      <c r="QAQ38" s="17"/>
      <c r="QAR38" s="17"/>
      <c r="QAS38" s="17"/>
      <c r="QAT38" s="17"/>
      <c r="QAU38" s="17"/>
      <c r="QAV38" s="17"/>
      <c r="QAW38" s="17"/>
      <c r="QAX38" s="17"/>
      <c r="QAY38" s="17"/>
      <c r="QAZ38" s="17"/>
      <c r="QBA38" s="17"/>
      <c r="QBB38" s="17"/>
      <c r="QBC38" s="17"/>
      <c r="QBD38" s="17"/>
      <c r="QBE38" s="17"/>
      <c r="QBF38" s="17"/>
      <c r="QBG38" s="17"/>
      <c r="QBH38" s="17"/>
      <c r="QBI38" s="17"/>
      <c r="QBJ38" s="17"/>
      <c r="QBK38" s="17"/>
      <c r="QBL38" s="17"/>
      <c r="QBM38" s="17"/>
      <c r="QBN38" s="17"/>
      <c r="QBO38" s="17"/>
      <c r="QBP38" s="17"/>
      <c r="QBQ38" s="17"/>
      <c r="QBR38" s="17"/>
      <c r="QBS38" s="17"/>
      <c r="QBT38" s="17"/>
      <c r="QBU38" s="17"/>
      <c r="QBV38" s="17"/>
      <c r="QBW38" s="17"/>
      <c r="QBX38" s="17"/>
      <c r="QBY38" s="17"/>
      <c r="QBZ38" s="17"/>
      <c r="QCA38" s="17"/>
      <c r="QCB38" s="17"/>
      <c r="QCC38" s="17"/>
      <c r="QCD38" s="17"/>
      <c r="QCE38" s="17"/>
      <c r="QCF38" s="17"/>
      <c r="QCG38" s="17"/>
      <c r="QCH38" s="17"/>
      <c r="QCI38" s="17"/>
      <c r="QCJ38" s="17"/>
      <c r="QCK38" s="17"/>
      <c r="QCL38" s="17"/>
      <c r="QCM38" s="17"/>
      <c r="QCN38" s="17"/>
      <c r="QCO38" s="17"/>
      <c r="QCP38" s="17"/>
      <c r="QCQ38" s="17"/>
      <c r="QCR38" s="17"/>
      <c r="QCS38" s="17"/>
      <c r="QCT38" s="17"/>
      <c r="QCU38" s="17"/>
      <c r="QCV38" s="17"/>
      <c r="QCW38" s="17"/>
      <c r="QCX38" s="17"/>
      <c r="QCY38" s="17"/>
      <c r="QCZ38" s="17"/>
      <c r="QDA38" s="17"/>
      <c r="QDB38" s="17"/>
      <c r="QDC38" s="17"/>
      <c r="QDD38" s="17"/>
      <c r="QDE38" s="17"/>
      <c r="QDF38" s="17"/>
      <c r="QDG38" s="17"/>
      <c r="QDH38" s="17"/>
      <c r="QDI38" s="17"/>
      <c r="QDJ38" s="17"/>
      <c r="QDK38" s="17"/>
      <c r="QDL38" s="17"/>
      <c r="QDM38" s="17"/>
      <c r="QDN38" s="17"/>
      <c r="QDO38" s="17"/>
      <c r="QDP38" s="17"/>
      <c r="QDQ38" s="17"/>
      <c r="QDR38" s="17"/>
      <c r="QDS38" s="17"/>
      <c r="QDT38" s="17"/>
      <c r="QDU38" s="17"/>
      <c r="QDV38" s="17"/>
      <c r="QDW38" s="17"/>
      <c r="QDX38" s="17"/>
      <c r="QDY38" s="17"/>
      <c r="QDZ38" s="17"/>
      <c r="QEA38" s="17"/>
      <c r="QEB38" s="17"/>
      <c r="QEC38" s="17"/>
      <c r="QED38" s="17"/>
      <c r="QEE38" s="17"/>
      <c r="QEF38" s="17"/>
      <c r="QEG38" s="17"/>
      <c r="QEH38" s="17"/>
      <c r="QEI38" s="17"/>
      <c r="QEJ38" s="17"/>
      <c r="QEK38" s="17"/>
      <c r="QEL38" s="17"/>
      <c r="QEM38" s="17"/>
      <c r="QEN38" s="17"/>
      <c r="QEO38" s="17"/>
      <c r="QEP38" s="17"/>
      <c r="QEQ38" s="17"/>
      <c r="QER38" s="17"/>
      <c r="QES38" s="17"/>
      <c r="QET38" s="17"/>
      <c r="QEU38" s="17"/>
      <c r="QEV38" s="17"/>
      <c r="QEW38" s="17"/>
      <c r="QEX38" s="17"/>
      <c r="QEY38" s="17"/>
      <c r="QEZ38" s="17"/>
      <c r="QFA38" s="17"/>
      <c r="QFB38" s="17"/>
      <c r="QFC38" s="17"/>
      <c r="QFD38" s="17"/>
      <c r="QFE38" s="17"/>
      <c r="QFF38" s="17"/>
      <c r="QFG38" s="17"/>
      <c r="QFH38" s="17"/>
      <c r="QFI38" s="17"/>
      <c r="QFJ38" s="17"/>
      <c r="QFK38" s="17"/>
      <c r="QFL38" s="17"/>
      <c r="QFM38" s="17"/>
      <c r="QFN38" s="17"/>
      <c r="QFO38" s="17"/>
      <c r="QFP38" s="17"/>
      <c r="QFQ38" s="17"/>
      <c r="QFR38" s="17"/>
      <c r="QFS38" s="17"/>
      <c r="QFT38" s="17"/>
      <c r="QFU38" s="17"/>
      <c r="QFV38" s="17"/>
      <c r="QFW38" s="17"/>
      <c r="QFX38" s="17"/>
      <c r="QFY38" s="17"/>
      <c r="QFZ38" s="17"/>
      <c r="QGA38" s="17"/>
      <c r="QGB38" s="17"/>
      <c r="QGC38" s="17"/>
      <c r="QGD38" s="17"/>
      <c r="QGE38" s="17"/>
      <c r="QGF38" s="17"/>
      <c r="QGG38" s="17"/>
      <c r="QGH38" s="17"/>
      <c r="QGI38" s="17"/>
      <c r="QGJ38" s="17"/>
      <c r="QGK38" s="17"/>
      <c r="QGL38" s="17"/>
      <c r="QGM38" s="17"/>
      <c r="QGN38" s="17"/>
      <c r="QGO38" s="17"/>
      <c r="QGP38" s="17"/>
      <c r="QGQ38" s="17"/>
      <c r="QGR38" s="17"/>
      <c r="QGS38" s="17"/>
      <c r="QGT38" s="17"/>
      <c r="QGU38" s="17"/>
      <c r="QGV38" s="17"/>
      <c r="QGW38" s="17"/>
      <c r="QGX38" s="17"/>
      <c r="QGY38" s="17"/>
      <c r="QGZ38" s="17"/>
      <c r="QHA38" s="17"/>
      <c r="QHB38" s="17"/>
      <c r="QHC38" s="17"/>
      <c r="QHD38" s="17"/>
      <c r="QHE38" s="17"/>
      <c r="QHF38" s="17"/>
      <c r="QHG38" s="17"/>
      <c r="QHH38" s="17"/>
      <c r="QHI38" s="17"/>
      <c r="QHJ38" s="17"/>
      <c r="QHK38" s="17"/>
      <c r="QHL38" s="17"/>
      <c r="QHM38" s="17"/>
      <c r="QHN38" s="17"/>
      <c r="QHO38" s="17"/>
      <c r="QHP38" s="17"/>
      <c r="QHQ38" s="17"/>
      <c r="QHR38" s="17"/>
      <c r="QHS38" s="17"/>
      <c r="QHT38" s="17"/>
      <c r="QHU38" s="17"/>
      <c r="QHV38" s="17"/>
      <c r="QHW38" s="17"/>
      <c r="QHX38" s="17"/>
      <c r="QHY38" s="17"/>
      <c r="QHZ38" s="17"/>
      <c r="QIA38" s="17"/>
      <c r="QIB38" s="17"/>
      <c r="QIC38" s="17"/>
      <c r="QID38" s="17"/>
      <c r="QIE38" s="17"/>
      <c r="QIF38" s="17"/>
      <c r="QIG38" s="17"/>
      <c r="QIH38" s="17"/>
      <c r="QII38" s="17"/>
      <c r="QIJ38" s="17"/>
      <c r="QIK38" s="17"/>
      <c r="QIL38" s="17"/>
      <c r="QIM38" s="17"/>
      <c r="QIN38" s="17"/>
      <c r="QIO38" s="17"/>
      <c r="QIP38" s="17"/>
      <c r="QIQ38" s="17"/>
      <c r="QIR38" s="17"/>
      <c r="QIS38" s="17"/>
      <c r="QIT38" s="17"/>
      <c r="QIU38" s="17"/>
      <c r="QIV38" s="17"/>
      <c r="QIW38" s="17"/>
      <c r="QIX38" s="17"/>
      <c r="QIY38" s="17"/>
      <c r="QIZ38" s="17"/>
      <c r="QJA38" s="17"/>
      <c r="QJB38" s="17"/>
      <c r="QJC38" s="17"/>
      <c r="QJD38" s="17"/>
      <c r="QJE38" s="17"/>
      <c r="QJF38" s="17"/>
      <c r="QJG38" s="17"/>
      <c r="QJH38" s="17"/>
      <c r="QJI38" s="17"/>
      <c r="QJJ38" s="17"/>
      <c r="QJK38" s="17"/>
      <c r="QJL38" s="17"/>
      <c r="QJM38" s="17"/>
      <c r="QJN38" s="17"/>
      <c r="QJO38" s="17"/>
      <c r="QJP38" s="17"/>
      <c r="QJQ38" s="17"/>
      <c r="QJR38" s="17"/>
      <c r="QJS38" s="17"/>
      <c r="QJT38" s="17"/>
      <c r="QJU38" s="17"/>
      <c r="QJV38" s="17"/>
      <c r="QJW38" s="17"/>
      <c r="QJX38" s="17"/>
      <c r="QJY38" s="17"/>
      <c r="QJZ38" s="17"/>
      <c r="QKA38" s="17"/>
      <c r="QKB38" s="17"/>
      <c r="QKC38" s="17"/>
      <c r="QKD38" s="17"/>
      <c r="QKE38" s="17"/>
      <c r="QKF38" s="17"/>
      <c r="QKG38" s="17"/>
      <c r="QKH38" s="17"/>
      <c r="QKI38" s="17"/>
      <c r="QKJ38" s="17"/>
      <c r="QKK38" s="17"/>
      <c r="QKL38" s="17"/>
      <c r="QKM38" s="17"/>
      <c r="QKN38" s="17"/>
      <c r="QKO38" s="17"/>
      <c r="QKP38" s="17"/>
      <c r="QKQ38" s="17"/>
      <c r="QKR38" s="17"/>
      <c r="QKS38" s="17"/>
      <c r="QKT38" s="17"/>
      <c r="QKU38" s="17"/>
      <c r="QKV38" s="17"/>
      <c r="QKW38" s="17"/>
      <c r="QKX38" s="17"/>
      <c r="QKY38" s="17"/>
      <c r="QKZ38" s="17"/>
      <c r="QLA38" s="17"/>
      <c r="QLB38" s="17"/>
      <c r="QLC38" s="17"/>
      <c r="QLD38" s="17"/>
      <c r="QLE38" s="17"/>
      <c r="QLF38" s="17"/>
      <c r="QLG38" s="17"/>
      <c r="QLH38" s="17"/>
      <c r="QLI38" s="17"/>
      <c r="QLJ38" s="17"/>
      <c r="QLK38" s="17"/>
      <c r="QLL38" s="17"/>
      <c r="QLM38" s="17"/>
      <c r="QLN38" s="17"/>
      <c r="QLO38" s="17"/>
      <c r="QLP38" s="17"/>
      <c r="QLQ38" s="17"/>
      <c r="QLR38" s="17"/>
      <c r="QLS38" s="17"/>
      <c r="QLT38" s="17"/>
      <c r="QLU38" s="17"/>
      <c r="QLV38" s="17"/>
      <c r="QLW38" s="17"/>
      <c r="QLX38" s="17"/>
      <c r="QLY38" s="17"/>
      <c r="QLZ38" s="17"/>
      <c r="QMA38" s="17"/>
      <c r="QMB38" s="17"/>
      <c r="QMC38" s="17"/>
      <c r="QMD38" s="17"/>
      <c r="QME38" s="17"/>
      <c r="QMF38" s="17"/>
      <c r="QMG38" s="17"/>
      <c r="QMH38" s="17"/>
      <c r="QMI38" s="17"/>
      <c r="QMJ38" s="17"/>
      <c r="QMK38" s="17"/>
      <c r="QML38" s="17"/>
      <c r="QMM38" s="17"/>
      <c r="QMN38" s="17"/>
      <c r="QMO38" s="17"/>
      <c r="QMP38" s="17"/>
      <c r="QMQ38" s="17"/>
      <c r="QMR38" s="17"/>
      <c r="QMS38" s="17"/>
      <c r="QMT38" s="17"/>
      <c r="QMU38" s="17"/>
      <c r="QMV38" s="17"/>
      <c r="QMW38" s="17"/>
      <c r="QMX38" s="17"/>
      <c r="QMY38" s="17"/>
      <c r="QMZ38" s="17"/>
      <c r="QNA38" s="17"/>
      <c r="QNB38" s="17"/>
      <c r="QNC38" s="17"/>
      <c r="QND38" s="17"/>
      <c r="QNE38" s="17"/>
      <c r="QNF38" s="17"/>
      <c r="QNG38" s="17"/>
      <c r="QNH38" s="17"/>
      <c r="QNI38" s="17"/>
      <c r="QNJ38" s="17"/>
      <c r="QNK38" s="17"/>
      <c r="QNL38" s="17"/>
      <c r="QNM38" s="17"/>
      <c r="QNN38" s="17"/>
      <c r="QNO38" s="17"/>
      <c r="QNP38" s="17"/>
      <c r="QNQ38" s="17"/>
      <c r="QNR38" s="17"/>
      <c r="QNS38" s="17"/>
      <c r="QNT38" s="17"/>
      <c r="QNU38" s="17"/>
      <c r="QNV38" s="17"/>
      <c r="QNW38" s="17"/>
      <c r="QNX38" s="17"/>
      <c r="QNY38" s="17"/>
      <c r="QNZ38" s="17"/>
      <c r="QOA38" s="17"/>
      <c r="QOB38" s="17"/>
      <c r="QOC38" s="17"/>
      <c r="QOD38" s="17"/>
      <c r="QOE38" s="17"/>
      <c r="QOF38" s="17"/>
      <c r="QOG38" s="17"/>
      <c r="QOH38" s="17"/>
      <c r="QOI38" s="17"/>
      <c r="QOJ38" s="17"/>
      <c r="QOK38" s="17"/>
      <c r="QOL38" s="17"/>
      <c r="QOM38" s="17"/>
      <c r="QON38" s="17"/>
      <c r="QOO38" s="17"/>
      <c r="QOP38" s="17"/>
      <c r="QOQ38" s="17"/>
      <c r="QOR38" s="17"/>
      <c r="QOS38" s="17"/>
      <c r="QOT38" s="17"/>
      <c r="QOU38" s="17"/>
      <c r="QOV38" s="17"/>
      <c r="QOW38" s="17"/>
      <c r="QOX38" s="17"/>
      <c r="QOY38" s="17"/>
      <c r="QOZ38" s="17"/>
      <c r="QPA38" s="17"/>
      <c r="QPB38" s="17"/>
      <c r="QPC38" s="17"/>
      <c r="QPD38" s="17"/>
      <c r="QPE38" s="17"/>
      <c r="QPF38" s="17"/>
      <c r="QPG38" s="17"/>
      <c r="QPH38" s="17"/>
      <c r="QPI38" s="17"/>
      <c r="QPJ38" s="17"/>
      <c r="QPK38" s="17"/>
      <c r="QPL38" s="17"/>
      <c r="QPM38" s="17"/>
      <c r="QPN38" s="17"/>
      <c r="QPO38" s="17"/>
      <c r="QPP38" s="17"/>
      <c r="QPQ38" s="17"/>
      <c r="QPR38" s="17"/>
      <c r="QPS38" s="17"/>
      <c r="QPT38" s="17"/>
      <c r="QPU38" s="17"/>
      <c r="QPV38" s="17"/>
      <c r="QPW38" s="17"/>
      <c r="QPX38" s="17"/>
      <c r="QPY38" s="17"/>
      <c r="QPZ38" s="17"/>
      <c r="QQA38" s="17"/>
      <c r="QQB38" s="17"/>
      <c r="QQC38" s="17"/>
      <c r="QQD38" s="17"/>
      <c r="QQE38" s="17"/>
      <c r="QQF38" s="17"/>
      <c r="QQG38" s="17"/>
      <c r="QQH38" s="17"/>
      <c r="QQI38" s="17"/>
      <c r="QQJ38" s="17"/>
      <c r="QQK38" s="17"/>
      <c r="QQL38" s="17"/>
      <c r="QQM38" s="17"/>
      <c r="QQN38" s="17"/>
      <c r="QQO38" s="17"/>
      <c r="QQP38" s="17"/>
      <c r="QQQ38" s="17"/>
      <c r="QQR38" s="17"/>
      <c r="QQS38" s="17"/>
      <c r="QQT38" s="17"/>
      <c r="QQU38" s="17"/>
      <c r="QQV38" s="17"/>
      <c r="QQW38" s="17"/>
      <c r="QQX38" s="17"/>
      <c r="QQY38" s="17"/>
      <c r="QQZ38" s="17"/>
      <c r="QRA38" s="17"/>
      <c r="QRB38" s="17"/>
      <c r="QRC38" s="17"/>
      <c r="QRD38" s="17"/>
      <c r="QRE38" s="17"/>
      <c r="QRF38" s="17"/>
      <c r="QRG38" s="17"/>
      <c r="QRH38" s="17"/>
      <c r="QRI38" s="17"/>
      <c r="QRJ38" s="17"/>
      <c r="QRK38" s="17"/>
      <c r="QRL38" s="17"/>
      <c r="QRM38" s="17"/>
      <c r="QRN38" s="17"/>
      <c r="QRO38" s="17"/>
      <c r="QRP38" s="17"/>
      <c r="QRQ38" s="17"/>
      <c r="QRR38" s="17"/>
      <c r="QRS38" s="17"/>
      <c r="QRT38" s="17"/>
      <c r="QRU38" s="17"/>
      <c r="QRV38" s="17"/>
      <c r="QRW38" s="17"/>
      <c r="QRX38" s="17"/>
      <c r="QRY38" s="17"/>
      <c r="QRZ38" s="17"/>
      <c r="QSA38" s="17"/>
      <c r="QSB38" s="17"/>
      <c r="QSC38" s="17"/>
      <c r="QSD38" s="17"/>
      <c r="QSE38" s="17"/>
      <c r="QSF38" s="17"/>
      <c r="QSG38" s="17"/>
      <c r="QSH38" s="17"/>
      <c r="QSI38" s="17"/>
      <c r="QSJ38" s="17"/>
      <c r="QSK38" s="17"/>
      <c r="QSL38" s="17"/>
      <c r="QSM38" s="17"/>
      <c r="QSN38" s="17"/>
      <c r="QSO38" s="17"/>
      <c r="QSP38" s="17"/>
      <c r="QSQ38" s="17"/>
      <c r="QSR38" s="17"/>
      <c r="QSS38" s="17"/>
      <c r="QST38" s="17"/>
      <c r="QSU38" s="17"/>
      <c r="QSV38" s="17"/>
      <c r="QSW38" s="17"/>
      <c r="QSX38" s="17"/>
      <c r="QSY38" s="17"/>
      <c r="QSZ38" s="17"/>
      <c r="QTA38" s="17"/>
      <c r="QTB38" s="17"/>
      <c r="QTC38" s="17"/>
      <c r="QTD38" s="17"/>
      <c r="QTE38" s="17"/>
      <c r="QTF38" s="17"/>
      <c r="QTG38" s="17"/>
      <c r="QTH38" s="17"/>
      <c r="QTI38" s="17"/>
      <c r="QTJ38" s="17"/>
      <c r="QTK38" s="17"/>
      <c r="QTL38" s="17"/>
      <c r="QTM38" s="17"/>
      <c r="QTN38" s="17"/>
      <c r="QTO38" s="17"/>
      <c r="QTP38" s="17"/>
      <c r="QTQ38" s="17"/>
      <c r="QTR38" s="17"/>
      <c r="QTS38" s="17"/>
      <c r="QTT38" s="17"/>
      <c r="QTU38" s="17"/>
      <c r="QTV38" s="17"/>
      <c r="QTW38" s="17"/>
      <c r="QTX38" s="17"/>
      <c r="QTY38" s="17"/>
      <c r="QTZ38" s="17"/>
      <c r="QUA38" s="17"/>
      <c r="QUB38" s="17"/>
      <c r="QUC38" s="17"/>
      <c r="QUD38" s="17"/>
      <c r="QUE38" s="17"/>
      <c r="QUF38" s="17"/>
      <c r="QUG38" s="17"/>
      <c r="QUH38" s="17"/>
      <c r="QUI38" s="17"/>
      <c r="QUJ38" s="17"/>
      <c r="QUK38" s="17"/>
      <c r="QUL38" s="17"/>
      <c r="QUM38" s="17"/>
      <c r="QUN38" s="17"/>
      <c r="QUO38" s="17"/>
      <c r="QUP38" s="17"/>
      <c r="QUQ38" s="17"/>
      <c r="QUR38" s="17"/>
      <c r="QUS38" s="17"/>
      <c r="QUT38" s="17"/>
      <c r="QUU38" s="17"/>
      <c r="QUV38" s="17"/>
      <c r="QUW38" s="17"/>
      <c r="QUX38" s="17"/>
      <c r="QUY38" s="17"/>
      <c r="QUZ38" s="17"/>
      <c r="QVA38" s="17"/>
      <c r="QVB38" s="17"/>
      <c r="QVC38" s="17"/>
      <c r="QVD38" s="17"/>
      <c r="QVE38" s="17"/>
      <c r="QVF38" s="17"/>
      <c r="QVG38" s="17"/>
      <c r="QVH38" s="17"/>
      <c r="QVI38" s="17"/>
      <c r="QVJ38" s="17"/>
      <c r="QVK38" s="17"/>
      <c r="QVL38" s="17"/>
      <c r="QVM38" s="17"/>
      <c r="QVN38" s="17"/>
      <c r="QVO38" s="17"/>
      <c r="QVP38" s="17"/>
      <c r="QVQ38" s="17"/>
      <c r="QVR38" s="17"/>
      <c r="QVS38" s="17"/>
      <c r="QVT38" s="17"/>
      <c r="QVU38" s="17"/>
      <c r="QVV38" s="17"/>
      <c r="QVW38" s="17"/>
      <c r="QVX38" s="17"/>
      <c r="QVY38" s="17"/>
      <c r="QVZ38" s="17"/>
      <c r="QWA38" s="17"/>
      <c r="QWB38" s="17"/>
      <c r="QWC38" s="17"/>
      <c r="QWD38" s="17"/>
      <c r="QWE38" s="17"/>
      <c r="QWF38" s="17"/>
      <c r="QWG38" s="17"/>
      <c r="QWH38" s="17"/>
      <c r="QWI38" s="17"/>
      <c r="QWJ38" s="17"/>
      <c r="QWK38" s="17"/>
      <c r="QWL38" s="17"/>
      <c r="QWM38" s="17"/>
      <c r="QWN38" s="17"/>
      <c r="QWO38" s="17"/>
      <c r="QWP38" s="17"/>
      <c r="QWQ38" s="17"/>
      <c r="QWR38" s="17"/>
      <c r="QWS38" s="17"/>
      <c r="QWT38" s="17"/>
      <c r="QWU38" s="17"/>
      <c r="QWV38" s="17"/>
      <c r="QWW38" s="17"/>
      <c r="QWX38" s="17"/>
      <c r="QWY38" s="17"/>
      <c r="QWZ38" s="17"/>
      <c r="QXA38" s="17"/>
      <c r="QXB38" s="17"/>
      <c r="QXC38" s="17"/>
      <c r="QXD38" s="17"/>
      <c r="QXE38" s="17"/>
      <c r="QXF38" s="17"/>
      <c r="QXG38" s="17"/>
      <c r="QXH38" s="17"/>
      <c r="QXI38" s="17"/>
      <c r="QXJ38" s="17"/>
      <c r="QXK38" s="17"/>
      <c r="QXL38" s="17"/>
      <c r="QXM38" s="17"/>
      <c r="QXN38" s="17"/>
      <c r="QXO38" s="17"/>
      <c r="QXP38" s="17"/>
      <c r="QXQ38" s="17"/>
      <c r="QXR38" s="17"/>
      <c r="QXS38" s="17"/>
      <c r="QXT38" s="17"/>
      <c r="QXU38" s="17"/>
      <c r="QXV38" s="17"/>
      <c r="QXW38" s="17"/>
      <c r="QXX38" s="17"/>
      <c r="QXY38" s="17"/>
      <c r="QXZ38" s="17"/>
      <c r="QYA38" s="17"/>
      <c r="QYB38" s="17"/>
      <c r="QYC38" s="17"/>
      <c r="QYD38" s="17"/>
      <c r="QYE38" s="17"/>
      <c r="QYF38" s="17"/>
      <c r="QYG38" s="17"/>
      <c r="QYH38" s="17"/>
      <c r="QYI38" s="17"/>
      <c r="QYJ38" s="17"/>
      <c r="QYK38" s="17"/>
      <c r="QYL38" s="17"/>
      <c r="QYM38" s="17"/>
      <c r="QYN38" s="17"/>
      <c r="QYO38" s="17"/>
      <c r="QYP38" s="17"/>
      <c r="QYQ38" s="17"/>
      <c r="QYR38" s="17"/>
      <c r="QYS38" s="17"/>
      <c r="QYT38" s="17"/>
      <c r="QYU38" s="17"/>
      <c r="QYV38" s="17"/>
      <c r="QYW38" s="17"/>
      <c r="QYX38" s="17"/>
      <c r="QYY38" s="17"/>
      <c r="QYZ38" s="17"/>
      <c r="QZA38" s="17"/>
      <c r="QZB38" s="17"/>
      <c r="QZC38" s="17"/>
      <c r="QZD38" s="17"/>
      <c r="QZE38" s="17"/>
      <c r="QZF38" s="17"/>
      <c r="QZG38" s="17"/>
      <c r="QZH38" s="17"/>
      <c r="QZI38" s="17"/>
      <c r="QZJ38" s="17"/>
      <c r="QZK38" s="17"/>
      <c r="QZL38" s="17"/>
      <c r="QZM38" s="17"/>
      <c r="QZN38" s="17"/>
      <c r="QZO38" s="17"/>
      <c r="QZP38" s="17"/>
      <c r="QZQ38" s="17"/>
      <c r="QZR38" s="17"/>
      <c r="QZS38" s="17"/>
      <c r="QZT38" s="17"/>
      <c r="QZU38" s="17"/>
      <c r="QZV38" s="17"/>
      <c r="QZW38" s="17"/>
      <c r="QZX38" s="17"/>
      <c r="QZY38" s="17"/>
      <c r="QZZ38" s="17"/>
      <c r="RAA38" s="17"/>
      <c r="RAB38" s="17"/>
      <c r="RAC38" s="17"/>
      <c r="RAD38" s="17"/>
      <c r="RAE38" s="17"/>
      <c r="RAF38" s="17"/>
      <c r="RAG38" s="17"/>
      <c r="RAH38" s="17"/>
      <c r="RAI38" s="17"/>
      <c r="RAJ38" s="17"/>
      <c r="RAK38" s="17"/>
      <c r="RAL38" s="17"/>
      <c r="RAM38" s="17"/>
      <c r="RAN38" s="17"/>
      <c r="RAO38" s="17"/>
      <c r="RAP38" s="17"/>
      <c r="RAQ38" s="17"/>
      <c r="RAR38" s="17"/>
      <c r="RAS38" s="17"/>
      <c r="RAT38" s="17"/>
      <c r="RAU38" s="17"/>
      <c r="RAV38" s="17"/>
      <c r="RAW38" s="17"/>
      <c r="RAX38" s="17"/>
      <c r="RAY38" s="17"/>
      <c r="RAZ38" s="17"/>
      <c r="RBA38" s="17"/>
      <c r="RBB38" s="17"/>
      <c r="RBC38" s="17"/>
      <c r="RBD38" s="17"/>
      <c r="RBE38" s="17"/>
      <c r="RBF38" s="17"/>
      <c r="RBG38" s="17"/>
      <c r="RBH38" s="17"/>
      <c r="RBI38" s="17"/>
      <c r="RBJ38" s="17"/>
      <c r="RBK38" s="17"/>
      <c r="RBL38" s="17"/>
      <c r="RBM38" s="17"/>
      <c r="RBN38" s="17"/>
      <c r="RBO38" s="17"/>
      <c r="RBP38" s="17"/>
      <c r="RBQ38" s="17"/>
      <c r="RBR38" s="17"/>
      <c r="RBS38" s="17"/>
      <c r="RBT38" s="17"/>
      <c r="RBU38" s="17"/>
      <c r="RBV38" s="17"/>
      <c r="RBW38" s="17"/>
      <c r="RBX38" s="17"/>
      <c r="RBY38" s="17"/>
      <c r="RBZ38" s="17"/>
      <c r="RCA38" s="17"/>
      <c r="RCB38" s="17"/>
      <c r="RCC38" s="17"/>
      <c r="RCD38" s="17"/>
      <c r="RCE38" s="17"/>
      <c r="RCF38" s="17"/>
      <c r="RCG38" s="17"/>
      <c r="RCH38" s="17"/>
      <c r="RCI38" s="17"/>
      <c r="RCJ38" s="17"/>
      <c r="RCK38" s="17"/>
      <c r="RCL38" s="17"/>
      <c r="RCM38" s="17"/>
      <c r="RCN38" s="17"/>
      <c r="RCO38" s="17"/>
      <c r="RCP38" s="17"/>
      <c r="RCQ38" s="17"/>
      <c r="RCR38" s="17"/>
      <c r="RCS38" s="17"/>
      <c r="RCT38" s="17"/>
      <c r="RCU38" s="17"/>
      <c r="RCV38" s="17"/>
      <c r="RCW38" s="17"/>
      <c r="RCX38" s="17"/>
      <c r="RCY38" s="17"/>
      <c r="RCZ38" s="17"/>
      <c r="RDA38" s="17"/>
      <c r="RDB38" s="17"/>
      <c r="RDC38" s="17"/>
      <c r="RDD38" s="17"/>
      <c r="RDE38" s="17"/>
      <c r="RDF38" s="17"/>
      <c r="RDG38" s="17"/>
      <c r="RDH38" s="17"/>
      <c r="RDI38" s="17"/>
      <c r="RDJ38" s="17"/>
      <c r="RDK38" s="17"/>
      <c r="RDL38" s="17"/>
      <c r="RDM38" s="17"/>
      <c r="RDN38" s="17"/>
      <c r="RDO38" s="17"/>
      <c r="RDP38" s="17"/>
      <c r="RDQ38" s="17"/>
      <c r="RDR38" s="17"/>
      <c r="RDS38" s="17"/>
      <c r="RDT38" s="17"/>
      <c r="RDU38" s="17"/>
      <c r="RDV38" s="17"/>
      <c r="RDW38" s="17"/>
      <c r="RDX38" s="17"/>
      <c r="RDY38" s="17"/>
      <c r="RDZ38" s="17"/>
      <c r="REA38" s="17"/>
      <c r="REB38" s="17"/>
      <c r="REC38" s="17"/>
      <c r="RED38" s="17"/>
      <c r="REE38" s="17"/>
      <c r="REF38" s="17"/>
      <c r="REG38" s="17"/>
      <c r="REH38" s="17"/>
      <c r="REI38" s="17"/>
      <c r="REJ38" s="17"/>
      <c r="REK38" s="17"/>
      <c r="REL38" s="17"/>
      <c r="REM38" s="17"/>
      <c r="REN38" s="17"/>
      <c r="REO38" s="17"/>
      <c r="REP38" s="17"/>
      <c r="REQ38" s="17"/>
      <c r="RER38" s="17"/>
      <c r="RES38" s="17"/>
      <c r="RET38" s="17"/>
      <c r="REU38" s="17"/>
      <c r="REV38" s="17"/>
      <c r="REW38" s="17"/>
      <c r="REX38" s="17"/>
      <c r="REY38" s="17"/>
      <c r="REZ38" s="17"/>
      <c r="RFA38" s="17"/>
      <c r="RFB38" s="17"/>
      <c r="RFC38" s="17"/>
      <c r="RFD38" s="17"/>
      <c r="RFE38" s="17"/>
      <c r="RFF38" s="17"/>
      <c r="RFG38" s="17"/>
      <c r="RFH38" s="17"/>
      <c r="RFI38" s="17"/>
      <c r="RFJ38" s="17"/>
      <c r="RFK38" s="17"/>
      <c r="RFL38" s="17"/>
      <c r="RFM38" s="17"/>
      <c r="RFN38" s="17"/>
      <c r="RFO38" s="17"/>
      <c r="RFP38" s="17"/>
      <c r="RFQ38" s="17"/>
      <c r="RFR38" s="17"/>
      <c r="RFS38" s="17"/>
      <c r="RFT38" s="17"/>
      <c r="RFU38" s="17"/>
      <c r="RFV38" s="17"/>
      <c r="RFW38" s="17"/>
      <c r="RFX38" s="17"/>
      <c r="RFY38" s="17"/>
      <c r="RFZ38" s="17"/>
      <c r="RGA38" s="17"/>
      <c r="RGB38" s="17"/>
      <c r="RGC38" s="17"/>
      <c r="RGD38" s="17"/>
      <c r="RGE38" s="17"/>
      <c r="RGF38" s="17"/>
      <c r="RGG38" s="17"/>
      <c r="RGH38" s="17"/>
      <c r="RGI38" s="17"/>
      <c r="RGJ38" s="17"/>
      <c r="RGK38" s="17"/>
      <c r="RGL38" s="17"/>
      <c r="RGM38" s="17"/>
      <c r="RGN38" s="17"/>
      <c r="RGO38" s="17"/>
      <c r="RGP38" s="17"/>
      <c r="RGQ38" s="17"/>
      <c r="RGR38" s="17"/>
      <c r="RGS38" s="17"/>
      <c r="RGT38" s="17"/>
      <c r="RGU38" s="17"/>
      <c r="RGV38" s="17"/>
      <c r="RGW38" s="17"/>
      <c r="RGX38" s="17"/>
      <c r="RGY38" s="17"/>
      <c r="RGZ38" s="17"/>
      <c r="RHA38" s="17"/>
      <c r="RHB38" s="17"/>
      <c r="RHC38" s="17"/>
      <c r="RHD38" s="17"/>
      <c r="RHE38" s="17"/>
      <c r="RHF38" s="17"/>
      <c r="RHG38" s="17"/>
      <c r="RHH38" s="17"/>
      <c r="RHI38" s="17"/>
      <c r="RHJ38" s="17"/>
      <c r="RHK38" s="17"/>
      <c r="RHL38" s="17"/>
      <c r="RHM38" s="17"/>
      <c r="RHN38" s="17"/>
      <c r="RHO38" s="17"/>
      <c r="RHP38" s="17"/>
      <c r="RHQ38" s="17"/>
      <c r="RHR38" s="17"/>
      <c r="RHS38" s="17"/>
      <c r="RHT38" s="17"/>
      <c r="RHU38" s="17"/>
      <c r="RHV38" s="17"/>
      <c r="RHW38" s="17"/>
      <c r="RHX38" s="17"/>
      <c r="RHY38" s="17"/>
      <c r="RHZ38" s="17"/>
      <c r="RIA38" s="17"/>
      <c r="RIB38" s="17"/>
      <c r="RIC38" s="17"/>
      <c r="RID38" s="17"/>
      <c r="RIE38" s="17"/>
      <c r="RIF38" s="17"/>
      <c r="RIG38" s="17"/>
      <c r="RIH38" s="17"/>
      <c r="RII38" s="17"/>
      <c r="RIJ38" s="17"/>
      <c r="RIK38" s="17"/>
      <c r="RIL38" s="17"/>
      <c r="RIM38" s="17"/>
      <c r="RIN38" s="17"/>
      <c r="RIO38" s="17"/>
      <c r="RIP38" s="17"/>
      <c r="RIQ38" s="17"/>
      <c r="RIR38" s="17"/>
      <c r="RIS38" s="17"/>
      <c r="RIT38" s="17"/>
      <c r="RIU38" s="17"/>
      <c r="RIV38" s="17"/>
      <c r="RIW38" s="17"/>
      <c r="RIX38" s="17"/>
      <c r="RIY38" s="17"/>
      <c r="RIZ38" s="17"/>
      <c r="RJA38" s="17"/>
      <c r="RJB38" s="17"/>
      <c r="RJC38" s="17"/>
      <c r="RJD38" s="17"/>
      <c r="RJE38" s="17"/>
      <c r="RJF38" s="17"/>
      <c r="RJG38" s="17"/>
      <c r="RJH38" s="17"/>
      <c r="RJI38" s="17"/>
      <c r="RJJ38" s="17"/>
      <c r="RJK38" s="17"/>
      <c r="RJL38" s="17"/>
      <c r="RJM38" s="17"/>
      <c r="RJN38" s="17"/>
      <c r="RJO38" s="17"/>
      <c r="RJP38" s="17"/>
      <c r="RJQ38" s="17"/>
      <c r="RJR38" s="17"/>
      <c r="RJS38" s="17"/>
      <c r="RJT38" s="17"/>
      <c r="RJU38" s="17"/>
      <c r="RJV38" s="17"/>
      <c r="RJW38" s="17"/>
      <c r="RJX38" s="17"/>
      <c r="RJY38" s="17"/>
      <c r="RJZ38" s="17"/>
      <c r="RKA38" s="17"/>
      <c r="RKB38" s="17"/>
      <c r="RKC38" s="17"/>
      <c r="RKD38" s="17"/>
      <c r="RKE38" s="17"/>
      <c r="RKF38" s="17"/>
      <c r="RKG38" s="17"/>
      <c r="RKH38" s="17"/>
      <c r="RKI38" s="17"/>
      <c r="RKJ38" s="17"/>
      <c r="RKK38" s="17"/>
      <c r="RKL38" s="17"/>
      <c r="RKM38" s="17"/>
      <c r="RKN38" s="17"/>
      <c r="RKO38" s="17"/>
      <c r="RKP38" s="17"/>
      <c r="RKQ38" s="17"/>
      <c r="RKR38" s="17"/>
      <c r="RKS38" s="17"/>
      <c r="RKT38" s="17"/>
      <c r="RKU38" s="17"/>
      <c r="RKV38" s="17"/>
      <c r="RKW38" s="17"/>
      <c r="RKX38" s="17"/>
      <c r="RKY38" s="17"/>
      <c r="RKZ38" s="17"/>
      <c r="RLA38" s="17"/>
      <c r="RLB38" s="17"/>
      <c r="RLC38" s="17"/>
      <c r="RLD38" s="17"/>
      <c r="RLE38" s="17"/>
      <c r="RLF38" s="17"/>
      <c r="RLG38" s="17"/>
      <c r="RLH38" s="17"/>
      <c r="RLI38" s="17"/>
      <c r="RLJ38" s="17"/>
      <c r="RLK38" s="17"/>
      <c r="RLL38" s="17"/>
      <c r="RLM38" s="17"/>
      <c r="RLN38" s="17"/>
      <c r="RLO38" s="17"/>
      <c r="RLP38" s="17"/>
      <c r="RLQ38" s="17"/>
      <c r="RLR38" s="17"/>
      <c r="RLS38" s="17"/>
      <c r="RLT38" s="17"/>
      <c r="RLU38" s="17"/>
      <c r="RLV38" s="17"/>
      <c r="RLW38" s="17"/>
      <c r="RLX38" s="17"/>
      <c r="RLY38" s="17"/>
      <c r="RLZ38" s="17"/>
      <c r="RMA38" s="17"/>
      <c r="RMB38" s="17"/>
      <c r="RMC38" s="17"/>
      <c r="RMD38" s="17"/>
      <c r="RME38" s="17"/>
      <c r="RMF38" s="17"/>
      <c r="RMG38" s="17"/>
      <c r="RMH38" s="17"/>
      <c r="RMI38" s="17"/>
      <c r="RMJ38" s="17"/>
      <c r="RMK38" s="17"/>
      <c r="RML38" s="17"/>
      <c r="RMM38" s="17"/>
      <c r="RMN38" s="17"/>
      <c r="RMO38" s="17"/>
      <c r="RMP38" s="17"/>
      <c r="RMQ38" s="17"/>
      <c r="RMR38" s="17"/>
      <c r="RMS38" s="17"/>
      <c r="RMT38" s="17"/>
      <c r="RMU38" s="17"/>
      <c r="RMV38" s="17"/>
      <c r="RMW38" s="17"/>
      <c r="RMX38" s="17"/>
      <c r="RMY38" s="17"/>
      <c r="RMZ38" s="17"/>
      <c r="RNA38" s="17"/>
      <c r="RNB38" s="17"/>
      <c r="RNC38" s="17"/>
      <c r="RND38" s="17"/>
      <c r="RNE38" s="17"/>
      <c r="RNF38" s="17"/>
      <c r="RNG38" s="17"/>
      <c r="RNH38" s="17"/>
      <c r="RNI38" s="17"/>
      <c r="RNJ38" s="17"/>
      <c r="RNK38" s="17"/>
      <c r="RNL38" s="17"/>
      <c r="RNM38" s="17"/>
      <c r="RNN38" s="17"/>
      <c r="RNO38" s="17"/>
      <c r="RNP38" s="17"/>
      <c r="RNQ38" s="17"/>
      <c r="RNR38" s="17"/>
      <c r="RNS38" s="17"/>
      <c r="RNT38" s="17"/>
      <c r="RNU38" s="17"/>
      <c r="RNV38" s="17"/>
      <c r="RNW38" s="17"/>
      <c r="RNX38" s="17"/>
      <c r="RNY38" s="17"/>
      <c r="RNZ38" s="17"/>
      <c r="ROA38" s="17"/>
      <c r="ROB38" s="17"/>
      <c r="ROC38" s="17"/>
      <c r="ROD38" s="17"/>
      <c r="ROE38" s="17"/>
      <c r="ROF38" s="17"/>
      <c r="ROG38" s="17"/>
      <c r="ROH38" s="17"/>
      <c r="ROI38" s="17"/>
      <c r="ROJ38" s="17"/>
      <c r="ROK38" s="17"/>
      <c r="ROL38" s="17"/>
      <c r="ROM38" s="17"/>
      <c r="RON38" s="17"/>
      <c r="ROO38" s="17"/>
      <c r="ROP38" s="17"/>
      <c r="ROQ38" s="17"/>
      <c r="ROR38" s="17"/>
      <c r="ROS38" s="17"/>
      <c r="ROT38" s="17"/>
      <c r="ROU38" s="17"/>
      <c r="ROV38" s="17"/>
      <c r="ROW38" s="17"/>
      <c r="ROX38" s="17"/>
      <c r="ROY38" s="17"/>
      <c r="ROZ38" s="17"/>
      <c r="RPA38" s="17"/>
      <c r="RPB38" s="17"/>
      <c r="RPC38" s="17"/>
      <c r="RPD38" s="17"/>
      <c r="RPE38" s="17"/>
      <c r="RPF38" s="17"/>
      <c r="RPG38" s="17"/>
      <c r="RPH38" s="17"/>
      <c r="RPI38" s="17"/>
      <c r="RPJ38" s="17"/>
      <c r="RPK38" s="17"/>
      <c r="RPL38" s="17"/>
      <c r="RPM38" s="17"/>
      <c r="RPN38" s="17"/>
      <c r="RPO38" s="17"/>
      <c r="RPP38" s="17"/>
      <c r="RPQ38" s="17"/>
      <c r="RPR38" s="17"/>
      <c r="RPS38" s="17"/>
      <c r="RPT38" s="17"/>
      <c r="RPU38" s="17"/>
      <c r="RPV38" s="17"/>
      <c r="RPW38" s="17"/>
      <c r="RPX38" s="17"/>
      <c r="RPY38" s="17"/>
      <c r="RPZ38" s="17"/>
      <c r="RQA38" s="17"/>
      <c r="RQB38" s="17"/>
      <c r="RQC38" s="17"/>
      <c r="RQD38" s="17"/>
      <c r="RQE38" s="17"/>
      <c r="RQF38" s="17"/>
      <c r="RQG38" s="17"/>
      <c r="RQH38" s="17"/>
      <c r="RQI38" s="17"/>
      <c r="RQJ38" s="17"/>
      <c r="RQK38" s="17"/>
      <c r="RQL38" s="17"/>
      <c r="RQM38" s="17"/>
      <c r="RQN38" s="17"/>
      <c r="RQO38" s="17"/>
      <c r="RQP38" s="17"/>
      <c r="RQQ38" s="17"/>
      <c r="RQR38" s="17"/>
      <c r="RQS38" s="17"/>
      <c r="RQT38" s="17"/>
      <c r="RQU38" s="17"/>
      <c r="RQV38" s="17"/>
      <c r="RQW38" s="17"/>
      <c r="RQX38" s="17"/>
      <c r="RQY38" s="17"/>
      <c r="RQZ38" s="17"/>
      <c r="RRA38" s="17"/>
      <c r="RRB38" s="17"/>
      <c r="RRC38" s="17"/>
      <c r="RRD38" s="17"/>
      <c r="RRE38" s="17"/>
      <c r="RRF38" s="17"/>
      <c r="RRG38" s="17"/>
      <c r="RRH38" s="17"/>
      <c r="RRI38" s="17"/>
      <c r="RRJ38" s="17"/>
      <c r="RRK38" s="17"/>
      <c r="RRL38" s="17"/>
      <c r="RRM38" s="17"/>
      <c r="RRN38" s="17"/>
      <c r="RRO38" s="17"/>
      <c r="RRP38" s="17"/>
      <c r="RRQ38" s="17"/>
      <c r="RRR38" s="17"/>
      <c r="RRS38" s="17"/>
      <c r="RRT38" s="17"/>
      <c r="RRU38" s="17"/>
      <c r="RRV38" s="17"/>
      <c r="RRW38" s="17"/>
      <c r="RRX38" s="17"/>
      <c r="RRY38" s="17"/>
      <c r="RRZ38" s="17"/>
      <c r="RSA38" s="17"/>
      <c r="RSB38" s="17"/>
      <c r="RSC38" s="17"/>
      <c r="RSD38" s="17"/>
      <c r="RSE38" s="17"/>
      <c r="RSF38" s="17"/>
      <c r="RSG38" s="17"/>
      <c r="RSH38" s="17"/>
      <c r="RSI38" s="17"/>
      <c r="RSJ38" s="17"/>
      <c r="RSK38" s="17"/>
      <c r="RSL38" s="17"/>
      <c r="RSM38" s="17"/>
      <c r="RSN38" s="17"/>
      <c r="RSO38" s="17"/>
      <c r="RSP38" s="17"/>
      <c r="RSQ38" s="17"/>
      <c r="RSR38" s="17"/>
      <c r="RSS38" s="17"/>
      <c r="RST38" s="17"/>
      <c r="RSU38" s="17"/>
      <c r="RSV38" s="17"/>
      <c r="RSW38" s="17"/>
      <c r="RSX38" s="17"/>
      <c r="RSY38" s="17"/>
      <c r="RSZ38" s="17"/>
      <c r="RTA38" s="17"/>
      <c r="RTB38" s="17"/>
      <c r="RTC38" s="17"/>
      <c r="RTD38" s="17"/>
      <c r="RTE38" s="17"/>
      <c r="RTF38" s="17"/>
      <c r="RTG38" s="17"/>
      <c r="RTH38" s="17"/>
      <c r="RTI38" s="17"/>
      <c r="RTJ38" s="17"/>
      <c r="RTK38" s="17"/>
      <c r="RTL38" s="17"/>
      <c r="RTM38" s="17"/>
      <c r="RTN38" s="17"/>
      <c r="RTO38" s="17"/>
      <c r="RTP38" s="17"/>
      <c r="RTQ38" s="17"/>
      <c r="RTR38" s="17"/>
      <c r="RTS38" s="17"/>
      <c r="RTT38" s="17"/>
      <c r="RTU38" s="17"/>
      <c r="RTV38" s="17"/>
      <c r="RTW38" s="17"/>
      <c r="RTX38" s="17"/>
      <c r="RTY38" s="17"/>
      <c r="RTZ38" s="17"/>
      <c r="RUA38" s="17"/>
      <c r="RUB38" s="17"/>
      <c r="RUC38" s="17"/>
      <c r="RUD38" s="17"/>
      <c r="RUE38" s="17"/>
      <c r="RUF38" s="17"/>
      <c r="RUG38" s="17"/>
      <c r="RUH38" s="17"/>
      <c r="RUI38" s="17"/>
      <c r="RUJ38" s="17"/>
      <c r="RUK38" s="17"/>
      <c r="RUL38" s="17"/>
      <c r="RUM38" s="17"/>
      <c r="RUN38" s="17"/>
      <c r="RUO38" s="17"/>
      <c r="RUP38" s="17"/>
      <c r="RUQ38" s="17"/>
      <c r="RUR38" s="17"/>
      <c r="RUS38" s="17"/>
      <c r="RUT38" s="17"/>
      <c r="RUU38" s="17"/>
      <c r="RUV38" s="17"/>
      <c r="RUW38" s="17"/>
      <c r="RUX38" s="17"/>
      <c r="RUY38" s="17"/>
      <c r="RUZ38" s="17"/>
      <c r="RVA38" s="17"/>
      <c r="RVB38" s="17"/>
      <c r="RVC38" s="17"/>
      <c r="RVD38" s="17"/>
      <c r="RVE38" s="17"/>
      <c r="RVF38" s="17"/>
      <c r="RVG38" s="17"/>
      <c r="RVH38" s="17"/>
      <c r="RVI38" s="17"/>
      <c r="RVJ38" s="17"/>
      <c r="RVK38" s="17"/>
      <c r="RVL38" s="17"/>
      <c r="RVM38" s="17"/>
      <c r="RVN38" s="17"/>
      <c r="RVO38" s="17"/>
      <c r="RVP38" s="17"/>
      <c r="RVQ38" s="17"/>
      <c r="RVR38" s="17"/>
      <c r="RVS38" s="17"/>
      <c r="RVT38" s="17"/>
      <c r="RVU38" s="17"/>
      <c r="RVV38" s="17"/>
      <c r="RVW38" s="17"/>
      <c r="RVX38" s="17"/>
      <c r="RVY38" s="17"/>
      <c r="RVZ38" s="17"/>
      <c r="RWA38" s="17"/>
      <c r="RWB38" s="17"/>
      <c r="RWC38" s="17"/>
      <c r="RWD38" s="17"/>
      <c r="RWE38" s="17"/>
      <c r="RWF38" s="17"/>
      <c r="RWG38" s="17"/>
      <c r="RWH38" s="17"/>
      <c r="RWI38" s="17"/>
      <c r="RWJ38" s="17"/>
      <c r="RWK38" s="17"/>
      <c r="RWL38" s="17"/>
      <c r="RWM38" s="17"/>
      <c r="RWN38" s="17"/>
      <c r="RWO38" s="17"/>
      <c r="RWP38" s="17"/>
      <c r="RWQ38" s="17"/>
      <c r="RWR38" s="17"/>
      <c r="RWS38" s="17"/>
      <c r="RWT38" s="17"/>
      <c r="RWU38" s="17"/>
      <c r="RWV38" s="17"/>
      <c r="RWW38" s="17"/>
      <c r="RWX38" s="17"/>
      <c r="RWY38" s="17"/>
      <c r="RWZ38" s="17"/>
      <c r="RXA38" s="17"/>
      <c r="RXB38" s="17"/>
      <c r="RXC38" s="17"/>
      <c r="RXD38" s="17"/>
      <c r="RXE38" s="17"/>
      <c r="RXF38" s="17"/>
      <c r="RXG38" s="17"/>
      <c r="RXH38" s="17"/>
      <c r="RXI38" s="17"/>
      <c r="RXJ38" s="17"/>
      <c r="RXK38" s="17"/>
      <c r="RXL38" s="17"/>
      <c r="RXM38" s="17"/>
      <c r="RXN38" s="17"/>
      <c r="RXO38" s="17"/>
      <c r="RXP38" s="17"/>
      <c r="RXQ38" s="17"/>
      <c r="RXR38" s="17"/>
      <c r="RXS38" s="17"/>
      <c r="RXT38" s="17"/>
      <c r="RXU38" s="17"/>
      <c r="RXV38" s="17"/>
      <c r="RXW38" s="17"/>
      <c r="RXX38" s="17"/>
      <c r="RXY38" s="17"/>
      <c r="RXZ38" s="17"/>
      <c r="RYA38" s="17"/>
      <c r="RYB38" s="17"/>
      <c r="RYC38" s="17"/>
      <c r="RYD38" s="17"/>
      <c r="RYE38" s="17"/>
      <c r="RYF38" s="17"/>
      <c r="RYG38" s="17"/>
      <c r="RYH38" s="17"/>
      <c r="RYI38" s="17"/>
      <c r="RYJ38" s="17"/>
      <c r="RYK38" s="17"/>
      <c r="RYL38" s="17"/>
      <c r="RYM38" s="17"/>
      <c r="RYN38" s="17"/>
      <c r="RYO38" s="17"/>
      <c r="RYP38" s="17"/>
      <c r="RYQ38" s="17"/>
      <c r="RYR38" s="17"/>
      <c r="RYS38" s="17"/>
      <c r="RYT38" s="17"/>
      <c r="RYU38" s="17"/>
      <c r="RYV38" s="17"/>
      <c r="RYW38" s="17"/>
      <c r="RYX38" s="17"/>
      <c r="RYY38" s="17"/>
      <c r="RYZ38" s="17"/>
      <c r="RZA38" s="17"/>
      <c r="RZB38" s="17"/>
      <c r="RZC38" s="17"/>
      <c r="RZD38" s="17"/>
      <c r="RZE38" s="17"/>
      <c r="RZF38" s="17"/>
      <c r="RZG38" s="17"/>
      <c r="RZH38" s="17"/>
      <c r="RZI38" s="17"/>
      <c r="RZJ38" s="17"/>
      <c r="RZK38" s="17"/>
      <c r="RZL38" s="17"/>
      <c r="RZM38" s="17"/>
      <c r="RZN38" s="17"/>
      <c r="RZO38" s="17"/>
      <c r="RZP38" s="17"/>
      <c r="RZQ38" s="17"/>
      <c r="RZR38" s="17"/>
      <c r="RZS38" s="17"/>
      <c r="RZT38" s="17"/>
      <c r="RZU38" s="17"/>
      <c r="RZV38" s="17"/>
      <c r="RZW38" s="17"/>
      <c r="RZX38" s="17"/>
      <c r="RZY38" s="17"/>
      <c r="RZZ38" s="17"/>
      <c r="SAA38" s="17"/>
      <c r="SAB38" s="17"/>
      <c r="SAC38" s="17"/>
      <c r="SAD38" s="17"/>
      <c r="SAE38" s="17"/>
      <c r="SAF38" s="17"/>
      <c r="SAG38" s="17"/>
      <c r="SAH38" s="17"/>
      <c r="SAI38" s="17"/>
      <c r="SAJ38" s="17"/>
      <c r="SAK38" s="17"/>
      <c r="SAL38" s="17"/>
      <c r="SAM38" s="17"/>
      <c r="SAN38" s="17"/>
      <c r="SAO38" s="17"/>
      <c r="SAP38" s="17"/>
      <c r="SAQ38" s="17"/>
      <c r="SAR38" s="17"/>
      <c r="SAS38" s="17"/>
      <c r="SAT38" s="17"/>
      <c r="SAU38" s="17"/>
      <c r="SAV38" s="17"/>
      <c r="SAW38" s="17"/>
      <c r="SAX38" s="17"/>
      <c r="SAY38" s="17"/>
      <c r="SAZ38" s="17"/>
      <c r="SBA38" s="17"/>
      <c r="SBB38" s="17"/>
      <c r="SBC38" s="17"/>
      <c r="SBD38" s="17"/>
      <c r="SBE38" s="17"/>
      <c r="SBF38" s="17"/>
      <c r="SBG38" s="17"/>
      <c r="SBH38" s="17"/>
      <c r="SBI38" s="17"/>
      <c r="SBJ38" s="17"/>
      <c r="SBK38" s="17"/>
      <c r="SBL38" s="17"/>
      <c r="SBM38" s="17"/>
      <c r="SBN38" s="17"/>
      <c r="SBO38" s="17"/>
      <c r="SBP38" s="17"/>
      <c r="SBQ38" s="17"/>
      <c r="SBR38" s="17"/>
      <c r="SBS38" s="17"/>
      <c r="SBT38" s="17"/>
      <c r="SBU38" s="17"/>
      <c r="SBV38" s="17"/>
      <c r="SBW38" s="17"/>
      <c r="SBX38" s="17"/>
      <c r="SBY38" s="17"/>
      <c r="SBZ38" s="17"/>
      <c r="SCA38" s="17"/>
      <c r="SCB38" s="17"/>
      <c r="SCC38" s="17"/>
      <c r="SCD38" s="17"/>
      <c r="SCE38" s="17"/>
      <c r="SCF38" s="17"/>
      <c r="SCG38" s="17"/>
      <c r="SCH38" s="17"/>
      <c r="SCI38" s="17"/>
      <c r="SCJ38" s="17"/>
      <c r="SCK38" s="17"/>
      <c r="SCL38" s="17"/>
      <c r="SCM38" s="17"/>
      <c r="SCN38" s="17"/>
      <c r="SCO38" s="17"/>
      <c r="SCP38" s="17"/>
      <c r="SCQ38" s="17"/>
      <c r="SCR38" s="17"/>
      <c r="SCS38" s="17"/>
      <c r="SCT38" s="17"/>
      <c r="SCU38" s="17"/>
      <c r="SCV38" s="17"/>
      <c r="SCW38" s="17"/>
      <c r="SCX38" s="17"/>
      <c r="SCY38" s="17"/>
      <c r="SCZ38" s="17"/>
      <c r="SDA38" s="17"/>
      <c r="SDB38" s="17"/>
      <c r="SDC38" s="17"/>
      <c r="SDD38" s="17"/>
      <c r="SDE38" s="17"/>
      <c r="SDF38" s="17"/>
      <c r="SDG38" s="17"/>
      <c r="SDH38" s="17"/>
      <c r="SDI38" s="17"/>
      <c r="SDJ38" s="17"/>
      <c r="SDK38" s="17"/>
      <c r="SDL38" s="17"/>
      <c r="SDM38" s="17"/>
      <c r="SDN38" s="17"/>
      <c r="SDO38" s="17"/>
      <c r="SDP38" s="17"/>
      <c r="SDQ38" s="17"/>
      <c r="SDR38" s="17"/>
      <c r="SDS38" s="17"/>
      <c r="SDT38" s="17"/>
      <c r="SDU38" s="17"/>
      <c r="SDV38" s="17"/>
      <c r="SDW38" s="17"/>
      <c r="SDX38" s="17"/>
      <c r="SDY38" s="17"/>
      <c r="SDZ38" s="17"/>
      <c r="SEA38" s="17"/>
      <c r="SEB38" s="17"/>
      <c r="SEC38" s="17"/>
      <c r="SED38" s="17"/>
      <c r="SEE38" s="17"/>
      <c r="SEF38" s="17"/>
      <c r="SEG38" s="17"/>
      <c r="SEH38" s="17"/>
      <c r="SEI38" s="17"/>
      <c r="SEJ38" s="17"/>
      <c r="SEK38" s="17"/>
      <c r="SEL38" s="17"/>
      <c r="SEM38" s="17"/>
      <c r="SEN38" s="17"/>
      <c r="SEO38" s="17"/>
      <c r="SEP38" s="17"/>
      <c r="SEQ38" s="17"/>
      <c r="SER38" s="17"/>
      <c r="SES38" s="17"/>
      <c r="SET38" s="17"/>
      <c r="SEU38" s="17"/>
      <c r="SEV38" s="17"/>
      <c r="SEW38" s="17"/>
      <c r="SEX38" s="17"/>
      <c r="SEY38" s="17"/>
      <c r="SEZ38" s="17"/>
      <c r="SFA38" s="17"/>
      <c r="SFB38" s="17"/>
      <c r="SFC38" s="17"/>
      <c r="SFD38" s="17"/>
      <c r="SFE38" s="17"/>
      <c r="SFF38" s="17"/>
      <c r="SFG38" s="17"/>
      <c r="SFH38" s="17"/>
      <c r="SFI38" s="17"/>
      <c r="SFJ38" s="17"/>
      <c r="SFK38" s="17"/>
      <c r="SFL38" s="17"/>
      <c r="SFM38" s="17"/>
      <c r="SFN38" s="17"/>
      <c r="SFO38" s="17"/>
      <c r="SFP38" s="17"/>
      <c r="SFQ38" s="17"/>
      <c r="SFR38" s="17"/>
      <c r="SFS38" s="17"/>
      <c r="SFT38" s="17"/>
      <c r="SFU38" s="17"/>
      <c r="SFV38" s="17"/>
      <c r="SFW38" s="17"/>
      <c r="SFX38" s="17"/>
      <c r="SFY38" s="17"/>
      <c r="SFZ38" s="17"/>
      <c r="SGA38" s="17"/>
      <c r="SGB38" s="17"/>
      <c r="SGC38" s="17"/>
      <c r="SGD38" s="17"/>
      <c r="SGE38" s="17"/>
      <c r="SGF38" s="17"/>
      <c r="SGG38" s="17"/>
      <c r="SGH38" s="17"/>
      <c r="SGI38" s="17"/>
      <c r="SGJ38" s="17"/>
      <c r="SGK38" s="17"/>
      <c r="SGL38" s="17"/>
      <c r="SGM38" s="17"/>
      <c r="SGN38" s="17"/>
      <c r="SGO38" s="17"/>
      <c r="SGP38" s="17"/>
      <c r="SGQ38" s="17"/>
      <c r="SGR38" s="17"/>
      <c r="SGS38" s="17"/>
      <c r="SGT38" s="17"/>
      <c r="SGU38" s="17"/>
      <c r="SGV38" s="17"/>
      <c r="SGW38" s="17"/>
      <c r="SGX38" s="17"/>
      <c r="SGY38" s="17"/>
      <c r="SGZ38" s="17"/>
      <c r="SHA38" s="17"/>
      <c r="SHB38" s="17"/>
      <c r="SHC38" s="17"/>
      <c r="SHD38" s="17"/>
      <c r="SHE38" s="17"/>
      <c r="SHF38" s="17"/>
      <c r="SHG38" s="17"/>
      <c r="SHH38" s="17"/>
      <c r="SHI38" s="17"/>
      <c r="SHJ38" s="17"/>
      <c r="SHK38" s="17"/>
      <c r="SHL38" s="17"/>
      <c r="SHM38" s="17"/>
      <c r="SHN38" s="17"/>
      <c r="SHO38" s="17"/>
      <c r="SHP38" s="17"/>
      <c r="SHQ38" s="17"/>
      <c r="SHR38" s="17"/>
      <c r="SHS38" s="17"/>
      <c r="SHT38" s="17"/>
      <c r="SHU38" s="17"/>
      <c r="SHV38" s="17"/>
      <c r="SHW38" s="17"/>
      <c r="SHX38" s="17"/>
      <c r="SHY38" s="17"/>
      <c r="SHZ38" s="17"/>
      <c r="SIA38" s="17"/>
      <c r="SIB38" s="17"/>
      <c r="SIC38" s="17"/>
      <c r="SID38" s="17"/>
      <c r="SIE38" s="17"/>
      <c r="SIF38" s="17"/>
      <c r="SIG38" s="17"/>
      <c r="SIH38" s="17"/>
      <c r="SII38" s="17"/>
      <c r="SIJ38" s="17"/>
      <c r="SIK38" s="17"/>
      <c r="SIL38" s="17"/>
      <c r="SIM38" s="17"/>
      <c r="SIN38" s="17"/>
      <c r="SIO38" s="17"/>
      <c r="SIP38" s="17"/>
      <c r="SIQ38" s="17"/>
      <c r="SIR38" s="17"/>
      <c r="SIS38" s="17"/>
      <c r="SIT38" s="17"/>
      <c r="SIU38" s="17"/>
      <c r="SIV38" s="17"/>
      <c r="SIW38" s="17"/>
      <c r="SIX38" s="17"/>
      <c r="SIY38" s="17"/>
      <c r="SIZ38" s="17"/>
      <c r="SJA38" s="17"/>
      <c r="SJB38" s="17"/>
      <c r="SJC38" s="17"/>
      <c r="SJD38" s="17"/>
      <c r="SJE38" s="17"/>
      <c r="SJF38" s="17"/>
      <c r="SJG38" s="17"/>
      <c r="SJH38" s="17"/>
      <c r="SJI38" s="17"/>
      <c r="SJJ38" s="17"/>
      <c r="SJK38" s="17"/>
      <c r="SJL38" s="17"/>
      <c r="SJM38" s="17"/>
      <c r="SJN38" s="17"/>
      <c r="SJO38" s="17"/>
      <c r="SJP38" s="17"/>
      <c r="SJQ38" s="17"/>
      <c r="SJR38" s="17"/>
      <c r="SJS38" s="17"/>
      <c r="SJT38" s="17"/>
      <c r="SJU38" s="17"/>
      <c r="SJV38" s="17"/>
      <c r="SJW38" s="17"/>
      <c r="SJX38" s="17"/>
      <c r="SJY38" s="17"/>
      <c r="SJZ38" s="17"/>
      <c r="SKA38" s="17"/>
      <c r="SKB38" s="17"/>
      <c r="SKC38" s="17"/>
      <c r="SKD38" s="17"/>
      <c r="SKE38" s="17"/>
      <c r="SKF38" s="17"/>
      <c r="SKG38" s="17"/>
      <c r="SKH38" s="17"/>
      <c r="SKI38" s="17"/>
      <c r="SKJ38" s="17"/>
      <c r="SKK38" s="17"/>
      <c r="SKL38" s="17"/>
      <c r="SKM38" s="17"/>
      <c r="SKN38" s="17"/>
      <c r="SKO38" s="17"/>
      <c r="SKP38" s="17"/>
      <c r="SKQ38" s="17"/>
      <c r="SKR38" s="17"/>
      <c r="SKS38" s="17"/>
      <c r="SKT38" s="17"/>
      <c r="SKU38" s="17"/>
      <c r="SKV38" s="17"/>
      <c r="SKW38" s="17"/>
      <c r="SKX38" s="17"/>
      <c r="SKY38" s="17"/>
      <c r="SKZ38" s="17"/>
      <c r="SLA38" s="17"/>
      <c r="SLB38" s="17"/>
      <c r="SLC38" s="17"/>
      <c r="SLD38" s="17"/>
      <c r="SLE38" s="17"/>
      <c r="SLF38" s="17"/>
      <c r="SLG38" s="17"/>
      <c r="SLH38" s="17"/>
      <c r="SLI38" s="17"/>
      <c r="SLJ38" s="17"/>
      <c r="SLK38" s="17"/>
      <c r="SLL38" s="17"/>
      <c r="SLM38" s="17"/>
      <c r="SLN38" s="17"/>
      <c r="SLO38" s="17"/>
      <c r="SLP38" s="17"/>
      <c r="SLQ38" s="17"/>
      <c r="SLR38" s="17"/>
      <c r="SLS38" s="17"/>
      <c r="SLT38" s="17"/>
      <c r="SLU38" s="17"/>
      <c r="SLV38" s="17"/>
      <c r="SLW38" s="17"/>
      <c r="SLX38" s="17"/>
      <c r="SLY38" s="17"/>
      <c r="SLZ38" s="17"/>
      <c r="SMA38" s="17"/>
      <c r="SMB38" s="17"/>
      <c r="SMC38" s="17"/>
      <c r="SMD38" s="17"/>
      <c r="SME38" s="17"/>
      <c r="SMF38" s="17"/>
      <c r="SMG38" s="17"/>
      <c r="SMH38" s="17"/>
      <c r="SMI38" s="17"/>
      <c r="SMJ38" s="17"/>
      <c r="SMK38" s="17"/>
      <c r="SML38" s="17"/>
      <c r="SMM38" s="17"/>
      <c r="SMN38" s="17"/>
      <c r="SMO38" s="17"/>
      <c r="SMP38" s="17"/>
      <c r="SMQ38" s="17"/>
      <c r="SMR38" s="17"/>
      <c r="SMS38" s="17"/>
      <c r="SMT38" s="17"/>
      <c r="SMU38" s="17"/>
      <c r="SMV38" s="17"/>
      <c r="SMW38" s="17"/>
      <c r="SMX38" s="17"/>
      <c r="SMY38" s="17"/>
      <c r="SMZ38" s="17"/>
      <c r="SNA38" s="17"/>
      <c r="SNB38" s="17"/>
      <c r="SNC38" s="17"/>
      <c r="SND38" s="17"/>
      <c r="SNE38" s="17"/>
      <c r="SNF38" s="17"/>
      <c r="SNG38" s="17"/>
      <c r="SNH38" s="17"/>
      <c r="SNI38" s="17"/>
      <c r="SNJ38" s="17"/>
      <c r="SNK38" s="17"/>
      <c r="SNL38" s="17"/>
      <c r="SNM38" s="17"/>
      <c r="SNN38" s="17"/>
      <c r="SNO38" s="17"/>
      <c r="SNP38" s="17"/>
      <c r="SNQ38" s="17"/>
      <c r="SNR38" s="17"/>
      <c r="SNS38" s="17"/>
      <c r="SNT38" s="17"/>
      <c r="SNU38" s="17"/>
      <c r="SNV38" s="17"/>
      <c r="SNW38" s="17"/>
      <c r="SNX38" s="17"/>
      <c r="SNY38" s="17"/>
      <c r="SNZ38" s="17"/>
      <c r="SOA38" s="17"/>
      <c r="SOB38" s="17"/>
      <c r="SOC38" s="17"/>
      <c r="SOD38" s="17"/>
      <c r="SOE38" s="17"/>
      <c r="SOF38" s="17"/>
      <c r="SOG38" s="17"/>
      <c r="SOH38" s="17"/>
      <c r="SOI38" s="17"/>
      <c r="SOJ38" s="17"/>
      <c r="SOK38" s="17"/>
      <c r="SOL38" s="17"/>
      <c r="SOM38" s="17"/>
      <c r="SON38" s="17"/>
      <c r="SOO38" s="17"/>
      <c r="SOP38" s="17"/>
      <c r="SOQ38" s="17"/>
      <c r="SOR38" s="17"/>
      <c r="SOS38" s="17"/>
      <c r="SOT38" s="17"/>
      <c r="SOU38" s="17"/>
      <c r="SOV38" s="17"/>
      <c r="SOW38" s="17"/>
      <c r="SOX38" s="17"/>
      <c r="SOY38" s="17"/>
      <c r="SOZ38" s="17"/>
      <c r="SPA38" s="17"/>
      <c r="SPB38" s="17"/>
      <c r="SPC38" s="17"/>
      <c r="SPD38" s="17"/>
      <c r="SPE38" s="17"/>
      <c r="SPF38" s="17"/>
      <c r="SPG38" s="17"/>
      <c r="SPH38" s="17"/>
      <c r="SPI38" s="17"/>
      <c r="SPJ38" s="17"/>
      <c r="SPK38" s="17"/>
      <c r="SPL38" s="17"/>
      <c r="SPM38" s="17"/>
      <c r="SPN38" s="17"/>
      <c r="SPO38" s="17"/>
      <c r="SPP38" s="17"/>
      <c r="SPQ38" s="17"/>
      <c r="SPR38" s="17"/>
      <c r="SPS38" s="17"/>
      <c r="SPT38" s="17"/>
      <c r="SPU38" s="17"/>
      <c r="SPV38" s="17"/>
      <c r="SPW38" s="17"/>
      <c r="SPX38" s="17"/>
      <c r="SPY38" s="17"/>
      <c r="SPZ38" s="17"/>
      <c r="SQA38" s="17"/>
      <c r="SQB38" s="17"/>
      <c r="SQC38" s="17"/>
      <c r="SQD38" s="17"/>
      <c r="SQE38" s="17"/>
      <c r="SQF38" s="17"/>
      <c r="SQG38" s="17"/>
      <c r="SQH38" s="17"/>
      <c r="SQI38" s="17"/>
      <c r="SQJ38" s="17"/>
      <c r="SQK38" s="17"/>
      <c r="SQL38" s="17"/>
      <c r="SQM38" s="17"/>
      <c r="SQN38" s="17"/>
      <c r="SQO38" s="17"/>
      <c r="SQP38" s="17"/>
      <c r="SQQ38" s="17"/>
      <c r="SQR38" s="17"/>
      <c r="SQS38" s="17"/>
      <c r="SQT38" s="17"/>
      <c r="SQU38" s="17"/>
      <c r="SQV38" s="17"/>
      <c r="SQW38" s="17"/>
      <c r="SQX38" s="17"/>
      <c r="SQY38" s="17"/>
      <c r="SQZ38" s="17"/>
      <c r="SRA38" s="17"/>
      <c r="SRB38" s="17"/>
      <c r="SRC38" s="17"/>
      <c r="SRD38" s="17"/>
      <c r="SRE38" s="17"/>
      <c r="SRF38" s="17"/>
      <c r="SRG38" s="17"/>
      <c r="SRH38" s="17"/>
      <c r="SRI38" s="17"/>
      <c r="SRJ38" s="17"/>
      <c r="SRK38" s="17"/>
      <c r="SRL38" s="17"/>
      <c r="SRM38" s="17"/>
      <c r="SRN38" s="17"/>
      <c r="SRO38" s="17"/>
      <c r="SRP38" s="17"/>
      <c r="SRQ38" s="17"/>
      <c r="SRR38" s="17"/>
      <c r="SRS38" s="17"/>
      <c r="SRT38" s="17"/>
      <c r="SRU38" s="17"/>
      <c r="SRV38" s="17"/>
      <c r="SRW38" s="17"/>
      <c r="SRX38" s="17"/>
      <c r="SRY38" s="17"/>
      <c r="SRZ38" s="17"/>
      <c r="SSA38" s="17"/>
      <c r="SSB38" s="17"/>
      <c r="SSC38" s="17"/>
      <c r="SSD38" s="17"/>
      <c r="SSE38" s="17"/>
      <c r="SSF38" s="17"/>
      <c r="SSG38" s="17"/>
      <c r="SSH38" s="17"/>
      <c r="SSI38" s="17"/>
      <c r="SSJ38" s="17"/>
      <c r="SSK38" s="17"/>
      <c r="SSL38" s="17"/>
      <c r="SSM38" s="17"/>
      <c r="SSN38" s="17"/>
      <c r="SSO38" s="17"/>
      <c r="SSP38" s="17"/>
      <c r="SSQ38" s="17"/>
      <c r="SSR38" s="17"/>
      <c r="SSS38" s="17"/>
      <c r="SST38" s="17"/>
      <c r="SSU38" s="17"/>
      <c r="SSV38" s="17"/>
      <c r="SSW38" s="17"/>
      <c r="SSX38" s="17"/>
      <c r="SSY38" s="17"/>
      <c r="SSZ38" s="17"/>
      <c r="STA38" s="17"/>
      <c r="STB38" s="17"/>
      <c r="STC38" s="17"/>
      <c r="STD38" s="17"/>
      <c r="STE38" s="17"/>
      <c r="STF38" s="17"/>
      <c r="STG38" s="17"/>
      <c r="STH38" s="17"/>
      <c r="STI38" s="17"/>
      <c r="STJ38" s="17"/>
      <c r="STK38" s="17"/>
      <c r="STL38" s="17"/>
      <c r="STM38" s="17"/>
      <c r="STN38" s="17"/>
      <c r="STO38" s="17"/>
      <c r="STP38" s="17"/>
      <c r="STQ38" s="17"/>
      <c r="STR38" s="17"/>
      <c r="STS38" s="17"/>
      <c r="STT38" s="17"/>
      <c r="STU38" s="17"/>
      <c r="STV38" s="17"/>
      <c r="STW38" s="17"/>
      <c r="STX38" s="17"/>
      <c r="STY38" s="17"/>
      <c r="STZ38" s="17"/>
      <c r="SUA38" s="17"/>
      <c r="SUB38" s="17"/>
      <c r="SUC38" s="17"/>
      <c r="SUD38" s="17"/>
      <c r="SUE38" s="17"/>
      <c r="SUF38" s="17"/>
      <c r="SUG38" s="17"/>
      <c r="SUH38" s="17"/>
      <c r="SUI38" s="17"/>
      <c r="SUJ38" s="17"/>
      <c r="SUK38" s="17"/>
      <c r="SUL38" s="17"/>
      <c r="SUM38" s="17"/>
      <c r="SUN38" s="17"/>
      <c r="SUO38" s="17"/>
      <c r="SUP38" s="17"/>
      <c r="SUQ38" s="17"/>
      <c r="SUR38" s="17"/>
      <c r="SUS38" s="17"/>
      <c r="SUT38" s="17"/>
      <c r="SUU38" s="17"/>
      <c r="SUV38" s="17"/>
      <c r="SUW38" s="17"/>
      <c r="SUX38" s="17"/>
      <c r="SUY38" s="17"/>
      <c r="SUZ38" s="17"/>
      <c r="SVA38" s="17"/>
      <c r="SVB38" s="17"/>
      <c r="SVC38" s="17"/>
      <c r="SVD38" s="17"/>
      <c r="SVE38" s="17"/>
      <c r="SVF38" s="17"/>
      <c r="SVG38" s="17"/>
      <c r="SVH38" s="17"/>
      <c r="SVI38" s="17"/>
      <c r="SVJ38" s="17"/>
      <c r="SVK38" s="17"/>
      <c r="SVL38" s="17"/>
      <c r="SVM38" s="17"/>
      <c r="SVN38" s="17"/>
      <c r="SVO38" s="17"/>
      <c r="SVP38" s="17"/>
      <c r="SVQ38" s="17"/>
      <c r="SVR38" s="17"/>
      <c r="SVS38" s="17"/>
      <c r="SVT38" s="17"/>
      <c r="SVU38" s="17"/>
      <c r="SVV38" s="17"/>
      <c r="SVW38" s="17"/>
      <c r="SVX38" s="17"/>
      <c r="SVY38" s="17"/>
      <c r="SVZ38" s="17"/>
      <c r="SWA38" s="17"/>
      <c r="SWB38" s="17"/>
      <c r="SWC38" s="17"/>
      <c r="SWD38" s="17"/>
      <c r="SWE38" s="17"/>
      <c r="SWF38" s="17"/>
      <c r="SWG38" s="17"/>
      <c r="SWH38" s="17"/>
      <c r="SWI38" s="17"/>
      <c r="SWJ38" s="17"/>
      <c r="SWK38" s="17"/>
      <c r="SWL38" s="17"/>
      <c r="SWM38" s="17"/>
      <c r="SWN38" s="17"/>
      <c r="SWO38" s="17"/>
      <c r="SWP38" s="17"/>
      <c r="SWQ38" s="17"/>
      <c r="SWR38" s="17"/>
      <c r="SWS38" s="17"/>
      <c r="SWT38" s="17"/>
      <c r="SWU38" s="17"/>
      <c r="SWV38" s="17"/>
      <c r="SWW38" s="17"/>
      <c r="SWX38" s="17"/>
      <c r="SWY38" s="17"/>
      <c r="SWZ38" s="17"/>
      <c r="SXA38" s="17"/>
      <c r="SXB38" s="17"/>
      <c r="SXC38" s="17"/>
      <c r="SXD38" s="17"/>
      <c r="SXE38" s="17"/>
      <c r="SXF38" s="17"/>
      <c r="SXG38" s="17"/>
      <c r="SXH38" s="17"/>
      <c r="SXI38" s="17"/>
      <c r="SXJ38" s="17"/>
      <c r="SXK38" s="17"/>
      <c r="SXL38" s="17"/>
      <c r="SXM38" s="17"/>
      <c r="SXN38" s="17"/>
      <c r="SXO38" s="17"/>
      <c r="SXP38" s="17"/>
      <c r="SXQ38" s="17"/>
      <c r="SXR38" s="17"/>
      <c r="SXS38" s="17"/>
      <c r="SXT38" s="17"/>
      <c r="SXU38" s="17"/>
      <c r="SXV38" s="17"/>
      <c r="SXW38" s="17"/>
      <c r="SXX38" s="17"/>
      <c r="SXY38" s="17"/>
      <c r="SXZ38" s="17"/>
      <c r="SYA38" s="17"/>
      <c r="SYB38" s="17"/>
      <c r="SYC38" s="17"/>
      <c r="SYD38" s="17"/>
      <c r="SYE38" s="17"/>
      <c r="SYF38" s="17"/>
      <c r="SYG38" s="17"/>
      <c r="SYH38" s="17"/>
      <c r="SYI38" s="17"/>
      <c r="SYJ38" s="17"/>
      <c r="SYK38" s="17"/>
      <c r="SYL38" s="17"/>
      <c r="SYM38" s="17"/>
      <c r="SYN38" s="17"/>
      <c r="SYO38" s="17"/>
      <c r="SYP38" s="17"/>
      <c r="SYQ38" s="17"/>
      <c r="SYR38" s="17"/>
      <c r="SYS38" s="17"/>
      <c r="SYT38" s="17"/>
      <c r="SYU38" s="17"/>
      <c r="SYV38" s="17"/>
      <c r="SYW38" s="17"/>
      <c r="SYX38" s="17"/>
      <c r="SYY38" s="17"/>
      <c r="SYZ38" s="17"/>
      <c r="SZA38" s="17"/>
      <c r="SZB38" s="17"/>
      <c r="SZC38" s="17"/>
      <c r="SZD38" s="17"/>
      <c r="SZE38" s="17"/>
      <c r="SZF38" s="17"/>
      <c r="SZG38" s="17"/>
      <c r="SZH38" s="17"/>
      <c r="SZI38" s="17"/>
      <c r="SZJ38" s="17"/>
      <c r="SZK38" s="17"/>
      <c r="SZL38" s="17"/>
      <c r="SZM38" s="17"/>
      <c r="SZN38" s="17"/>
      <c r="SZO38" s="17"/>
      <c r="SZP38" s="17"/>
      <c r="SZQ38" s="17"/>
      <c r="SZR38" s="17"/>
      <c r="SZS38" s="17"/>
      <c r="SZT38" s="17"/>
      <c r="SZU38" s="17"/>
      <c r="SZV38" s="17"/>
      <c r="SZW38" s="17"/>
      <c r="SZX38" s="17"/>
      <c r="SZY38" s="17"/>
      <c r="SZZ38" s="17"/>
      <c r="TAA38" s="17"/>
      <c r="TAB38" s="17"/>
      <c r="TAC38" s="17"/>
      <c r="TAD38" s="17"/>
      <c r="TAE38" s="17"/>
      <c r="TAF38" s="17"/>
      <c r="TAG38" s="17"/>
      <c r="TAH38" s="17"/>
      <c r="TAI38" s="17"/>
      <c r="TAJ38" s="17"/>
      <c r="TAK38" s="17"/>
      <c r="TAL38" s="17"/>
      <c r="TAM38" s="17"/>
      <c r="TAN38" s="17"/>
      <c r="TAO38" s="17"/>
      <c r="TAP38" s="17"/>
      <c r="TAQ38" s="17"/>
      <c r="TAR38" s="17"/>
      <c r="TAS38" s="17"/>
      <c r="TAT38" s="17"/>
      <c r="TAU38" s="17"/>
      <c r="TAV38" s="17"/>
      <c r="TAW38" s="17"/>
      <c r="TAX38" s="17"/>
      <c r="TAY38" s="17"/>
      <c r="TAZ38" s="17"/>
      <c r="TBA38" s="17"/>
      <c r="TBB38" s="17"/>
      <c r="TBC38" s="17"/>
      <c r="TBD38" s="17"/>
      <c r="TBE38" s="17"/>
      <c r="TBF38" s="17"/>
      <c r="TBG38" s="17"/>
      <c r="TBH38" s="17"/>
      <c r="TBI38" s="17"/>
      <c r="TBJ38" s="17"/>
      <c r="TBK38" s="17"/>
      <c r="TBL38" s="17"/>
      <c r="TBM38" s="17"/>
      <c r="TBN38" s="17"/>
      <c r="TBO38" s="17"/>
      <c r="TBP38" s="17"/>
      <c r="TBQ38" s="17"/>
      <c r="TBR38" s="17"/>
      <c r="TBS38" s="17"/>
      <c r="TBT38" s="17"/>
      <c r="TBU38" s="17"/>
      <c r="TBV38" s="17"/>
      <c r="TBW38" s="17"/>
      <c r="TBX38" s="17"/>
      <c r="TBY38" s="17"/>
      <c r="TBZ38" s="17"/>
      <c r="TCA38" s="17"/>
      <c r="TCB38" s="17"/>
      <c r="TCC38" s="17"/>
      <c r="TCD38" s="17"/>
      <c r="TCE38" s="17"/>
      <c r="TCF38" s="17"/>
      <c r="TCG38" s="17"/>
      <c r="TCH38" s="17"/>
      <c r="TCI38" s="17"/>
      <c r="TCJ38" s="17"/>
      <c r="TCK38" s="17"/>
      <c r="TCL38" s="17"/>
      <c r="TCM38" s="17"/>
      <c r="TCN38" s="17"/>
      <c r="TCO38" s="17"/>
      <c r="TCP38" s="17"/>
      <c r="TCQ38" s="17"/>
      <c r="TCR38" s="17"/>
      <c r="TCS38" s="17"/>
      <c r="TCT38" s="17"/>
      <c r="TCU38" s="17"/>
      <c r="TCV38" s="17"/>
      <c r="TCW38" s="17"/>
      <c r="TCX38" s="17"/>
      <c r="TCY38" s="17"/>
      <c r="TCZ38" s="17"/>
      <c r="TDA38" s="17"/>
      <c r="TDB38" s="17"/>
      <c r="TDC38" s="17"/>
      <c r="TDD38" s="17"/>
      <c r="TDE38" s="17"/>
      <c r="TDF38" s="17"/>
      <c r="TDG38" s="17"/>
      <c r="TDH38" s="17"/>
      <c r="TDI38" s="17"/>
      <c r="TDJ38" s="17"/>
      <c r="TDK38" s="17"/>
      <c r="TDL38" s="17"/>
      <c r="TDM38" s="17"/>
      <c r="TDN38" s="17"/>
      <c r="TDO38" s="17"/>
      <c r="TDP38" s="17"/>
      <c r="TDQ38" s="17"/>
      <c r="TDR38" s="17"/>
      <c r="TDS38" s="17"/>
      <c r="TDT38" s="17"/>
      <c r="TDU38" s="17"/>
      <c r="TDV38" s="17"/>
      <c r="TDW38" s="17"/>
      <c r="TDX38" s="17"/>
      <c r="TDY38" s="17"/>
      <c r="TDZ38" s="17"/>
      <c r="TEA38" s="17"/>
      <c r="TEB38" s="17"/>
      <c r="TEC38" s="17"/>
      <c r="TED38" s="17"/>
      <c r="TEE38" s="17"/>
      <c r="TEF38" s="17"/>
      <c r="TEG38" s="17"/>
      <c r="TEH38" s="17"/>
      <c r="TEI38" s="17"/>
      <c r="TEJ38" s="17"/>
      <c r="TEK38" s="17"/>
      <c r="TEL38" s="17"/>
      <c r="TEM38" s="17"/>
      <c r="TEN38" s="17"/>
      <c r="TEO38" s="17"/>
      <c r="TEP38" s="17"/>
      <c r="TEQ38" s="17"/>
      <c r="TER38" s="17"/>
      <c r="TES38" s="17"/>
      <c r="TET38" s="17"/>
      <c r="TEU38" s="17"/>
      <c r="TEV38" s="17"/>
      <c r="TEW38" s="17"/>
      <c r="TEX38" s="17"/>
      <c r="TEY38" s="17"/>
      <c r="TEZ38" s="17"/>
      <c r="TFA38" s="17"/>
      <c r="TFB38" s="17"/>
      <c r="TFC38" s="17"/>
      <c r="TFD38" s="17"/>
      <c r="TFE38" s="17"/>
      <c r="TFF38" s="17"/>
      <c r="TFG38" s="17"/>
      <c r="TFH38" s="17"/>
      <c r="TFI38" s="17"/>
      <c r="TFJ38" s="17"/>
      <c r="TFK38" s="17"/>
      <c r="TFL38" s="17"/>
      <c r="TFM38" s="17"/>
      <c r="TFN38" s="17"/>
      <c r="TFO38" s="17"/>
      <c r="TFP38" s="17"/>
      <c r="TFQ38" s="17"/>
      <c r="TFR38" s="17"/>
      <c r="TFS38" s="17"/>
      <c r="TFT38" s="17"/>
      <c r="TFU38" s="17"/>
      <c r="TFV38" s="17"/>
      <c r="TFW38" s="17"/>
      <c r="TFX38" s="17"/>
      <c r="TFY38" s="17"/>
      <c r="TFZ38" s="17"/>
      <c r="TGA38" s="17"/>
      <c r="TGB38" s="17"/>
      <c r="TGC38" s="17"/>
      <c r="TGD38" s="17"/>
      <c r="TGE38" s="17"/>
      <c r="TGF38" s="17"/>
      <c r="TGG38" s="17"/>
      <c r="TGH38" s="17"/>
      <c r="TGI38" s="17"/>
      <c r="TGJ38" s="17"/>
      <c r="TGK38" s="17"/>
      <c r="TGL38" s="17"/>
      <c r="TGM38" s="17"/>
      <c r="TGN38" s="17"/>
      <c r="TGO38" s="17"/>
      <c r="TGP38" s="17"/>
      <c r="TGQ38" s="17"/>
      <c r="TGR38" s="17"/>
      <c r="TGS38" s="17"/>
      <c r="TGT38" s="17"/>
      <c r="TGU38" s="17"/>
      <c r="TGV38" s="17"/>
      <c r="TGW38" s="17"/>
      <c r="TGX38" s="17"/>
      <c r="TGY38" s="17"/>
      <c r="TGZ38" s="17"/>
      <c r="THA38" s="17"/>
      <c r="THB38" s="17"/>
      <c r="THC38" s="17"/>
      <c r="THD38" s="17"/>
      <c r="THE38" s="17"/>
      <c r="THF38" s="17"/>
      <c r="THG38" s="17"/>
      <c r="THH38" s="17"/>
      <c r="THI38" s="17"/>
      <c r="THJ38" s="17"/>
      <c r="THK38" s="17"/>
      <c r="THL38" s="17"/>
      <c r="THM38" s="17"/>
      <c r="THN38" s="17"/>
      <c r="THO38" s="17"/>
      <c r="THP38" s="17"/>
      <c r="THQ38" s="17"/>
      <c r="THR38" s="17"/>
      <c r="THS38" s="17"/>
      <c r="THT38" s="17"/>
      <c r="THU38" s="17"/>
      <c r="THV38" s="17"/>
      <c r="THW38" s="17"/>
      <c r="THX38" s="17"/>
      <c r="THY38" s="17"/>
      <c r="THZ38" s="17"/>
      <c r="TIA38" s="17"/>
      <c r="TIB38" s="17"/>
      <c r="TIC38" s="17"/>
      <c r="TID38" s="17"/>
      <c r="TIE38" s="17"/>
      <c r="TIF38" s="17"/>
      <c r="TIG38" s="17"/>
      <c r="TIH38" s="17"/>
      <c r="TII38" s="17"/>
      <c r="TIJ38" s="17"/>
      <c r="TIK38" s="17"/>
      <c r="TIL38" s="17"/>
      <c r="TIM38" s="17"/>
      <c r="TIN38" s="17"/>
      <c r="TIO38" s="17"/>
      <c r="TIP38" s="17"/>
      <c r="TIQ38" s="17"/>
      <c r="TIR38" s="17"/>
      <c r="TIS38" s="17"/>
      <c r="TIT38" s="17"/>
      <c r="TIU38" s="17"/>
      <c r="TIV38" s="17"/>
      <c r="TIW38" s="17"/>
      <c r="TIX38" s="17"/>
      <c r="TIY38" s="17"/>
      <c r="TIZ38" s="17"/>
      <c r="TJA38" s="17"/>
      <c r="TJB38" s="17"/>
      <c r="TJC38" s="17"/>
      <c r="TJD38" s="17"/>
      <c r="TJE38" s="17"/>
      <c r="TJF38" s="17"/>
      <c r="TJG38" s="17"/>
      <c r="TJH38" s="17"/>
      <c r="TJI38" s="17"/>
      <c r="TJJ38" s="17"/>
      <c r="TJK38" s="17"/>
      <c r="TJL38" s="17"/>
      <c r="TJM38" s="17"/>
      <c r="TJN38" s="17"/>
      <c r="TJO38" s="17"/>
      <c r="TJP38" s="17"/>
      <c r="TJQ38" s="17"/>
      <c r="TJR38" s="17"/>
      <c r="TJS38" s="17"/>
      <c r="TJT38" s="17"/>
      <c r="TJU38" s="17"/>
      <c r="TJV38" s="17"/>
      <c r="TJW38" s="17"/>
      <c r="TJX38" s="17"/>
      <c r="TJY38" s="17"/>
      <c r="TJZ38" s="17"/>
      <c r="TKA38" s="17"/>
      <c r="TKB38" s="17"/>
      <c r="TKC38" s="17"/>
      <c r="TKD38" s="17"/>
      <c r="TKE38" s="17"/>
      <c r="TKF38" s="17"/>
      <c r="TKG38" s="17"/>
      <c r="TKH38" s="17"/>
      <c r="TKI38" s="17"/>
      <c r="TKJ38" s="17"/>
      <c r="TKK38" s="17"/>
      <c r="TKL38" s="17"/>
      <c r="TKM38" s="17"/>
      <c r="TKN38" s="17"/>
      <c r="TKO38" s="17"/>
      <c r="TKP38" s="17"/>
      <c r="TKQ38" s="17"/>
      <c r="TKR38" s="17"/>
      <c r="TKS38" s="17"/>
      <c r="TKT38" s="17"/>
      <c r="TKU38" s="17"/>
      <c r="TKV38" s="17"/>
      <c r="TKW38" s="17"/>
      <c r="TKX38" s="17"/>
      <c r="TKY38" s="17"/>
      <c r="TKZ38" s="17"/>
      <c r="TLA38" s="17"/>
      <c r="TLB38" s="17"/>
      <c r="TLC38" s="17"/>
      <c r="TLD38" s="17"/>
      <c r="TLE38" s="17"/>
      <c r="TLF38" s="17"/>
      <c r="TLG38" s="17"/>
      <c r="TLH38" s="17"/>
      <c r="TLI38" s="17"/>
      <c r="TLJ38" s="17"/>
      <c r="TLK38" s="17"/>
      <c r="TLL38" s="17"/>
      <c r="TLM38" s="17"/>
      <c r="TLN38" s="17"/>
      <c r="TLO38" s="17"/>
      <c r="TLP38" s="17"/>
      <c r="TLQ38" s="17"/>
      <c r="TLR38" s="17"/>
      <c r="TLS38" s="17"/>
      <c r="TLT38" s="17"/>
      <c r="TLU38" s="17"/>
      <c r="TLV38" s="17"/>
      <c r="TLW38" s="17"/>
      <c r="TLX38" s="17"/>
      <c r="TLY38" s="17"/>
      <c r="TLZ38" s="17"/>
      <c r="TMA38" s="17"/>
      <c r="TMB38" s="17"/>
      <c r="TMC38" s="17"/>
      <c r="TMD38" s="17"/>
      <c r="TME38" s="17"/>
      <c r="TMF38" s="17"/>
      <c r="TMG38" s="17"/>
      <c r="TMH38" s="17"/>
      <c r="TMI38" s="17"/>
      <c r="TMJ38" s="17"/>
      <c r="TMK38" s="17"/>
      <c r="TML38" s="17"/>
      <c r="TMM38" s="17"/>
      <c r="TMN38" s="17"/>
      <c r="TMO38" s="17"/>
      <c r="TMP38" s="17"/>
      <c r="TMQ38" s="17"/>
      <c r="TMR38" s="17"/>
      <c r="TMS38" s="17"/>
      <c r="TMT38" s="17"/>
      <c r="TMU38" s="17"/>
      <c r="TMV38" s="17"/>
      <c r="TMW38" s="17"/>
      <c r="TMX38" s="17"/>
      <c r="TMY38" s="17"/>
      <c r="TMZ38" s="17"/>
      <c r="TNA38" s="17"/>
      <c r="TNB38" s="17"/>
      <c r="TNC38" s="17"/>
      <c r="TND38" s="17"/>
      <c r="TNE38" s="17"/>
      <c r="TNF38" s="17"/>
      <c r="TNG38" s="17"/>
      <c r="TNH38" s="17"/>
      <c r="TNI38" s="17"/>
      <c r="TNJ38" s="17"/>
      <c r="TNK38" s="17"/>
      <c r="TNL38" s="17"/>
      <c r="TNM38" s="17"/>
      <c r="TNN38" s="17"/>
      <c r="TNO38" s="17"/>
      <c r="TNP38" s="17"/>
      <c r="TNQ38" s="17"/>
      <c r="TNR38" s="17"/>
      <c r="TNS38" s="17"/>
      <c r="TNT38" s="17"/>
      <c r="TNU38" s="17"/>
      <c r="TNV38" s="17"/>
      <c r="TNW38" s="17"/>
      <c r="TNX38" s="17"/>
      <c r="TNY38" s="17"/>
      <c r="TNZ38" s="17"/>
      <c r="TOA38" s="17"/>
      <c r="TOB38" s="17"/>
      <c r="TOC38" s="17"/>
      <c r="TOD38" s="17"/>
      <c r="TOE38" s="17"/>
      <c r="TOF38" s="17"/>
      <c r="TOG38" s="17"/>
      <c r="TOH38" s="17"/>
      <c r="TOI38" s="17"/>
      <c r="TOJ38" s="17"/>
      <c r="TOK38" s="17"/>
      <c r="TOL38" s="17"/>
      <c r="TOM38" s="17"/>
      <c r="TON38" s="17"/>
      <c r="TOO38" s="17"/>
      <c r="TOP38" s="17"/>
      <c r="TOQ38" s="17"/>
      <c r="TOR38" s="17"/>
      <c r="TOS38" s="17"/>
      <c r="TOT38" s="17"/>
      <c r="TOU38" s="17"/>
      <c r="TOV38" s="17"/>
      <c r="TOW38" s="17"/>
      <c r="TOX38" s="17"/>
      <c r="TOY38" s="17"/>
      <c r="TOZ38" s="17"/>
      <c r="TPA38" s="17"/>
      <c r="TPB38" s="17"/>
      <c r="TPC38" s="17"/>
      <c r="TPD38" s="17"/>
      <c r="TPE38" s="17"/>
      <c r="TPF38" s="17"/>
      <c r="TPG38" s="17"/>
      <c r="TPH38" s="17"/>
      <c r="TPI38" s="17"/>
      <c r="TPJ38" s="17"/>
      <c r="TPK38" s="17"/>
      <c r="TPL38" s="17"/>
      <c r="TPM38" s="17"/>
      <c r="TPN38" s="17"/>
      <c r="TPO38" s="17"/>
      <c r="TPP38" s="17"/>
      <c r="TPQ38" s="17"/>
      <c r="TPR38" s="17"/>
      <c r="TPS38" s="17"/>
      <c r="TPT38" s="17"/>
      <c r="TPU38" s="17"/>
      <c r="TPV38" s="17"/>
      <c r="TPW38" s="17"/>
      <c r="TPX38" s="17"/>
      <c r="TPY38" s="17"/>
      <c r="TPZ38" s="17"/>
      <c r="TQA38" s="17"/>
      <c r="TQB38" s="17"/>
      <c r="TQC38" s="17"/>
      <c r="TQD38" s="17"/>
      <c r="TQE38" s="17"/>
      <c r="TQF38" s="17"/>
      <c r="TQG38" s="17"/>
      <c r="TQH38" s="17"/>
      <c r="TQI38" s="17"/>
      <c r="TQJ38" s="17"/>
      <c r="TQK38" s="17"/>
      <c r="TQL38" s="17"/>
      <c r="TQM38" s="17"/>
      <c r="TQN38" s="17"/>
      <c r="TQO38" s="17"/>
      <c r="TQP38" s="17"/>
      <c r="TQQ38" s="17"/>
      <c r="TQR38" s="17"/>
      <c r="TQS38" s="17"/>
      <c r="TQT38" s="17"/>
      <c r="TQU38" s="17"/>
      <c r="TQV38" s="17"/>
      <c r="TQW38" s="17"/>
      <c r="TQX38" s="17"/>
      <c r="TQY38" s="17"/>
      <c r="TQZ38" s="17"/>
      <c r="TRA38" s="17"/>
      <c r="TRB38" s="17"/>
      <c r="TRC38" s="17"/>
      <c r="TRD38" s="17"/>
      <c r="TRE38" s="17"/>
      <c r="TRF38" s="17"/>
      <c r="TRG38" s="17"/>
      <c r="TRH38" s="17"/>
      <c r="TRI38" s="17"/>
      <c r="TRJ38" s="17"/>
      <c r="TRK38" s="17"/>
      <c r="TRL38" s="17"/>
      <c r="TRM38" s="17"/>
      <c r="TRN38" s="17"/>
      <c r="TRO38" s="17"/>
      <c r="TRP38" s="17"/>
      <c r="TRQ38" s="17"/>
      <c r="TRR38" s="17"/>
      <c r="TRS38" s="17"/>
      <c r="TRT38" s="17"/>
      <c r="TRU38" s="17"/>
      <c r="TRV38" s="17"/>
      <c r="TRW38" s="17"/>
      <c r="TRX38" s="17"/>
      <c r="TRY38" s="17"/>
      <c r="TRZ38" s="17"/>
      <c r="TSA38" s="17"/>
      <c r="TSB38" s="17"/>
      <c r="TSC38" s="17"/>
      <c r="TSD38" s="17"/>
      <c r="TSE38" s="17"/>
      <c r="TSF38" s="17"/>
      <c r="TSG38" s="17"/>
      <c r="TSH38" s="17"/>
      <c r="TSI38" s="17"/>
      <c r="TSJ38" s="17"/>
      <c r="TSK38" s="17"/>
      <c r="TSL38" s="17"/>
      <c r="TSM38" s="17"/>
      <c r="TSN38" s="17"/>
      <c r="TSO38" s="17"/>
      <c r="TSP38" s="17"/>
      <c r="TSQ38" s="17"/>
      <c r="TSR38" s="17"/>
      <c r="TSS38" s="17"/>
      <c r="TST38" s="17"/>
      <c r="TSU38" s="17"/>
      <c r="TSV38" s="17"/>
      <c r="TSW38" s="17"/>
      <c r="TSX38" s="17"/>
      <c r="TSY38" s="17"/>
      <c r="TSZ38" s="17"/>
      <c r="TTA38" s="17"/>
      <c r="TTB38" s="17"/>
      <c r="TTC38" s="17"/>
      <c r="TTD38" s="17"/>
      <c r="TTE38" s="17"/>
      <c r="TTF38" s="17"/>
      <c r="TTG38" s="17"/>
      <c r="TTH38" s="17"/>
      <c r="TTI38" s="17"/>
      <c r="TTJ38" s="17"/>
      <c r="TTK38" s="17"/>
      <c r="TTL38" s="17"/>
      <c r="TTM38" s="17"/>
      <c r="TTN38" s="17"/>
      <c r="TTO38" s="17"/>
      <c r="TTP38" s="17"/>
      <c r="TTQ38" s="17"/>
      <c r="TTR38" s="17"/>
      <c r="TTS38" s="17"/>
      <c r="TTT38" s="17"/>
      <c r="TTU38" s="17"/>
      <c r="TTV38" s="17"/>
      <c r="TTW38" s="17"/>
      <c r="TTX38" s="17"/>
      <c r="TTY38" s="17"/>
      <c r="TTZ38" s="17"/>
      <c r="TUA38" s="17"/>
      <c r="TUB38" s="17"/>
      <c r="TUC38" s="17"/>
      <c r="TUD38" s="17"/>
      <c r="TUE38" s="17"/>
      <c r="TUF38" s="17"/>
      <c r="TUG38" s="17"/>
      <c r="TUH38" s="17"/>
      <c r="TUI38" s="17"/>
      <c r="TUJ38" s="17"/>
      <c r="TUK38" s="17"/>
      <c r="TUL38" s="17"/>
      <c r="TUM38" s="17"/>
      <c r="TUN38" s="17"/>
      <c r="TUO38" s="17"/>
      <c r="TUP38" s="17"/>
      <c r="TUQ38" s="17"/>
      <c r="TUR38" s="17"/>
      <c r="TUS38" s="17"/>
      <c r="TUT38" s="17"/>
      <c r="TUU38" s="17"/>
      <c r="TUV38" s="17"/>
      <c r="TUW38" s="17"/>
      <c r="TUX38" s="17"/>
      <c r="TUY38" s="17"/>
      <c r="TUZ38" s="17"/>
      <c r="TVA38" s="17"/>
      <c r="TVB38" s="17"/>
      <c r="TVC38" s="17"/>
      <c r="TVD38" s="17"/>
      <c r="TVE38" s="17"/>
      <c r="TVF38" s="17"/>
      <c r="TVG38" s="17"/>
      <c r="TVH38" s="17"/>
      <c r="TVI38" s="17"/>
      <c r="TVJ38" s="17"/>
      <c r="TVK38" s="17"/>
      <c r="TVL38" s="17"/>
      <c r="TVM38" s="17"/>
      <c r="TVN38" s="17"/>
      <c r="TVO38" s="17"/>
      <c r="TVP38" s="17"/>
      <c r="TVQ38" s="17"/>
      <c r="TVR38" s="17"/>
      <c r="TVS38" s="17"/>
      <c r="TVT38" s="17"/>
      <c r="TVU38" s="17"/>
      <c r="TVV38" s="17"/>
      <c r="TVW38" s="17"/>
      <c r="TVX38" s="17"/>
      <c r="TVY38" s="17"/>
      <c r="TVZ38" s="17"/>
      <c r="TWA38" s="17"/>
      <c r="TWB38" s="17"/>
      <c r="TWC38" s="17"/>
      <c r="TWD38" s="17"/>
      <c r="TWE38" s="17"/>
      <c r="TWF38" s="17"/>
      <c r="TWG38" s="17"/>
      <c r="TWH38" s="17"/>
      <c r="TWI38" s="17"/>
      <c r="TWJ38" s="17"/>
      <c r="TWK38" s="17"/>
      <c r="TWL38" s="17"/>
      <c r="TWM38" s="17"/>
      <c r="TWN38" s="17"/>
      <c r="TWO38" s="17"/>
      <c r="TWP38" s="17"/>
      <c r="TWQ38" s="17"/>
      <c r="TWR38" s="17"/>
      <c r="TWS38" s="17"/>
      <c r="TWT38" s="17"/>
      <c r="TWU38" s="17"/>
      <c r="TWV38" s="17"/>
      <c r="TWW38" s="17"/>
      <c r="TWX38" s="17"/>
      <c r="TWY38" s="17"/>
      <c r="TWZ38" s="17"/>
      <c r="TXA38" s="17"/>
      <c r="TXB38" s="17"/>
      <c r="TXC38" s="17"/>
      <c r="TXD38" s="17"/>
      <c r="TXE38" s="17"/>
      <c r="TXF38" s="17"/>
      <c r="TXG38" s="17"/>
      <c r="TXH38" s="17"/>
      <c r="TXI38" s="17"/>
      <c r="TXJ38" s="17"/>
      <c r="TXK38" s="17"/>
      <c r="TXL38" s="17"/>
      <c r="TXM38" s="17"/>
      <c r="TXN38" s="17"/>
      <c r="TXO38" s="17"/>
      <c r="TXP38" s="17"/>
      <c r="TXQ38" s="17"/>
      <c r="TXR38" s="17"/>
      <c r="TXS38" s="17"/>
      <c r="TXT38" s="17"/>
      <c r="TXU38" s="17"/>
      <c r="TXV38" s="17"/>
      <c r="TXW38" s="17"/>
      <c r="TXX38" s="17"/>
      <c r="TXY38" s="17"/>
      <c r="TXZ38" s="17"/>
      <c r="TYA38" s="17"/>
      <c r="TYB38" s="17"/>
      <c r="TYC38" s="17"/>
      <c r="TYD38" s="17"/>
      <c r="TYE38" s="17"/>
      <c r="TYF38" s="17"/>
      <c r="TYG38" s="17"/>
      <c r="TYH38" s="17"/>
      <c r="TYI38" s="17"/>
      <c r="TYJ38" s="17"/>
      <c r="TYK38" s="17"/>
      <c r="TYL38" s="17"/>
      <c r="TYM38" s="17"/>
      <c r="TYN38" s="17"/>
      <c r="TYO38" s="17"/>
      <c r="TYP38" s="17"/>
      <c r="TYQ38" s="17"/>
      <c r="TYR38" s="17"/>
      <c r="TYS38" s="17"/>
      <c r="TYT38" s="17"/>
      <c r="TYU38" s="17"/>
      <c r="TYV38" s="17"/>
      <c r="TYW38" s="17"/>
      <c r="TYX38" s="17"/>
      <c r="TYY38" s="17"/>
      <c r="TYZ38" s="17"/>
      <c r="TZA38" s="17"/>
      <c r="TZB38" s="17"/>
      <c r="TZC38" s="17"/>
      <c r="TZD38" s="17"/>
      <c r="TZE38" s="17"/>
      <c r="TZF38" s="17"/>
      <c r="TZG38" s="17"/>
      <c r="TZH38" s="17"/>
      <c r="TZI38" s="17"/>
      <c r="TZJ38" s="17"/>
      <c r="TZK38" s="17"/>
      <c r="TZL38" s="17"/>
      <c r="TZM38" s="17"/>
      <c r="TZN38" s="17"/>
      <c r="TZO38" s="17"/>
      <c r="TZP38" s="17"/>
      <c r="TZQ38" s="17"/>
      <c r="TZR38" s="17"/>
      <c r="TZS38" s="17"/>
      <c r="TZT38" s="17"/>
      <c r="TZU38" s="17"/>
      <c r="TZV38" s="17"/>
      <c r="TZW38" s="17"/>
      <c r="TZX38" s="17"/>
      <c r="TZY38" s="17"/>
      <c r="TZZ38" s="17"/>
      <c r="UAA38" s="17"/>
      <c r="UAB38" s="17"/>
      <c r="UAC38" s="17"/>
      <c r="UAD38" s="17"/>
      <c r="UAE38" s="17"/>
      <c r="UAF38" s="17"/>
      <c r="UAG38" s="17"/>
      <c r="UAH38" s="17"/>
      <c r="UAI38" s="17"/>
      <c r="UAJ38" s="17"/>
      <c r="UAK38" s="17"/>
      <c r="UAL38" s="17"/>
      <c r="UAM38" s="17"/>
      <c r="UAN38" s="17"/>
      <c r="UAO38" s="17"/>
      <c r="UAP38" s="17"/>
      <c r="UAQ38" s="17"/>
      <c r="UAR38" s="17"/>
      <c r="UAS38" s="17"/>
      <c r="UAT38" s="17"/>
      <c r="UAU38" s="17"/>
      <c r="UAV38" s="17"/>
      <c r="UAW38" s="17"/>
      <c r="UAX38" s="17"/>
      <c r="UAY38" s="17"/>
      <c r="UAZ38" s="17"/>
      <c r="UBA38" s="17"/>
      <c r="UBB38" s="17"/>
      <c r="UBC38" s="17"/>
      <c r="UBD38" s="17"/>
      <c r="UBE38" s="17"/>
      <c r="UBF38" s="17"/>
      <c r="UBG38" s="17"/>
      <c r="UBH38" s="17"/>
      <c r="UBI38" s="17"/>
      <c r="UBJ38" s="17"/>
      <c r="UBK38" s="17"/>
      <c r="UBL38" s="17"/>
      <c r="UBM38" s="17"/>
      <c r="UBN38" s="17"/>
      <c r="UBO38" s="17"/>
      <c r="UBP38" s="17"/>
      <c r="UBQ38" s="17"/>
      <c r="UBR38" s="17"/>
      <c r="UBS38" s="17"/>
      <c r="UBT38" s="17"/>
      <c r="UBU38" s="17"/>
      <c r="UBV38" s="17"/>
      <c r="UBW38" s="17"/>
      <c r="UBX38" s="17"/>
      <c r="UBY38" s="17"/>
      <c r="UBZ38" s="17"/>
      <c r="UCA38" s="17"/>
      <c r="UCB38" s="17"/>
      <c r="UCC38" s="17"/>
      <c r="UCD38" s="17"/>
      <c r="UCE38" s="17"/>
      <c r="UCF38" s="17"/>
      <c r="UCG38" s="17"/>
      <c r="UCH38" s="17"/>
      <c r="UCI38" s="17"/>
      <c r="UCJ38" s="17"/>
      <c r="UCK38" s="17"/>
      <c r="UCL38" s="17"/>
      <c r="UCM38" s="17"/>
      <c r="UCN38" s="17"/>
      <c r="UCO38" s="17"/>
      <c r="UCP38" s="17"/>
      <c r="UCQ38" s="17"/>
      <c r="UCR38" s="17"/>
      <c r="UCS38" s="17"/>
      <c r="UCT38" s="17"/>
      <c r="UCU38" s="17"/>
      <c r="UCV38" s="17"/>
      <c r="UCW38" s="17"/>
      <c r="UCX38" s="17"/>
      <c r="UCY38" s="17"/>
      <c r="UCZ38" s="17"/>
      <c r="UDA38" s="17"/>
      <c r="UDB38" s="17"/>
      <c r="UDC38" s="17"/>
      <c r="UDD38" s="17"/>
      <c r="UDE38" s="17"/>
      <c r="UDF38" s="17"/>
      <c r="UDG38" s="17"/>
      <c r="UDH38" s="17"/>
      <c r="UDI38" s="17"/>
      <c r="UDJ38" s="17"/>
      <c r="UDK38" s="17"/>
      <c r="UDL38" s="17"/>
      <c r="UDM38" s="17"/>
      <c r="UDN38" s="17"/>
      <c r="UDO38" s="17"/>
      <c r="UDP38" s="17"/>
      <c r="UDQ38" s="17"/>
      <c r="UDR38" s="17"/>
      <c r="UDS38" s="17"/>
      <c r="UDT38" s="17"/>
      <c r="UDU38" s="17"/>
      <c r="UDV38" s="17"/>
      <c r="UDW38" s="17"/>
      <c r="UDX38" s="17"/>
      <c r="UDY38" s="17"/>
      <c r="UDZ38" s="17"/>
      <c r="UEA38" s="17"/>
      <c r="UEB38" s="17"/>
      <c r="UEC38" s="17"/>
      <c r="UED38" s="17"/>
      <c r="UEE38" s="17"/>
      <c r="UEF38" s="17"/>
      <c r="UEG38" s="17"/>
      <c r="UEH38" s="17"/>
      <c r="UEI38" s="17"/>
      <c r="UEJ38" s="17"/>
      <c r="UEK38" s="17"/>
      <c r="UEL38" s="17"/>
      <c r="UEM38" s="17"/>
      <c r="UEN38" s="17"/>
      <c r="UEO38" s="17"/>
      <c r="UEP38" s="17"/>
      <c r="UEQ38" s="17"/>
      <c r="UER38" s="17"/>
      <c r="UES38" s="17"/>
      <c r="UET38" s="17"/>
      <c r="UEU38" s="17"/>
      <c r="UEV38" s="17"/>
      <c r="UEW38" s="17"/>
      <c r="UEX38" s="17"/>
      <c r="UEY38" s="17"/>
      <c r="UEZ38" s="17"/>
      <c r="UFA38" s="17"/>
      <c r="UFB38" s="17"/>
      <c r="UFC38" s="17"/>
      <c r="UFD38" s="17"/>
      <c r="UFE38" s="17"/>
      <c r="UFF38" s="17"/>
      <c r="UFG38" s="17"/>
      <c r="UFH38" s="17"/>
      <c r="UFI38" s="17"/>
      <c r="UFJ38" s="17"/>
      <c r="UFK38" s="17"/>
      <c r="UFL38" s="17"/>
      <c r="UFM38" s="17"/>
      <c r="UFN38" s="17"/>
      <c r="UFO38" s="17"/>
      <c r="UFP38" s="17"/>
      <c r="UFQ38" s="17"/>
      <c r="UFR38" s="17"/>
      <c r="UFS38" s="17"/>
      <c r="UFT38" s="17"/>
      <c r="UFU38" s="17"/>
      <c r="UFV38" s="17"/>
      <c r="UFW38" s="17"/>
      <c r="UFX38" s="17"/>
      <c r="UFY38" s="17"/>
      <c r="UFZ38" s="17"/>
      <c r="UGA38" s="17"/>
      <c r="UGB38" s="17"/>
      <c r="UGC38" s="17"/>
      <c r="UGD38" s="17"/>
      <c r="UGE38" s="17"/>
      <c r="UGF38" s="17"/>
      <c r="UGG38" s="17"/>
      <c r="UGH38" s="17"/>
      <c r="UGI38" s="17"/>
      <c r="UGJ38" s="17"/>
      <c r="UGK38" s="17"/>
      <c r="UGL38" s="17"/>
      <c r="UGM38" s="17"/>
      <c r="UGN38" s="17"/>
      <c r="UGO38" s="17"/>
      <c r="UGP38" s="17"/>
      <c r="UGQ38" s="17"/>
      <c r="UGR38" s="17"/>
      <c r="UGS38" s="17"/>
      <c r="UGT38" s="17"/>
      <c r="UGU38" s="17"/>
      <c r="UGV38" s="17"/>
      <c r="UGW38" s="17"/>
      <c r="UGX38" s="17"/>
      <c r="UGY38" s="17"/>
      <c r="UGZ38" s="17"/>
      <c r="UHA38" s="17"/>
      <c r="UHB38" s="17"/>
      <c r="UHC38" s="17"/>
      <c r="UHD38" s="17"/>
      <c r="UHE38" s="17"/>
      <c r="UHF38" s="17"/>
      <c r="UHG38" s="17"/>
      <c r="UHH38" s="17"/>
      <c r="UHI38" s="17"/>
      <c r="UHJ38" s="17"/>
      <c r="UHK38" s="17"/>
      <c r="UHL38" s="17"/>
      <c r="UHM38" s="17"/>
      <c r="UHN38" s="17"/>
      <c r="UHO38" s="17"/>
      <c r="UHP38" s="17"/>
      <c r="UHQ38" s="17"/>
      <c r="UHR38" s="17"/>
      <c r="UHS38" s="17"/>
      <c r="UHT38" s="17"/>
      <c r="UHU38" s="17"/>
      <c r="UHV38" s="17"/>
      <c r="UHW38" s="17"/>
      <c r="UHX38" s="17"/>
      <c r="UHY38" s="17"/>
      <c r="UHZ38" s="17"/>
      <c r="UIA38" s="17"/>
      <c r="UIB38" s="17"/>
      <c r="UIC38" s="17"/>
      <c r="UID38" s="17"/>
      <c r="UIE38" s="17"/>
      <c r="UIF38" s="17"/>
      <c r="UIG38" s="17"/>
      <c r="UIH38" s="17"/>
      <c r="UII38" s="17"/>
      <c r="UIJ38" s="17"/>
      <c r="UIK38" s="17"/>
      <c r="UIL38" s="17"/>
      <c r="UIM38" s="17"/>
      <c r="UIN38" s="17"/>
      <c r="UIO38" s="17"/>
      <c r="UIP38" s="17"/>
      <c r="UIQ38" s="17"/>
      <c r="UIR38" s="17"/>
      <c r="UIS38" s="17"/>
      <c r="UIT38" s="17"/>
      <c r="UIU38" s="17"/>
      <c r="UIV38" s="17"/>
      <c r="UIW38" s="17"/>
      <c r="UIX38" s="17"/>
      <c r="UIY38" s="17"/>
      <c r="UIZ38" s="17"/>
      <c r="UJA38" s="17"/>
      <c r="UJB38" s="17"/>
      <c r="UJC38" s="17"/>
      <c r="UJD38" s="17"/>
      <c r="UJE38" s="17"/>
      <c r="UJF38" s="17"/>
      <c r="UJG38" s="17"/>
      <c r="UJH38" s="17"/>
      <c r="UJI38" s="17"/>
      <c r="UJJ38" s="17"/>
      <c r="UJK38" s="17"/>
      <c r="UJL38" s="17"/>
      <c r="UJM38" s="17"/>
      <c r="UJN38" s="17"/>
      <c r="UJO38" s="17"/>
      <c r="UJP38" s="17"/>
      <c r="UJQ38" s="17"/>
      <c r="UJR38" s="17"/>
      <c r="UJS38" s="17"/>
      <c r="UJT38" s="17"/>
      <c r="UJU38" s="17"/>
      <c r="UJV38" s="17"/>
      <c r="UJW38" s="17"/>
      <c r="UJX38" s="17"/>
      <c r="UJY38" s="17"/>
      <c r="UJZ38" s="17"/>
      <c r="UKA38" s="17"/>
      <c r="UKB38" s="17"/>
      <c r="UKC38" s="17"/>
      <c r="UKD38" s="17"/>
      <c r="UKE38" s="17"/>
      <c r="UKF38" s="17"/>
      <c r="UKG38" s="17"/>
      <c r="UKH38" s="17"/>
      <c r="UKI38" s="17"/>
      <c r="UKJ38" s="17"/>
      <c r="UKK38" s="17"/>
      <c r="UKL38" s="17"/>
      <c r="UKM38" s="17"/>
      <c r="UKN38" s="17"/>
      <c r="UKO38" s="17"/>
      <c r="UKP38" s="17"/>
      <c r="UKQ38" s="17"/>
      <c r="UKR38" s="17"/>
      <c r="UKS38" s="17"/>
      <c r="UKT38" s="17"/>
      <c r="UKU38" s="17"/>
      <c r="UKV38" s="17"/>
      <c r="UKW38" s="17"/>
      <c r="UKX38" s="17"/>
      <c r="UKY38" s="17"/>
      <c r="UKZ38" s="17"/>
      <c r="ULA38" s="17"/>
      <c r="ULB38" s="17"/>
      <c r="ULC38" s="17"/>
      <c r="ULD38" s="17"/>
      <c r="ULE38" s="17"/>
      <c r="ULF38" s="17"/>
      <c r="ULG38" s="17"/>
      <c r="ULH38" s="17"/>
      <c r="ULI38" s="17"/>
      <c r="ULJ38" s="17"/>
      <c r="ULK38" s="17"/>
      <c r="ULL38" s="17"/>
      <c r="ULM38" s="17"/>
      <c r="ULN38" s="17"/>
      <c r="ULO38" s="17"/>
      <c r="ULP38" s="17"/>
      <c r="ULQ38" s="17"/>
      <c r="ULR38" s="17"/>
      <c r="ULS38" s="17"/>
      <c r="ULT38" s="17"/>
      <c r="ULU38" s="17"/>
      <c r="ULV38" s="17"/>
      <c r="ULW38" s="17"/>
      <c r="ULX38" s="17"/>
      <c r="ULY38" s="17"/>
      <c r="ULZ38" s="17"/>
      <c r="UMA38" s="17"/>
      <c r="UMB38" s="17"/>
      <c r="UMC38" s="17"/>
      <c r="UMD38" s="17"/>
      <c r="UME38" s="17"/>
      <c r="UMF38" s="17"/>
      <c r="UMG38" s="17"/>
      <c r="UMH38" s="17"/>
      <c r="UMI38" s="17"/>
      <c r="UMJ38" s="17"/>
      <c r="UMK38" s="17"/>
      <c r="UML38" s="17"/>
      <c r="UMM38" s="17"/>
      <c r="UMN38" s="17"/>
      <c r="UMO38" s="17"/>
      <c r="UMP38" s="17"/>
      <c r="UMQ38" s="17"/>
      <c r="UMR38" s="17"/>
      <c r="UMS38" s="17"/>
      <c r="UMT38" s="17"/>
      <c r="UMU38" s="17"/>
      <c r="UMV38" s="17"/>
      <c r="UMW38" s="17"/>
      <c r="UMX38" s="17"/>
      <c r="UMY38" s="17"/>
      <c r="UMZ38" s="17"/>
      <c r="UNA38" s="17"/>
      <c r="UNB38" s="17"/>
      <c r="UNC38" s="17"/>
      <c r="UND38" s="17"/>
      <c r="UNE38" s="17"/>
      <c r="UNF38" s="17"/>
      <c r="UNG38" s="17"/>
      <c r="UNH38" s="17"/>
      <c r="UNI38" s="17"/>
      <c r="UNJ38" s="17"/>
      <c r="UNK38" s="17"/>
      <c r="UNL38" s="17"/>
      <c r="UNM38" s="17"/>
      <c r="UNN38" s="17"/>
      <c r="UNO38" s="17"/>
      <c r="UNP38" s="17"/>
      <c r="UNQ38" s="17"/>
      <c r="UNR38" s="17"/>
      <c r="UNS38" s="17"/>
      <c r="UNT38" s="17"/>
      <c r="UNU38" s="17"/>
      <c r="UNV38" s="17"/>
      <c r="UNW38" s="17"/>
      <c r="UNX38" s="17"/>
      <c r="UNY38" s="17"/>
      <c r="UNZ38" s="17"/>
      <c r="UOA38" s="17"/>
      <c r="UOB38" s="17"/>
      <c r="UOC38" s="17"/>
      <c r="UOD38" s="17"/>
      <c r="UOE38" s="17"/>
      <c r="UOF38" s="17"/>
      <c r="UOG38" s="17"/>
      <c r="UOH38" s="17"/>
      <c r="UOI38" s="17"/>
      <c r="UOJ38" s="17"/>
      <c r="UOK38" s="17"/>
      <c r="UOL38" s="17"/>
      <c r="UOM38" s="17"/>
      <c r="UON38" s="17"/>
      <c r="UOO38" s="17"/>
      <c r="UOP38" s="17"/>
      <c r="UOQ38" s="17"/>
      <c r="UOR38" s="17"/>
      <c r="UOS38" s="17"/>
      <c r="UOT38" s="17"/>
      <c r="UOU38" s="17"/>
      <c r="UOV38" s="17"/>
      <c r="UOW38" s="17"/>
      <c r="UOX38" s="17"/>
      <c r="UOY38" s="17"/>
      <c r="UOZ38" s="17"/>
      <c r="UPA38" s="17"/>
      <c r="UPB38" s="17"/>
      <c r="UPC38" s="17"/>
      <c r="UPD38" s="17"/>
      <c r="UPE38" s="17"/>
      <c r="UPF38" s="17"/>
      <c r="UPG38" s="17"/>
      <c r="UPH38" s="17"/>
      <c r="UPI38" s="17"/>
      <c r="UPJ38" s="17"/>
      <c r="UPK38" s="17"/>
      <c r="UPL38" s="17"/>
      <c r="UPM38" s="17"/>
      <c r="UPN38" s="17"/>
      <c r="UPO38" s="17"/>
      <c r="UPP38" s="17"/>
      <c r="UPQ38" s="17"/>
      <c r="UPR38" s="17"/>
      <c r="UPS38" s="17"/>
      <c r="UPT38" s="17"/>
      <c r="UPU38" s="17"/>
      <c r="UPV38" s="17"/>
      <c r="UPW38" s="17"/>
      <c r="UPX38" s="17"/>
      <c r="UPY38" s="17"/>
      <c r="UPZ38" s="17"/>
      <c r="UQA38" s="17"/>
      <c r="UQB38" s="17"/>
      <c r="UQC38" s="17"/>
      <c r="UQD38" s="17"/>
      <c r="UQE38" s="17"/>
      <c r="UQF38" s="17"/>
      <c r="UQG38" s="17"/>
      <c r="UQH38" s="17"/>
      <c r="UQI38" s="17"/>
      <c r="UQJ38" s="17"/>
      <c r="UQK38" s="17"/>
      <c r="UQL38" s="17"/>
      <c r="UQM38" s="17"/>
      <c r="UQN38" s="17"/>
      <c r="UQO38" s="17"/>
      <c r="UQP38" s="17"/>
      <c r="UQQ38" s="17"/>
      <c r="UQR38" s="17"/>
      <c r="UQS38" s="17"/>
      <c r="UQT38" s="17"/>
      <c r="UQU38" s="17"/>
      <c r="UQV38" s="17"/>
      <c r="UQW38" s="17"/>
      <c r="UQX38" s="17"/>
      <c r="UQY38" s="17"/>
      <c r="UQZ38" s="17"/>
      <c r="URA38" s="17"/>
      <c r="URB38" s="17"/>
      <c r="URC38" s="17"/>
      <c r="URD38" s="17"/>
      <c r="URE38" s="17"/>
      <c r="URF38" s="17"/>
      <c r="URG38" s="17"/>
      <c r="URH38" s="17"/>
      <c r="URI38" s="17"/>
      <c r="URJ38" s="17"/>
      <c r="URK38" s="17"/>
      <c r="URL38" s="17"/>
      <c r="URM38" s="17"/>
      <c r="URN38" s="17"/>
      <c r="URO38" s="17"/>
      <c r="URP38" s="17"/>
      <c r="URQ38" s="17"/>
      <c r="URR38" s="17"/>
      <c r="URS38" s="17"/>
      <c r="URT38" s="17"/>
      <c r="URU38" s="17"/>
      <c r="URV38" s="17"/>
      <c r="URW38" s="17"/>
      <c r="URX38" s="17"/>
      <c r="URY38" s="17"/>
      <c r="URZ38" s="17"/>
      <c r="USA38" s="17"/>
      <c r="USB38" s="17"/>
      <c r="USC38" s="17"/>
      <c r="USD38" s="17"/>
      <c r="USE38" s="17"/>
      <c r="USF38" s="17"/>
      <c r="USG38" s="17"/>
      <c r="USH38" s="17"/>
      <c r="USI38" s="17"/>
      <c r="USJ38" s="17"/>
      <c r="USK38" s="17"/>
      <c r="USL38" s="17"/>
      <c r="USM38" s="17"/>
      <c r="USN38" s="17"/>
      <c r="USO38" s="17"/>
      <c r="USP38" s="17"/>
      <c r="USQ38" s="17"/>
      <c r="USR38" s="17"/>
      <c r="USS38" s="17"/>
      <c r="UST38" s="17"/>
      <c r="USU38" s="17"/>
      <c r="USV38" s="17"/>
      <c r="USW38" s="17"/>
      <c r="USX38" s="17"/>
      <c r="USY38" s="17"/>
      <c r="USZ38" s="17"/>
      <c r="UTA38" s="17"/>
      <c r="UTB38" s="17"/>
      <c r="UTC38" s="17"/>
      <c r="UTD38" s="17"/>
      <c r="UTE38" s="17"/>
      <c r="UTF38" s="17"/>
      <c r="UTG38" s="17"/>
      <c r="UTH38" s="17"/>
      <c r="UTI38" s="17"/>
      <c r="UTJ38" s="17"/>
      <c r="UTK38" s="17"/>
      <c r="UTL38" s="17"/>
      <c r="UTM38" s="17"/>
      <c r="UTN38" s="17"/>
      <c r="UTO38" s="17"/>
      <c r="UTP38" s="17"/>
      <c r="UTQ38" s="17"/>
      <c r="UTR38" s="17"/>
      <c r="UTS38" s="17"/>
      <c r="UTT38" s="17"/>
      <c r="UTU38" s="17"/>
      <c r="UTV38" s="17"/>
      <c r="UTW38" s="17"/>
      <c r="UTX38" s="17"/>
      <c r="UTY38" s="17"/>
      <c r="UTZ38" s="17"/>
      <c r="UUA38" s="17"/>
      <c r="UUB38" s="17"/>
      <c r="UUC38" s="17"/>
      <c r="UUD38" s="17"/>
      <c r="UUE38" s="17"/>
      <c r="UUF38" s="17"/>
      <c r="UUG38" s="17"/>
      <c r="UUH38" s="17"/>
      <c r="UUI38" s="17"/>
      <c r="UUJ38" s="17"/>
      <c r="UUK38" s="17"/>
      <c r="UUL38" s="17"/>
      <c r="UUM38" s="17"/>
      <c r="UUN38" s="17"/>
      <c r="UUO38" s="17"/>
      <c r="UUP38" s="17"/>
      <c r="UUQ38" s="17"/>
      <c r="UUR38" s="17"/>
      <c r="UUS38" s="17"/>
      <c r="UUT38" s="17"/>
      <c r="UUU38" s="17"/>
      <c r="UUV38" s="17"/>
      <c r="UUW38" s="17"/>
      <c r="UUX38" s="17"/>
      <c r="UUY38" s="17"/>
      <c r="UUZ38" s="17"/>
      <c r="UVA38" s="17"/>
      <c r="UVB38" s="17"/>
      <c r="UVC38" s="17"/>
      <c r="UVD38" s="17"/>
      <c r="UVE38" s="17"/>
      <c r="UVF38" s="17"/>
      <c r="UVG38" s="17"/>
      <c r="UVH38" s="17"/>
      <c r="UVI38" s="17"/>
      <c r="UVJ38" s="17"/>
      <c r="UVK38" s="17"/>
      <c r="UVL38" s="17"/>
      <c r="UVM38" s="17"/>
      <c r="UVN38" s="17"/>
      <c r="UVO38" s="17"/>
      <c r="UVP38" s="17"/>
      <c r="UVQ38" s="17"/>
      <c r="UVR38" s="17"/>
      <c r="UVS38" s="17"/>
      <c r="UVT38" s="17"/>
      <c r="UVU38" s="17"/>
      <c r="UVV38" s="17"/>
      <c r="UVW38" s="17"/>
      <c r="UVX38" s="17"/>
      <c r="UVY38" s="17"/>
      <c r="UVZ38" s="17"/>
      <c r="UWA38" s="17"/>
      <c r="UWB38" s="17"/>
      <c r="UWC38" s="17"/>
      <c r="UWD38" s="17"/>
      <c r="UWE38" s="17"/>
      <c r="UWF38" s="17"/>
      <c r="UWG38" s="17"/>
      <c r="UWH38" s="17"/>
      <c r="UWI38" s="17"/>
      <c r="UWJ38" s="17"/>
      <c r="UWK38" s="17"/>
      <c r="UWL38" s="17"/>
      <c r="UWM38" s="17"/>
      <c r="UWN38" s="17"/>
      <c r="UWO38" s="17"/>
      <c r="UWP38" s="17"/>
      <c r="UWQ38" s="17"/>
      <c r="UWR38" s="17"/>
      <c r="UWS38" s="17"/>
      <c r="UWT38" s="17"/>
      <c r="UWU38" s="17"/>
      <c r="UWV38" s="17"/>
      <c r="UWW38" s="17"/>
      <c r="UWX38" s="17"/>
      <c r="UWY38" s="17"/>
      <c r="UWZ38" s="17"/>
      <c r="UXA38" s="17"/>
      <c r="UXB38" s="17"/>
      <c r="UXC38" s="17"/>
      <c r="UXD38" s="17"/>
      <c r="UXE38" s="17"/>
      <c r="UXF38" s="17"/>
      <c r="UXG38" s="17"/>
      <c r="UXH38" s="17"/>
      <c r="UXI38" s="17"/>
      <c r="UXJ38" s="17"/>
      <c r="UXK38" s="17"/>
      <c r="UXL38" s="17"/>
      <c r="UXM38" s="17"/>
      <c r="UXN38" s="17"/>
      <c r="UXO38" s="17"/>
      <c r="UXP38" s="17"/>
      <c r="UXQ38" s="17"/>
      <c r="UXR38" s="17"/>
      <c r="UXS38" s="17"/>
      <c r="UXT38" s="17"/>
      <c r="UXU38" s="17"/>
      <c r="UXV38" s="17"/>
      <c r="UXW38" s="17"/>
      <c r="UXX38" s="17"/>
      <c r="UXY38" s="17"/>
      <c r="UXZ38" s="17"/>
      <c r="UYA38" s="17"/>
      <c r="UYB38" s="17"/>
      <c r="UYC38" s="17"/>
      <c r="UYD38" s="17"/>
      <c r="UYE38" s="17"/>
      <c r="UYF38" s="17"/>
      <c r="UYG38" s="17"/>
      <c r="UYH38" s="17"/>
      <c r="UYI38" s="17"/>
      <c r="UYJ38" s="17"/>
      <c r="UYK38" s="17"/>
      <c r="UYL38" s="17"/>
      <c r="UYM38" s="17"/>
      <c r="UYN38" s="17"/>
      <c r="UYO38" s="17"/>
      <c r="UYP38" s="17"/>
      <c r="UYQ38" s="17"/>
      <c r="UYR38" s="17"/>
      <c r="UYS38" s="17"/>
      <c r="UYT38" s="17"/>
      <c r="UYU38" s="17"/>
      <c r="UYV38" s="17"/>
      <c r="UYW38" s="17"/>
      <c r="UYX38" s="17"/>
      <c r="UYY38" s="17"/>
      <c r="UYZ38" s="17"/>
      <c r="UZA38" s="17"/>
      <c r="UZB38" s="17"/>
      <c r="UZC38" s="17"/>
      <c r="UZD38" s="17"/>
      <c r="UZE38" s="17"/>
      <c r="UZF38" s="17"/>
      <c r="UZG38" s="17"/>
      <c r="UZH38" s="17"/>
      <c r="UZI38" s="17"/>
      <c r="UZJ38" s="17"/>
      <c r="UZK38" s="17"/>
      <c r="UZL38" s="17"/>
      <c r="UZM38" s="17"/>
      <c r="UZN38" s="17"/>
      <c r="UZO38" s="17"/>
      <c r="UZP38" s="17"/>
      <c r="UZQ38" s="17"/>
      <c r="UZR38" s="17"/>
      <c r="UZS38" s="17"/>
      <c r="UZT38" s="17"/>
      <c r="UZU38" s="17"/>
      <c r="UZV38" s="17"/>
      <c r="UZW38" s="17"/>
      <c r="UZX38" s="17"/>
      <c r="UZY38" s="17"/>
      <c r="UZZ38" s="17"/>
      <c r="VAA38" s="17"/>
      <c r="VAB38" s="17"/>
      <c r="VAC38" s="17"/>
      <c r="VAD38" s="17"/>
      <c r="VAE38" s="17"/>
      <c r="VAF38" s="17"/>
      <c r="VAG38" s="17"/>
      <c r="VAH38" s="17"/>
      <c r="VAI38" s="17"/>
      <c r="VAJ38" s="17"/>
      <c r="VAK38" s="17"/>
      <c r="VAL38" s="17"/>
      <c r="VAM38" s="17"/>
      <c r="VAN38" s="17"/>
      <c r="VAO38" s="17"/>
      <c r="VAP38" s="17"/>
      <c r="VAQ38" s="17"/>
      <c r="VAR38" s="17"/>
      <c r="VAS38" s="17"/>
      <c r="VAT38" s="17"/>
      <c r="VAU38" s="17"/>
      <c r="VAV38" s="17"/>
      <c r="VAW38" s="17"/>
      <c r="VAX38" s="17"/>
      <c r="VAY38" s="17"/>
      <c r="VAZ38" s="17"/>
      <c r="VBA38" s="17"/>
      <c r="VBB38" s="17"/>
      <c r="VBC38" s="17"/>
      <c r="VBD38" s="17"/>
      <c r="VBE38" s="17"/>
      <c r="VBF38" s="17"/>
      <c r="VBG38" s="17"/>
      <c r="VBH38" s="17"/>
      <c r="VBI38" s="17"/>
      <c r="VBJ38" s="17"/>
      <c r="VBK38" s="17"/>
      <c r="VBL38" s="17"/>
      <c r="VBM38" s="17"/>
      <c r="VBN38" s="17"/>
      <c r="VBO38" s="17"/>
      <c r="VBP38" s="17"/>
      <c r="VBQ38" s="17"/>
      <c r="VBR38" s="17"/>
      <c r="VBS38" s="17"/>
      <c r="VBT38" s="17"/>
      <c r="VBU38" s="17"/>
      <c r="VBV38" s="17"/>
      <c r="VBW38" s="17"/>
      <c r="VBX38" s="17"/>
      <c r="VBY38" s="17"/>
      <c r="VBZ38" s="17"/>
      <c r="VCA38" s="17"/>
      <c r="VCB38" s="17"/>
      <c r="VCC38" s="17"/>
      <c r="VCD38" s="17"/>
      <c r="VCE38" s="17"/>
      <c r="VCF38" s="17"/>
      <c r="VCG38" s="17"/>
      <c r="VCH38" s="17"/>
      <c r="VCI38" s="17"/>
      <c r="VCJ38" s="17"/>
      <c r="VCK38" s="17"/>
      <c r="VCL38" s="17"/>
      <c r="VCM38" s="17"/>
      <c r="VCN38" s="17"/>
      <c r="VCO38" s="17"/>
      <c r="VCP38" s="17"/>
      <c r="VCQ38" s="17"/>
      <c r="VCR38" s="17"/>
      <c r="VCS38" s="17"/>
      <c r="VCT38" s="17"/>
      <c r="VCU38" s="17"/>
      <c r="VCV38" s="17"/>
      <c r="VCW38" s="17"/>
      <c r="VCX38" s="17"/>
      <c r="VCY38" s="17"/>
      <c r="VCZ38" s="17"/>
      <c r="VDA38" s="17"/>
      <c r="VDB38" s="17"/>
      <c r="VDC38" s="17"/>
      <c r="VDD38" s="17"/>
      <c r="VDE38" s="17"/>
      <c r="VDF38" s="17"/>
      <c r="VDG38" s="17"/>
      <c r="VDH38" s="17"/>
      <c r="VDI38" s="17"/>
      <c r="VDJ38" s="17"/>
      <c r="VDK38" s="17"/>
      <c r="VDL38" s="17"/>
      <c r="VDM38" s="17"/>
      <c r="VDN38" s="17"/>
      <c r="VDO38" s="17"/>
      <c r="VDP38" s="17"/>
      <c r="VDQ38" s="17"/>
      <c r="VDR38" s="17"/>
      <c r="VDS38" s="17"/>
      <c r="VDT38" s="17"/>
      <c r="VDU38" s="17"/>
      <c r="VDV38" s="17"/>
      <c r="VDW38" s="17"/>
      <c r="VDX38" s="17"/>
      <c r="VDY38" s="17"/>
      <c r="VDZ38" s="17"/>
      <c r="VEA38" s="17"/>
      <c r="VEB38" s="17"/>
      <c r="VEC38" s="17"/>
      <c r="VED38" s="17"/>
      <c r="VEE38" s="17"/>
      <c r="VEF38" s="17"/>
      <c r="VEG38" s="17"/>
      <c r="VEH38" s="17"/>
      <c r="VEI38" s="17"/>
      <c r="VEJ38" s="17"/>
      <c r="VEK38" s="17"/>
      <c r="VEL38" s="17"/>
      <c r="VEM38" s="17"/>
      <c r="VEN38" s="17"/>
      <c r="VEO38" s="17"/>
      <c r="VEP38" s="17"/>
      <c r="VEQ38" s="17"/>
      <c r="VER38" s="17"/>
      <c r="VES38" s="17"/>
      <c r="VET38" s="17"/>
      <c r="VEU38" s="17"/>
      <c r="VEV38" s="17"/>
      <c r="VEW38" s="17"/>
      <c r="VEX38" s="17"/>
      <c r="VEY38" s="17"/>
      <c r="VEZ38" s="17"/>
      <c r="VFA38" s="17"/>
      <c r="VFB38" s="17"/>
      <c r="VFC38" s="17"/>
      <c r="VFD38" s="17"/>
      <c r="VFE38" s="17"/>
      <c r="VFF38" s="17"/>
      <c r="VFG38" s="17"/>
      <c r="VFH38" s="17"/>
      <c r="VFI38" s="17"/>
      <c r="VFJ38" s="17"/>
      <c r="VFK38" s="17"/>
      <c r="VFL38" s="17"/>
      <c r="VFM38" s="17"/>
      <c r="VFN38" s="17"/>
      <c r="VFO38" s="17"/>
      <c r="VFP38" s="17"/>
      <c r="VFQ38" s="17"/>
      <c r="VFR38" s="17"/>
      <c r="VFS38" s="17"/>
      <c r="VFT38" s="17"/>
      <c r="VFU38" s="17"/>
      <c r="VFV38" s="17"/>
      <c r="VFW38" s="17"/>
      <c r="VFX38" s="17"/>
      <c r="VFY38" s="17"/>
      <c r="VFZ38" s="17"/>
      <c r="VGA38" s="17"/>
      <c r="VGB38" s="17"/>
      <c r="VGC38" s="17"/>
      <c r="VGD38" s="17"/>
      <c r="VGE38" s="17"/>
      <c r="VGF38" s="17"/>
      <c r="VGG38" s="17"/>
      <c r="VGH38" s="17"/>
      <c r="VGI38" s="17"/>
      <c r="VGJ38" s="17"/>
      <c r="VGK38" s="17"/>
      <c r="VGL38" s="17"/>
      <c r="VGM38" s="17"/>
      <c r="VGN38" s="17"/>
      <c r="VGO38" s="17"/>
      <c r="VGP38" s="17"/>
      <c r="VGQ38" s="17"/>
      <c r="VGR38" s="17"/>
      <c r="VGS38" s="17"/>
      <c r="VGT38" s="17"/>
      <c r="VGU38" s="17"/>
      <c r="VGV38" s="17"/>
      <c r="VGW38" s="17"/>
      <c r="VGX38" s="17"/>
      <c r="VGY38" s="17"/>
      <c r="VGZ38" s="17"/>
      <c r="VHA38" s="17"/>
      <c r="VHB38" s="17"/>
      <c r="VHC38" s="17"/>
      <c r="VHD38" s="17"/>
      <c r="VHE38" s="17"/>
      <c r="VHF38" s="17"/>
      <c r="VHG38" s="17"/>
      <c r="VHH38" s="17"/>
      <c r="VHI38" s="17"/>
      <c r="VHJ38" s="17"/>
      <c r="VHK38" s="17"/>
      <c r="VHL38" s="17"/>
      <c r="VHM38" s="17"/>
      <c r="VHN38" s="17"/>
      <c r="VHO38" s="17"/>
      <c r="VHP38" s="17"/>
      <c r="VHQ38" s="17"/>
      <c r="VHR38" s="17"/>
      <c r="VHS38" s="17"/>
      <c r="VHT38" s="17"/>
      <c r="VHU38" s="17"/>
      <c r="VHV38" s="17"/>
      <c r="VHW38" s="17"/>
      <c r="VHX38" s="17"/>
      <c r="VHY38" s="17"/>
      <c r="VHZ38" s="17"/>
      <c r="VIA38" s="17"/>
      <c r="VIB38" s="17"/>
      <c r="VIC38" s="17"/>
      <c r="VID38" s="17"/>
      <c r="VIE38" s="17"/>
      <c r="VIF38" s="17"/>
      <c r="VIG38" s="17"/>
      <c r="VIH38" s="17"/>
      <c r="VII38" s="17"/>
      <c r="VIJ38" s="17"/>
      <c r="VIK38" s="17"/>
      <c r="VIL38" s="17"/>
      <c r="VIM38" s="17"/>
      <c r="VIN38" s="17"/>
      <c r="VIO38" s="17"/>
      <c r="VIP38" s="17"/>
      <c r="VIQ38" s="17"/>
      <c r="VIR38" s="17"/>
      <c r="VIS38" s="17"/>
      <c r="VIT38" s="17"/>
      <c r="VIU38" s="17"/>
      <c r="VIV38" s="17"/>
      <c r="VIW38" s="17"/>
      <c r="VIX38" s="17"/>
      <c r="VIY38" s="17"/>
      <c r="VIZ38" s="17"/>
      <c r="VJA38" s="17"/>
      <c r="VJB38" s="17"/>
      <c r="VJC38" s="17"/>
      <c r="VJD38" s="17"/>
      <c r="VJE38" s="17"/>
      <c r="VJF38" s="17"/>
      <c r="VJG38" s="17"/>
      <c r="VJH38" s="17"/>
      <c r="VJI38" s="17"/>
      <c r="VJJ38" s="17"/>
      <c r="VJK38" s="17"/>
      <c r="VJL38" s="17"/>
      <c r="VJM38" s="17"/>
      <c r="VJN38" s="17"/>
      <c r="VJO38" s="17"/>
      <c r="VJP38" s="17"/>
      <c r="VJQ38" s="17"/>
      <c r="VJR38" s="17"/>
      <c r="VJS38" s="17"/>
      <c r="VJT38" s="17"/>
      <c r="VJU38" s="17"/>
      <c r="VJV38" s="17"/>
      <c r="VJW38" s="17"/>
      <c r="VJX38" s="17"/>
      <c r="VJY38" s="17"/>
      <c r="VJZ38" s="17"/>
      <c r="VKA38" s="17"/>
      <c r="VKB38" s="17"/>
      <c r="VKC38" s="17"/>
      <c r="VKD38" s="17"/>
      <c r="VKE38" s="17"/>
      <c r="VKF38" s="17"/>
      <c r="VKG38" s="17"/>
      <c r="VKH38" s="17"/>
      <c r="VKI38" s="17"/>
      <c r="VKJ38" s="17"/>
      <c r="VKK38" s="17"/>
      <c r="VKL38" s="17"/>
      <c r="VKM38" s="17"/>
      <c r="VKN38" s="17"/>
      <c r="VKO38" s="17"/>
      <c r="VKP38" s="17"/>
      <c r="VKQ38" s="17"/>
      <c r="VKR38" s="17"/>
      <c r="VKS38" s="17"/>
      <c r="VKT38" s="17"/>
      <c r="VKU38" s="17"/>
      <c r="VKV38" s="17"/>
      <c r="VKW38" s="17"/>
      <c r="VKX38" s="17"/>
      <c r="VKY38" s="17"/>
      <c r="VKZ38" s="17"/>
      <c r="VLA38" s="17"/>
      <c r="VLB38" s="17"/>
      <c r="VLC38" s="17"/>
      <c r="VLD38" s="17"/>
      <c r="VLE38" s="17"/>
      <c r="VLF38" s="17"/>
      <c r="VLG38" s="17"/>
      <c r="VLH38" s="17"/>
      <c r="VLI38" s="17"/>
      <c r="VLJ38" s="17"/>
      <c r="VLK38" s="17"/>
      <c r="VLL38" s="17"/>
      <c r="VLM38" s="17"/>
      <c r="VLN38" s="17"/>
      <c r="VLO38" s="17"/>
      <c r="VLP38" s="17"/>
      <c r="VLQ38" s="17"/>
      <c r="VLR38" s="17"/>
      <c r="VLS38" s="17"/>
      <c r="VLT38" s="17"/>
      <c r="VLU38" s="17"/>
      <c r="VLV38" s="17"/>
      <c r="VLW38" s="17"/>
      <c r="VLX38" s="17"/>
      <c r="VLY38" s="17"/>
      <c r="VLZ38" s="17"/>
      <c r="VMA38" s="17"/>
      <c r="VMB38" s="17"/>
      <c r="VMC38" s="17"/>
      <c r="VMD38" s="17"/>
      <c r="VME38" s="17"/>
      <c r="VMF38" s="17"/>
      <c r="VMG38" s="17"/>
      <c r="VMH38" s="17"/>
      <c r="VMI38" s="17"/>
      <c r="VMJ38" s="17"/>
      <c r="VMK38" s="17"/>
      <c r="VML38" s="17"/>
      <c r="VMM38" s="17"/>
      <c r="VMN38" s="17"/>
      <c r="VMO38" s="17"/>
      <c r="VMP38" s="17"/>
      <c r="VMQ38" s="17"/>
      <c r="VMR38" s="17"/>
      <c r="VMS38" s="17"/>
      <c r="VMT38" s="17"/>
      <c r="VMU38" s="17"/>
      <c r="VMV38" s="17"/>
      <c r="VMW38" s="17"/>
      <c r="VMX38" s="17"/>
      <c r="VMY38" s="17"/>
      <c r="VMZ38" s="17"/>
      <c r="VNA38" s="17"/>
      <c r="VNB38" s="17"/>
      <c r="VNC38" s="17"/>
      <c r="VND38" s="17"/>
      <c r="VNE38" s="17"/>
      <c r="VNF38" s="17"/>
      <c r="VNG38" s="17"/>
      <c r="VNH38" s="17"/>
      <c r="VNI38" s="17"/>
      <c r="VNJ38" s="17"/>
      <c r="VNK38" s="17"/>
      <c r="VNL38" s="17"/>
      <c r="VNM38" s="17"/>
      <c r="VNN38" s="17"/>
      <c r="VNO38" s="17"/>
      <c r="VNP38" s="17"/>
      <c r="VNQ38" s="17"/>
      <c r="VNR38" s="17"/>
      <c r="VNS38" s="17"/>
      <c r="VNT38" s="17"/>
      <c r="VNU38" s="17"/>
      <c r="VNV38" s="17"/>
      <c r="VNW38" s="17"/>
      <c r="VNX38" s="17"/>
      <c r="VNY38" s="17"/>
      <c r="VNZ38" s="17"/>
      <c r="VOA38" s="17"/>
      <c r="VOB38" s="17"/>
      <c r="VOC38" s="17"/>
      <c r="VOD38" s="17"/>
      <c r="VOE38" s="17"/>
      <c r="VOF38" s="17"/>
      <c r="VOG38" s="17"/>
      <c r="VOH38" s="17"/>
      <c r="VOI38" s="17"/>
      <c r="VOJ38" s="17"/>
      <c r="VOK38" s="17"/>
      <c r="VOL38" s="17"/>
      <c r="VOM38" s="17"/>
      <c r="VON38" s="17"/>
      <c r="VOO38" s="17"/>
      <c r="VOP38" s="17"/>
      <c r="VOQ38" s="17"/>
      <c r="VOR38" s="17"/>
      <c r="VOS38" s="17"/>
      <c r="VOT38" s="17"/>
      <c r="VOU38" s="17"/>
      <c r="VOV38" s="17"/>
      <c r="VOW38" s="17"/>
      <c r="VOX38" s="17"/>
      <c r="VOY38" s="17"/>
      <c r="VOZ38" s="17"/>
      <c r="VPA38" s="17"/>
      <c r="VPB38" s="17"/>
      <c r="VPC38" s="17"/>
      <c r="VPD38" s="17"/>
      <c r="VPE38" s="17"/>
      <c r="VPF38" s="17"/>
      <c r="VPG38" s="17"/>
      <c r="VPH38" s="17"/>
      <c r="VPI38" s="17"/>
      <c r="VPJ38" s="17"/>
      <c r="VPK38" s="17"/>
      <c r="VPL38" s="17"/>
      <c r="VPM38" s="17"/>
      <c r="VPN38" s="17"/>
      <c r="VPO38" s="17"/>
      <c r="VPP38" s="17"/>
      <c r="VPQ38" s="17"/>
      <c r="VPR38" s="17"/>
      <c r="VPS38" s="17"/>
      <c r="VPT38" s="17"/>
      <c r="VPU38" s="17"/>
      <c r="VPV38" s="17"/>
      <c r="VPW38" s="17"/>
      <c r="VPX38" s="17"/>
      <c r="VPY38" s="17"/>
      <c r="VPZ38" s="17"/>
      <c r="VQA38" s="17"/>
      <c r="VQB38" s="17"/>
      <c r="VQC38" s="17"/>
      <c r="VQD38" s="17"/>
      <c r="VQE38" s="17"/>
      <c r="VQF38" s="17"/>
      <c r="VQG38" s="17"/>
      <c r="VQH38" s="17"/>
      <c r="VQI38" s="17"/>
      <c r="VQJ38" s="17"/>
      <c r="VQK38" s="17"/>
      <c r="VQL38" s="17"/>
      <c r="VQM38" s="17"/>
      <c r="VQN38" s="17"/>
      <c r="VQO38" s="17"/>
      <c r="VQP38" s="17"/>
      <c r="VQQ38" s="17"/>
      <c r="VQR38" s="17"/>
      <c r="VQS38" s="17"/>
      <c r="VQT38" s="17"/>
      <c r="VQU38" s="17"/>
      <c r="VQV38" s="17"/>
      <c r="VQW38" s="17"/>
      <c r="VQX38" s="17"/>
      <c r="VQY38" s="17"/>
      <c r="VQZ38" s="17"/>
      <c r="VRA38" s="17"/>
      <c r="VRB38" s="17"/>
      <c r="VRC38" s="17"/>
      <c r="VRD38" s="17"/>
      <c r="VRE38" s="17"/>
      <c r="VRF38" s="17"/>
      <c r="VRG38" s="17"/>
      <c r="VRH38" s="17"/>
      <c r="VRI38" s="17"/>
      <c r="VRJ38" s="17"/>
      <c r="VRK38" s="17"/>
      <c r="VRL38" s="17"/>
      <c r="VRM38" s="17"/>
      <c r="VRN38" s="17"/>
      <c r="VRO38" s="17"/>
      <c r="VRP38" s="17"/>
      <c r="VRQ38" s="17"/>
      <c r="VRR38" s="17"/>
      <c r="VRS38" s="17"/>
      <c r="VRT38" s="17"/>
      <c r="VRU38" s="17"/>
      <c r="VRV38" s="17"/>
      <c r="VRW38" s="17"/>
      <c r="VRX38" s="17"/>
      <c r="VRY38" s="17"/>
      <c r="VRZ38" s="17"/>
      <c r="VSA38" s="17"/>
      <c r="VSB38" s="17"/>
      <c r="VSC38" s="17"/>
      <c r="VSD38" s="17"/>
      <c r="VSE38" s="17"/>
      <c r="VSF38" s="17"/>
      <c r="VSG38" s="17"/>
      <c r="VSH38" s="17"/>
      <c r="VSI38" s="17"/>
      <c r="VSJ38" s="17"/>
      <c r="VSK38" s="17"/>
      <c r="VSL38" s="17"/>
      <c r="VSM38" s="17"/>
      <c r="VSN38" s="17"/>
      <c r="VSO38" s="17"/>
      <c r="VSP38" s="17"/>
      <c r="VSQ38" s="17"/>
      <c r="VSR38" s="17"/>
      <c r="VSS38" s="17"/>
      <c r="VST38" s="17"/>
      <c r="VSU38" s="17"/>
      <c r="VSV38" s="17"/>
      <c r="VSW38" s="17"/>
      <c r="VSX38" s="17"/>
      <c r="VSY38" s="17"/>
      <c r="VSZ38" s="17"/>
      <c r="VTA38" s="17"/>
      <c r="VTB38" s="17"/>
      <c r="VTC38" s="17"/>
      <c r="VTD38" s="17"/>
      <c r="VTE38" s="17"/>
      <c r="VTF38" s="17"/>
      <c r="VTG38" s="17"/>
      <c r="VTH38" s="17"/>
      <c r="VTI38" s="17"/>
      <c r="VTJ38" s="17"/>
      <c r="VTK38" s="17"/>
      <c r="VTL38" s="17"/>
      <c r="VTM38" s="17"/>
      <c r="VTN38" s="17"/>
      <c r="VTO38" s="17"/>
      <c r="VTP38" s="17"/>
      <c r="VTQ38" s="17"/>
      <c r="VTR38" s="17"/>
      <c r="VTS38" s="17"/>
      <c r="VTT38" s="17"/>
      <c r="VTU38" s="17"/>
      <c r="VTV38" s="17"/>
      <c r="VTW38" s="17"/>
      <c r="VTX38" s="17"/>
      <c r="VTY38" s="17"/>
      <c r="VTZ38" s="17"/>
      <c r="VUA38" s="17"/>
      <c r="VUB38" s="17"/>
      <c r="VUC38" s="17"/>
      <c r="VUD38" s="17"/>
      <c r="VUE38" s="17"/>
      <c r="VUF38" s="17"/>
      <c r="VUG38" s="17"/>
      <c r="VUH38" s="17"/>
      <c r="VUI38" s="17"/>
      <c r="VUJ38" s="17"/>
      <c r="VUK38" s="17"/>
      <c r="VUL38" s="17"/>
      <c r="VUM38" s="17"/>
      <c r="VUN38" s="17"/>
      <c r="VUO38" s="17"/>
      <c r="VUP38" s="17"/>
      <c r="VUQ38" s="17"/>
      <c r="VUR38" s="17"/>
      <c r="VUS38" s="17"/>
      <c r="VUT38" s="17"/>
      <c r="VUU38" s="17"/>
      <c r="VUV38" s="17"/>
      <c r="VUW38" s="17"/>
      <c r="VUX38" s="17"/>
      <c r="VUY38" s="17"/>
      <c r="VUZ38" s="17"/>
      <c r="VVA38" s="17"/>
      <c r="VVB38" s="17"/>
      <c r="VVC38" s="17"/>
      <c r="VVD38" s="17"/>
      <c r="VVE38" s="17"/>
      <c r="VVF38" s="17"/>
      <c r="VVG38" s="17"/>
      <c r="VVH38" s="17"/>
      <c r="VVI38" s="17"/>
      <c r="VVJ38" s="17"/>
      <c r="VVK38" s="17"/>
      <c r="VVL38" s="17"/>
      <c r="VVM38" s="17"/>
      <c r="VVN38" s="17"/>
      <c r="VVO38" s="17"/>
      <c r="VVP38" s="17"/>
      <c r="VVQ38" s="17"/>
      <c r="VVR38" s="17"/>
      <c r="VVS38" s="17"/>
      <c r="VVT38" s="17"/>
      <c r="VVU38" s="17"/>
      <c r="VVV38" s="17"/>
      <c r="VVW38" s="17"/>
      <c r="VVX38" s="17"/>
      <c r="VVY38" s="17"/>
      <c r="VVZ38" s="17"/>
      <c r="VWA38" s="17"/>
      <c r="VWB38" s="17"/>
      <c r="VWC38" s="17"/>
      <c r="VWD38" s="17"/>
      <c r="VWE38" s="17"/>
      <c r="VWF38" s="17"/>
      <c r="VWG38" s="17"/>
      <c r="VWH38" s="17"/>
      <c r="VWI38" s="17"/>
      <c r="VWJ38" s="17"/>
      <c r="VWK38" s="17"/>
      <c r="VWL38" s="17"/>
      <c r="VWM38" s="17"/>
      <c r="VWN38" s="17"/>
      <c r="VWO38" s="17"/>
      <c r="VWP38" s="17"/>
      <c r="VWQ38" s="17"/>
      <c r="VWR38" s="17"/>
      <c r="VWS38" s="17"/>
      <c r="VWT38" s="17"/>
      <c r="VWU38" s="17"/>
      <c r="VWV38" s="17"/>
      <c r="VWW38" s="17"/>
      <c r="VWX38" s="17"/>
      <c r="VWY38" s="17"/>
      <c r="VWZ38" s="17"/>
      <c r="VXA38" s="17"/>
      <c r="VXB38" s="17"/>
      <c r="VXC38" s="17"/>
      <c r="VXD38" s="17"/>
      <c r="VXE38" s="17"/>
      <c r="VXF38" s="17"/>
      <c r="VXG38" s="17"/>
      <c r="VXH38" s="17"/>
      <c r="VXI38" s="17"/>
      <c r="VXJ38" s="17"/>
      <c r="VXK38" s="17"/>
      <c r="VXL38" s="17"/>
      <c r="VXM38" s="17"/>
      <c r="VXN38" s="17"/>
      <c r="VXO38" s="17"/>
      <c r="VXP38" s="17"/>
      <c r="VXQ38" s="17"/>
      <c r="VXR38" s="17"/>
      <c r="VXS38" s="17"/>
      <c r="VXT38" s="17"/>
      <c r="VXU38" s="17"/>
      <c r="VXV38" s="17"/>
      <c r="VXW38" s="17"/>
      <c r="VXX38" s="17"/>
      <c r="VXY38" s="17"/>
      <c r="VXZ38" s="17"/>
      <c r="VYA38" s="17"/>
      <c r="VYB38" s="17"/>
      <c r="VYC38" s="17"/>
      <c r="VYD38" s="17"/>
      <c r="VYE38" s="17"/>
      <c r="VYF38" s="17"/>
      <c r="VYG38" s="17"/>
      <c r="VYH38" s="17"/>
      <c r="VYI38" s="17"/>
      <c r="VYJ38" s="17"/>
      <c r="VYK38" s="17"/>
      <c r="VYL38" s="17"/>
      <c r="VYM38" s="17"/>
      <c r="VYN38" s="17"/>
      <c r="VYO38" s="17"/>
      <c r="VYP38" s="17"/>
      <c r="VYQ38" s="17"/>
      <c r="VYR38" s="17"/>
      <c r="VYS38" s="17"/>
      <c r="VYT38" s="17"/>
      <c r="VYU38" s="17"/>
      <c r="VYV38" s="17"/>
      <c r="VYW38" s="17"/>
      <c r="VYX38" s="17"/>
      <c r="VYY38" s="17"/>
      <c r="VYZ38" s="17"/>
      <c r="VZA38" s="17"/>
      <c r="VZB38" s="17"/>
      <c r="VZC38" s="17"/>
      <c r="VZD38" s="17"/>
      <c r="VZE38" s="17"/>
      <c r="VZF38" s="17"/>
      <c r="VZG38" s="17"/>
      <c r="VZH38" s="17"/>
      <c r="VZI38" s="17"/>
      <c r="VZJ38" s="17"/>
      <c r="VZK38" s="17"/>
      <c r="VZL38" s="17"/>
      <c r="VZM38" s="17"/>
      <c r="VZN38" s="17"/>
      <c r="VZO38" s="17"/>
      <c r="VZP38" s="17"/>
      <c r="VZQ38" s="17"/>
      <c r="VZR38" s="17"/>
      <c r="VZS38" s="17"/>
      <c r="VZT38" s="17"/>
      <c r="VZU38" s="17"/>
      <c r="VZV38" s="17"/>
      <c r="VZW38" s="17"/>
      <c r="VZX38" s="17"/>
      <c r="VZY38" s="17"/>
      <c r="VZZ38" s="17"/>
      <c r="WAA38" s="17"/>
      <c r="WAB38" s="17"/>
      <c r="WAC38" s="17"/>
      <c r="WAD38" s="17"/>
      <c r="WAE38" s="17"/>
      <c r="WAF38" s="17"/>
      <c r="WAG38" s="17"/>
      <c r="WAH38" s="17"/>
      <c r="WAI38" s="17"/>
      <c r="WAJ38" s="17"/>
      <c r="WAK38" s="17"/>
      <c r="WAL38" s="17"/>
      <c r="WAM38" s="17"/>
      <c r="WAN38" s="17"/>
      <c r="WAO38" s="17"/>
      <c r="WAP38" s="17"/>
      <c r="WAQ38" s="17"/>
      <c r="WAR38" s="17"/>
      <c r="WAS38" s="17"/>
      <c r="WAT38" s="17"/>
      <c r="WAU38" s="17"/>
      <c r="WAV38" s="17"/>
      <c r="WAW38" s="17"/>
      <c r="WAX38" s="17"/>
      <c r="WAY38" s="17"/>
      <c r="WAZ38" s="17"/>
      <c r="WBA38" s="17"/>
      <c r="WBB38" s="17"/>
      <c r="WBC38" s="17"/>
      <c r="WBD38" s="17"/>
      <c r="WBE38" s="17"/>
      <c r="WBF38" s="17"/>
      <c r="WBG38" s="17"/>
      <c r="WBH38" s="17"/>
      <c r="WBI38" s="17"/>
      <c r="WBJ38" s="17"/>
      <c r="WBK38" s="17"/>
      <c r="WBL38" s="17"/>
      <c r="WBM38" s="17"/>
      <c r="WBN38" s="17"/>
      <c r="WBO38" s="17"/>
      <c r="WBP38" s="17"/>
      <c r="WBQ38" s="17"/>
      <c r="WBR38" s="17"/>
      <c r="WBS38" s="17"/>
      <c r="WBT38" s="17"/>
      <c r="WBU38" s="17"/>
      <c r="WBV38" s="17"/>
      <c r="WBW38" s="17"/>
      <c r="WBX38" s="17"/>
      <c r="WBY38" s="17"/>
      <c r="WBZ38" s="17"/>
      <c r="WCA38" s="17"/>
      <c r="WCB38" s="17"/>
      <c r="WCC38" s="17"/>
      <c r="WCD38" s="17"/>
      <c r="WCE38" s="17"/>
      <c r="WCF38" s="17"/>
      <c r="WCG38" s="17"/>
      <c r="WCH38" s="17"/>
      <c r="WCI38" s="17"/>
      <c r="WCJ38" s="17"/>
      <c r="WCK38" s="17"/>
      <c r="WCL38" s="17"/>
      <c r="WCM38" s="17"/>
      <c r="WCN38" s="17"/>
      <c r="WCO38" s="17"/>
      <c r="WCP38" s="17"/>
      <c r="WCQ38" s="17"/>
      <c r="WCR38" s="17"/>
      <c r="WCS38" s="17"/>
      <c r="WCT38" s="17"/>
      <c r="WCU38" s="17"/>
      <c r="WCV38" s="17"/>
      <c r="WCW38" s="17"/>
      <c r="WCX38" s="17"/>
      <c r="WCY38" s="17"/>
      <c r="WCZ38" s="17"/>
      <c r="WDA38" s="17"/>
      <c r="WDB38" s="17"/>
      <c r="WDC38" s="17"/>
      <c r="WDD38" s="17"/>
      <c r="WDE38" s="17"/>
      <c r="WDF38" s="17"/>
      <c r="WDG38" s="17"/>
      <c r="WDH38" s="17"/>
      <c r="WDI38" s="17"/>
      <c r="WDJ38" s="17"/>
      <c r="WDK38" s="17"/>
      <c r="WDL38" s="17"/>
      <c r="WDM38" s="17"/>
      <c r="WDN38" s="17"/>
      <c r="WDO38" s="17"/>
      <c r="WDP38" s="17"/>
      <c r="WDQ38" s="17"/>
      <c r="WDR38" s="17"/>
      <c r="WDS38" s="17"/>
      <c r="WDT38" s="17"/>
      <c r="WDU38" s="17"/>
      <c r="WDV38" s="17"/>
      <c r="WDW38" s="17"/>
      <c r="WDX38" s="17"/>
      <c r="WDY38" s="17"/>
      <c r="WDZ38" s="17"/>
      <c r="WEA38" s="17"/>
      <c r="WEB38" s="17"/>
      <c r="WEC38" s="17"/>
      <c r="WED38" s="17"/>
      <c r="WEE38" s="17"/>
      <c r="WEF38" s="17"/>
      <c r="WEG38" s="17"/>
      <c r="WEH38" s="17"/>
      <c r="WEI38" s="17"/>
      <c r="WEJ38" s="17"/>
      <c r="WEK38" s="17"/>
      <c r="WEL38" s="17"/>
      <c r="WEM38" s="17"/>
      <c r="WEN38" s="17"/>
      <c r="WEO38" s="17"/>
      <c r="WEP38" s="17"/>
      <c r="WEQ38" s="17"/>
      <c r="WER38" s="17"/>
      <c r="WES38" s="17"/>
      <c r="WET38" s="17"/>
      <c r="WEU38" s="17"/>
      <c r="WEV38" s="17"/>
      <c r="WEW38" s="17"/>
      <c r="WEX38" s="17"/>
      <c r="WEY38" s="17"/>
      <c r="WEZ38" s="17"/>
      <c r="WFA38" s="17"/>
      <c r="WFB38" s="17"/>
      <c r="WFC38" s="17"/>
      <c r="WFD38" s="17"/>
      <c r="WFE38" s="17"/>
      <c r="WFF38" s="17"/>
      <c r="WFG38" s="17"/>
      <c r="WFH38" s="17"/>
      <c r="WFI38" s="17"/>
      <c r="WFJ38" s="17"/>
      <c r="WFK38" s="17"/>
      <c r="WFL38" s="17"/>
      <c r="WFM38" s="17"/>
      <c r="WFN38" s="17"/>
      <c r="WFO38" s="17"/>
      <c r="WFP38" s="17"/>
      <c r="WFQ38" s="17"/>
      <c r="WFR38" s="17"/>
      <c r="WFS38" s="17"/>
      <c r="WFT38" s="17"/>
      <c r="WFU38" s="17"/>
      <c r="WFV38" s="17"/>
      <c r="WFW38" s="17"/>
      <c r="WFX38" s="17"/>
      <c r="WFY38" s="17"/>
      <c r="WFZ38" s="17"/>
      <c r="WGA38" s="17"/>
      <c r="WGB38" s="17"/>
      <c r="WGC38" s="17"/>
      <c r="WGD38" s="17"/>
      <c r="WGE38" s="17"/>
      <c r="WGF38" s="17"/>
      <c r="WGG38" s="17"/>
      <c r="WGH38" s="17"/>
      <c r="WGI38" s="17"/>
      <c r="WGJ38" s="17"/>
      <c r="WGK38" s="17"/>
      <c r="WGL38" s="17"/>
      <c r="WGM38" s="17"/>
      <c r="WGN38" s="17"/>
      <c r="WGO38" s="17"/>
      <c r="WGP38" s="17"/>
      <c r="WGQ38" s="17"/>
      <c r="WGR38" s="17"/>
      <c r="WGS38" s="17"/>
      <c r="WGT38" s="17"/>
      <c r="WGU38" s="17"/>
      <c r="WGV38" s="17"/>
      <c r="WGW38" s="17"/>
      <c r="WGX38" s="17"/>
      <c r="WGY38" s="17"/>
      <c r="WGZ38" s="17"/>
      <c r="WHA38" s="17"/>
      <c r="WHB38" s="17"/>
      <c r="WHC38" s="17"/>
      <c r="WHD38" s="17"/>
      <c r="WHE38" s="17"/>
      <c r="WHF38" s="17"/>
      <c r="WHG38" s="17"/>
      <c r="WHH38" s="17"/>
      <c r="WHI38" s="17"/>
      <c r="WHJ38" s="17"/>
      <c r="WHK38" s="17"/>
      <c r="WHL38" s="17"/>
      <c r="WHM38" s="17"/>
      <c r="WHN38" s="17"/>
      <c r="WHO38" s="17"/>
      <c r="WHP38" s="17"/>
      <c r="WHQ38" s="17"/>
      <c r="WHR38" s="17"/>
      <c r="WHS38" s="17"/>
      <c r="WHT38" s="17"/>
      <c r="WHU38" s="17"/>
      <c r="WHV38" s="17"/>
      <c r="WHW38" s="17"/>
      <c r="WHX38" s="17"/>
      <c r="WHY38" s="17"/>
      <c r="WHZ38" s="17"/>
      <c r="WIA38" s="17"/>
      <c r="WIB38" s="17"/>
      <c r="WIC38" s="17"/>
      <c r="WID38" s="17"/>
      <c r="WIE38" s="17"/>
      <c r="WIF38" s="17"/>
      <c r="WIG38" s="17"/>
      <c r="WIH38" s="17"/>
      <c r="WII38" s="17"/>
      <c r="WIJ38" s="17"/>
      <c r="WIK38" s="17"/>
      <c r="WIL38" s="17"/>
      <c r="WIM38" s="17"/>
      <c r="WIN38" s="17"/>
      <c r="WIO38" s="17"/>
      <c r="WIP38" s="17"/>
      <c r="WIQ38" s="17"/>
      <c r="WIR38" s="17"/>
      <c r="WIS38" s="17"/>
      <c r="WIT38" s="17"/>
      <c r="WIU38" s="17"/>
      <c r="WIV38" s="17"/>
      <c r="WIW38" s="17"/>
      <c r="WIX38" s="17"/>
      <c r="WIY38" s="17"/>
      <c r="WIZ38" s="17"/>
      <c r="WJA38" s="17"/>
      <c r="WJB38" s="17"/>
      <c r="WJC38" s="17"/>
      <c r="WJD38" s="17"/>
      <c r="WJE38" s="17"/>
      <c r="WJF38" s="17"/>
      <c r="WJG38" s="17"/>
      <c r="WJH38" s="17"/>
      <c r="WJI38" s="17"/>
      <c r="WJJ38" s="17"/>
      <c r="WJK38" s="17"/>
      <c r="WJL38" s="17"/>
      <c r="WJM38" s="17"/>
      <c r="WJN38" s="17"/>
      <c r="WJO38" s="17"/>
      <c r="WJP38" s="17"/>
      <c r="WJQ38" s="17"/>
      <c r="WJR38" s="17"/>
      <c r="WJS38" s="17"/>
      <c r="WJT38" s="17"/>
      <c r="WJU38" s="17"/>
      <c r="WJV38" s="17"/>
      <c r="WJW38" s="17"/>
      <c r="WJX38" s="17"/>
      <c r="WJY38" s="17"/>
      <c r="WJZ38" s="17"/>
      <c r="WKA38" s="17"/>
      <c r="WKB38" s="17"/>
      <c r="WKC38" s="17"/>
      <c r="WKD38" s="17"/>
      <c r="WKE38" s="17"/>
      <c r="WKF38" s="17"/>
      <c r="WKG38" s="17"/>
      <c r="WKH38" s="17"/>
      <c r="WKI38" s="17"/>
      <c r="WKJ38" s="17"/>
      <c r="WKK38" s="17"/>
      <c r="WKL38" s="17"/>
      <c r="WKM38" s="17"/>
      <c r="WKN38" s="17"/>
      <c r="WKO38" s="17"/>
      <c r="WKP38" s="17"/>
      <c r="WKQ38" s="17"/>
      <c r="WKR38" s="17"/>
      <c r="WKS38" s="17"/>
      <c r="WKT38" s="17"/>
      <c r="WKU38" s="17"/>
      <c r="WKV38" s="17"/>
      <c r="WKW38" s="17"/>
      <c r="WKX38" s="17"/>
      <c r="WKY38" s="17"/>
      <c r="WKZ38" s="17"/>
      <c r="WLA38" s="17"/>
      <c r="WLB38" s="17"/>
      <c r="WLC38" s="17"/>
      <c r="WLD38" s="17"/>
      <c r="WLE38" s="17"/>
      <c r="WLF38" s="17"/>
      <c r="WLG38" s="17"/>
      <c r="WLH38" s="17"/>
      <c r="WLI38" s="17"/>
      <c r="WLJ38" s="17"/>
      <c r="WLK38" s="17"/>
      <c r="WLL38" s="17"/>
      <c r="WLM38" s="17"/>
      <c r="WLN38" s="17"/>
      <c r="WLO38" s="17"/>
      <c r="WLP38" s="17"/>
      <c r="WLQ38" s="17"/>
      <c r="WLR38" s="17"/>
      <c r="WLS38" s="17"/>
      <c r="WLT38" s="17"/>
      <c r="WLU38" s="17"/>
      <c r="WLV38" s="17"/>
      <c r="WLW38" s="17"/>
      <c r="WLX38" s="17"/>
      <c r="WLY38" s="17"/>
      <c r="WLZ38" s="17"/>
      <c r="WMA38" s="17"/>
      <c r="WMB38" s="17"/>
      <c r="WMC38" s="17"/>
      <c r="WMD38" s="17"/>
      <c r="WME38" s="17"/>
      <c r="WMF38" s="17"/>
      <c r="WMG38" s="17"/>
      <c r="WMH38" s="17"/>
      <c r="WMI38" s="17"/>
      <c r="WMJ38" s="17"/>
      <c r="WMK38" s="17"/>
      <c r="WML38" s="17"/>
      <c r="WMM38" s="17"/>
      <c r="WMN38" s="17"/>
      <c r="WMO38" s="17"/>
      <c r="WMP38" s="17"/>
      <c r="WMQ38" s="17"/>
      <c r="WMR38" s="17"/>
      <c r="WMS38" s="17"/>
      <c r="WMT38" s="17"/>
      <c r="WMU38" s="17"/>
      <c r="WMV38" s="17"/>
      <c r="WMW38" s="17"/>
      <c r="WMX38" s="17"/>
      <c r="WMY38" s="17"/>
      <c r="WMZ38" s="17"/>
      <c r="WNA38" s="17"/>
      <c r="WNB38" s="17"/>
      <c r="WNC38" s="17"/>
      <c r="WND38" s="17"/>
      <c r="WNE38" s="17"/>
      <c r="WNF38" s="17"/>
      <c r="WNG38" s="17"/>
      <c r="WNH38" s="17"/>
      <c r="WNI38" s="17"/>
      <c r="WNJ38" s="17"/>
      <c r="WNK38" s="17"/>
      <c r="WNL38" s="17"/>
      <c r="WNM38" s="17"/>
      <c r="WNN38" s="17"/>
      <c r="WNO38" s="17"/>
      <c r="WNP38" s="17"/>
      <c r="WNQ38" s="17"/>
      <c r="WNR38" s="17"/>
      <c r="WNS38" s="17"/>
      <c r="WNT38" s="17"/>
      <c r="WNU38" s="17"/>
      <c r="WNV38" s="17"/>
      <c r="WNW38" s="17"/>
      <c r="WNX38" s="17"/>
      <c r="WNY38" s="17"/>
      <c r="WNZ38" s="17"/>
      <c r="WOA38" s="17"/>
      <c r="WOB38" s="17"/>
      <c r="WOC38" s="17"/>
      <c r="WOD38" s="17"/>
      <c r="WOE38" s="17"/>
      <c r="WOF38" s="17"/>
      <c r="WOG38" s="17"/>
      <c r="WOH38" s="17"/>
      <c r="WOI38" s="17"/>
      <c r="WOJ38" s="17"/>
      <c r="WOK38" s="17"/>
      <c r="WOL38" s="17"/>
      <c r="WOM38" s="17"/>
      <c r="WON38" s="17"/>
      <c r="WOO38" s="17"/>
      <c r="WOP38" s="17"/>
      <c r="WOQ38" s="17"/>
      <c r="WOR38" s="17"/>
      <c r="WOS38" s="17"/>
      <c r="WOT38" s="17"/>
      <c r="WOU38" s="17"/>
      <c r="WOV38" s="17"/>
      <c r="WOW38" s="17"/>
      <c r="WOX38" s="17"/>
      <c r="WOY38" s="17"/>
      <c r="WOZ38" s="17"/>
      <c r="WPA38" s="17"/>
      <c r="WPB38" s="17"/>
      <c r="WPC38" s="17"/>
      <c r="WPD38" s="17"/>
      <c r="WPE38" s="17"/>
      <c r="WPF38" s="17"/>
      <c r="WPG38" s="17"/>
      <c r="WPH38" s="17"/>
      <c r="WPI38" s="17"/>
      <c r="WPJ38" s="17"/>
      <c r="WPK38" s="17"/>
      <c r="WPL38" s="17"/>
      <c r="WPM38" s="17"/>
      <c r="WPN38" s="17"/>
      <c r="WPO38" s="17"/>
      <c r="WPP38" s="17"/>
      <c r="WPQ38" s="17"/>
      <c r="WPR38" s="17"/>
      <c r="WPS38" s="17"/>
      <c r="WPT38" s="17"/>
      <c r="WPU38" s="17"/>
      <c r="WPV38" s="17"/>
      <c r="WPW38" s="17"/>
      <c r="WPX38" s="17"/>
      <c r="WPY38" s="17"/>
      <c r="WPZ38" s="17"/>
      <c r="WQA38" s="17"/>
      <c r="WQB38" s="17"/>
      <c r="WQC38" s="17"/>
      <c r="WQD38" s="17"/>
      <c r="WQE38" s="17"/>
      <c r="WQF38" s="17"/>
      <c r="WQG38" s="17"/>
      <c r="WQH38" s="17"/>
      <c r="WQI38" s="17"/>
      <c r="WQJ38" s="17"/>
      <c r="WQK38" s="17"/>
      <c r="WQL38" s="17"/>
      <c r="WQM38" s="17"/>
      <c r="WQN38" s="17"/>
      <c r="WQO38" s="17"/>
      <c r="WQP38" s="17"/>
      <c r="WQQ38" s="17"/>
      <c r="WQR38" s="17"/>
      <c r="WQS38" s="17"/>
      <c r="WQT38" s="17"/>
      <c r="WQU38" s="17"/>
      <c r="WQV38" s="17"/>
      <c r="WQW38" s="17"/>
      <c r="WQX38" s="17"/>
      <c r="WQY38" s="17"/>
      <c r="WQZ38" s="17"/>
      <c r="WRA38" s="17"/>
      <c r="WRB38" s="17"/>
      <c r="WRC38" s="17"/>
      <c r="WRD38" s="17"/>
      <c r="WRE38" s="17"/>
      <c r="WRF38" s="17"/>
      <c r="WRG38" s="17"/>
      <c r="WRH38" s="17"/>
      <c r="WRI38" s="17"/>
      <c r="WRJ38" s="17"/>
      <c r="WRK38" s="17"/>
      <c r="WRL38" s="17"/>
      <c r="WRM38" s="17"/>
      <c r="WRN38" s="17"/>
      <c r="WRO38" s="17"/>
      <c r="WRP38" s="17"/>
      <c r="WRQ38" s="17"/>
      <c r="WRR38" s="17"/>
      <c r="WRS38" s="17"/>
      <c r="WRT38" s="17"/>
      <c r="WRU38" s="17"/>
      <c r="WRV38" s="17"/>
      <c r="WRW38" s="17"/>
      <c r="WRX38" s="17"/>
      <c r="WRY38" s="17"/>
      <c r="WRZ38" s="17"/>
      <c r="WSA38" s="17"/>
      <c r="WSB38" s="17"/>
      <c r="WSC38" s="17"/>
      <c r="WSD38" s="17"/>
      <c r="WSE38" s="17"/>
      <c r="WSF38" s="17"/>
      <c r="WSG38" s="17"/>
      <c r="WSH38" s="17"/>
      <c r="WSI38" s="17"/>
      <c r="WSJ38" s="17"/>
      <c r="WSK38" s="17"/>
      <c r="WSL38" s="17"/>
      <c r="WSM38" s="17"/>
      <c r="WSN38" s="17"/>
      <c r="WSO38" s="17"/>
      <c r="WSP38" s="17"/>
      <c r="WSQ38" s="17"/>
      <c r="WSR38" s="17"/>
      <c r="WSS38" s="17"/>
      <c r="WST38" s="17"/>
      <c r="WSU38" s="17"/>
      <c r="WSV38" s="17"/>
      <c r="WSW38" s="17"/>
      <c r="WSX38" s="17"/>
      <c r="WSY38" s="17"/>
      <c r="WSZ38" s="17"/>
      <c r="WTA38" s="17"/>
      <c r="WTB38" s="17"/>
      <c r="WTC38" s="17"/>
      <c r="WTD38" s="17"/>
      <c r="WTE38" s="17"/>
      <c r="WTF38" s="17"/>
      <c r="WTG38" s="17"/>
      <c r="WTH38" s="17"/>
      <c r="WTI38" s="17"/>
      <c r="WTJ38" s="17"/>
      <c r="WTK38" s="17"/>
      <c r="WTL38" s="17"/>
      <c r="WTM38" s="17"/>
      <c r="WTN38" s="17"/>
      <c r="WTO38" s="17"/>
      <c r="WTP38" s="17"/>
      <c r="WTQ38" s="17"/>
      <c r="WTR38" s="17"/>
      <c r="WTS38" s="17"/>
      <c r="WTT38" s="17"/>
      <c r="WTU38" s="17"/>
      <c r="WTV38" s="17"/>
      <c r="WTW38" s="17"/>
      <c r="WTX38" s="17"/>
      <c r="WTY38" s="17"/>
      <c r="WTZ38" s="17"/>
      <c r="WUA38" s="17"/>
      <c r="WUB38" s="17"/>
      <c r="WUC38" s="17"/>
      <c r="WUD38" s="17"/>
      <c r="WUE38" s="17"/>
      <c r="WUF38" s="17"/>
      <c r="WUG38" s="17"/>
      <c r="WUH38" s="17"/>
      <c r="WUI38" s="17"/>
      <c r="WUJ38" s="17"/>
      <c r="WUK38" s="17"/>
      <c r="WUL38" s="17"/>
      <c r="WUM38" s="17"/>
      <c r="WUN38" s="17"/>
      <c r="WUO38" s="17"/>
      <c r="WUP38" s="17"/>
      <c r="WUQ38" s="17"/>
      <c r="WUR38" s="17"/>
      <c r="WUS38" s="17"/>
      <c r="WUT38" s="17"/>
      <c r="WUU38" s="17"/>
      <c r="WUV38" s="17"/>
      <c r="WUW38" s="17"/>
      <c r="WUX38" s="17"/>
      <c r="WUY38" s="17"/>
      <c r="WUZ38" s="17"/>
      <c r="WVA38" s="17"/>
      <c r="WVB38" s="17"/>
      <c r="WVC38" s="17"/>
      <c r="WVD38" s="17"/>
      <c r="WVE38" s="17"/>
      <c r="WVF38" s="17"/>
      <c r="WVG38" s="17"/>
      <c r="WVH38" s="17"/>
      <c r="WVI38" s="17"/>
      <c r="WVJ38" s="17"/>
      <c r="WVK38" s="17"/>
      <c r="WVL38" s="17"/>
      <c r="WVM38" s="17"/>
      <c r="WVN38" s="17"/>
      <c r="WVO38" s="17"/>
      <c r="WVP38" s="17"/>
      <c r="WVQ38" s="17"/>
      <c r="WVR38" s="17"/>
      <c r="WVS38" s="17"/>
      <c r="WVT38" s="17"/>
      <c r="WVU38" s="17"/>
      <c r="WVV38" s="17"/>
      <c r="WVW38" s="17"/>
      <c r="WVX38" s="17"/>
      <c r="WVY38" s="17"/>
      <c r="WVZ38" s="17"/>
      <c r="WWA38" s="17"/>
      <c r="WWB38" s="17"/>
      <c r="WWC38" s="17"/>
      <c r="WWD38" s="17"/>
      <c r="WWE38" s="17"/>
      <c r="WWF38" s="17"/>
      <c r="WWG38" s="17"/>
      <c r="WWH38" s="17"/>
      <c r="WWI38" s="17"/>
      <c r="WWJ38" s="17"/>
      <c r="WWK38" s="17"/>
      <c r="WWL38" s="17"/>
      <c r="WWM38" s="17"/>
      <c r="WWN38" s="17"/>
      <c r="WWO38" s="17"/>
      <c r="WWP38" s="17"/>
      <c r="WWQ38" s="17"/>
      <c r="WWR38" s="17"/>
      <c r="WWS38" s="17"/>
      <c r="WWT38" s="17"/>
      <c r="WWU38" s="17"/>
      <c r="WWV38" s="17"/>
      <c r="WWW38" s="17"/>
      <c r="WWX38" s="17"/>
      <c r="WWY38" s="17"/>
      <c r="WWZ38" s="17"/>
      <c r="WXA38" s="17"/>
      <c r="WXB38" s="17"/>
      <c r="WXC38" s="17"/>
      <c r="WXD38" s="17"/>
      <c r="WXE38" s="17"/>
      <c r="WXF38" s="17"/>
      <c r="WXG38" s="17"/>
      <c r="WXH38" s="17"/>
      <c r="WXI38" s="17"/>
      <c r="WXJ38" s="17"/>
      <c r="WXK38" s="17"/>
      <c r="WXL38" s="17"/>
      <c r="WXM38" s="17"/>
      <c r="WXN38" s="17"/>
      <c r="WXO38" s="17"/>
      <c r="WXP38" s="17"/>
      <c r="WXQ38" s="17"/>
      <c r="WXR38" s="17"/>
      <c r="WXS38" s="17"/>
      <c r="WXT38" s="17"/>
      <c r="WXU38" s="17"/>
      <c r="WXV38" s="17"/>
      <c r="WXW38" s="17"/>
      <c r="WXX38" s="17"/>
      <c r="WXY38" s="17"/>
      <c r="WXZ38" s="17"/>
      <c r="WYA38" s="17"/>
      <c r="WYB38" s="17"/>
      <c r="WYC38" s="17"/>
      <c r="WYD38" s="17"/>
      <c r="WYE38" s="17"/>
      <c r="WYF38" s="17"/>
      <c r="WYG38" s="17"/>
      <c r="WYH38" s="17"/>
      <c r="WYI38" s="17"/>
      <c r="WYJ38" s="17"/>
      <c r="WYK38" s="17"/>
      <c r="WYL38" s="17"/>
      <c r="WYM38" s="17"/>
      <c r="WYN38" s="17"/>
      <c r="WYO38" s="17"/>
      <c r="WYP38" s="17"/>
      <c r="WYQ38" s="17"/>
      <c r="WYR38" s="17"/>
      <c r="WYS38" s="17"/>
      <c r="WYT38" s="17"/>
      <c r="WYU38" s="17"/>
      <c r="WYV38" s="17"/>
      <c r="WYW38" s="17"/>
      <c r="WYX38" s="17"/>
      <c r="WYY38" s="17"/>
      <c r="WYZ38" s="17"/>
      <c r="WZA38" s="17"/>
      <c r="WZB38" s="17"/>
      <c r="WZC38" s="17"/>
      <c r="WZD38" s="17"/>
      <c r="WZE38" s="17"/>
      <c r="WZF38" s="17"/>
      <c r="WZG38" s="17"/>
      <c r="WZH38" s="17"/>
      <c r="WZI38" s="17"/>
      <c r="WZJ38" s="17"/>
      <c r="WZK38" s="17"/>
      <c r="WZL38" s="17"/>
      <c r="WZM38" s="17"/>
      <c r="WZN38" s="17"/>
      <c r="WZO38" s="17"/>
      <c r="WZP38" s="17"/>
      <c r="WZQ38" s="17"/>
      <c r="WZR38" s="17"/>
      <c r="WZS38" s="17"/>
      <c r="WZT38" s="17"/>
      <c r="WZU38" s="17"/>
      <c r="WZV38" s="17"/>
      <c r="WZW38" s="17"/>
      <c r="WZX38" s="17"/>
      <c r="WZY38" s="17"/>
      <c r="WZZ38" s="17"/>
      <c r="XAA38" s="17"/>
      <c r="XAB38" s="17"/>
      <c r="XAC38" s="17"/>
      <c r="XAD38" s="17"/>
      <c r="XAE38" s="17"/>
      <c r="XAF38" s="17"/>
      <c r="XAG38" s="17"/>
      <c r="XAH38" s="17"/>
      <c r="XAI38" s="17"/>
      <c r="XAJ38" s="17"/>
      <c r="XAK38" s="17"/>
      <c r="XAL38" s="17"/>
      <c r="XAM38" s="17"/>
      <c r="XAN38" s="17"/>
      <c r="XAO38" s="17"/>
      <c r="XAP38" s="17"/>
      <c r="XAQ38" s="17"/>
      <c r="XAR38" s="17"/>
      <c r="XAS38" s="17"/>
      <c r="XAT38" s="17"/>
      <c r="XAU38" s="17"/>
      <c r="XAV38" s="17"/>
      <c r="XAW38" s="17"/>
      <c r="XAX38" s="17"/>
      <c r="XAY38" s="17"/>
      <c r="XAZ38" s="17"/>
      <c r="XBA38" s="17"/>
      <c r="XBB38" s="17"/>
      <c r="XBC38" s="17"/>
      <c r="XBD38" s="17"/>
      <c r="XBE38" s="17"/>
      <c r="XBF38" s="17"/>
      <c r="XBG38" s="17"/>
      <c r="XBH38" s="17"/>
      <c r="XBI38" s="17"/>
      <c r="XBJ38" s="17"/>
      <c r="XBK38" s="17"/>
      <c r="XBL38" s="17"/>
      <c r="XBM38" s="17"/>
      <c r="XBN38" s="17"/>
      <c r="XBO38" s="17"/>
      <c r="XBP38" s="17"/>
      <c r="XBQ38" s="17"/>
      <c r="XBR38" s="17"/>
      <c r="XBS38" s="17"/>
      <c r="XBT38" s="17"/>
      <c r="XBU38" s="17"/>
      <c r="XBV38" s="17"/>
      <c r="XBW38" s="17"/>
      <c r="XBX38" s="17"/>
      <c r="XBY38" s="17"/>
      <c r="XBZ38" s="17"/>
      <c r="XCA38" s="17"/>
      <c r="XCB38" s="17"/>
      <c r="XCC38" s="17"/>
      <c r="XCD38" s="17"/>
      <c r="XCE38" s="17"/>
      <c r="XCF38" s="17"/>
      <c r="XCG38" s="17"/>
      <c r="XCH38" s="17"/>
      <c r="XCI38" s="17"/>
      <c r="XCJ38" s="17"/>
      <c r="XCK38" s="17"/>
      <c r="XCL38" s="17"/>
      <c r="XCM38" s="17"/>
      <c r="XCN38" s="17"/>
      <c r="XCO38" s="17"/>
      <c r="XCP38" s="17"/>
      <c r="XCQ38" s="17"/>
      <c r="XCR38" s="17"/>
      <c r="XCS38" s="17"/>
      <c r="XCT38" s="17"/>
      <c r="XCU38" s="17"/>
      <c r="XCV38" s="17"/>
      <c r="XCW38" s="17"/>
      <c r="XCX38" s="17"/>
      <c r="XCY38" s="17"/>
      <c r="XCZ38" s="17"/>
      <c r="XDA38" s="17"/>
      <c r="XDB38" s="17"/>
      <c r="XDC38" s="17"/>
      <c r="XDD38" s="17"/>
      <c r="XDE38" s="17"/>
      <c r="XDF38" s="17"/>
      <c r="XDG38" s="17"/>
      <c r="XDH38" s="17"/>
      <c r="XDI38" s="17"/>
      <c r="XDJ38" s="17"/>
      <c r="XDK38" s="17"/>
      <c r="XDL38" s="17"/>
      <c r="XDM38" s="17"/>
      <c r="XDN38" s="17"/>
      <c r="XDO38" s="17"/>
      <c r="XDP38" s="17"/>
      <c r="XDQ38" s="17"/>
      <c r="XDR38" s="17"/>
      <c r="XDS38" s="17"/>
      <c r="XDT38" s="17"/>
      <c r="XDU38" s="17"/>
      <c r="XDV38" s="17"/>
      <c r="XDW38" s="17"/>
      <c r="XDX38" s="17"/>
      <c r="XDY38" s="17"/>
      <c r="XDZ38" s="17"/>
      <c r="XEA38" s="17"/>
      <c r="XEB38" s="17"/>
      <c r="XEC38" s="17"/>
      <c r="XED38" s="17"/>
      <c r="XEE38" s="17"/>
      <c r="XEF38" s="17"/>
      <c r="XEG38" s="17"/>
      <c r="XEH38" s="17"/>
      <c r="XEI38" s="17"/>
      <c r="XEJ38" s="17"/>
      <c r="XEK38" s="17"/>
      <c r="XEL38" s="17"/>
      <c r="XEM38" s="17"/>
      <c r="XEN38" s="17"/>
      <c r="XEO38" s="17"/>
      <c r="XEP38" s="17"/>
      <c r="XEQ38" s="17"/>
      <c r="XER38" s="17"/>
      <c r="XES38" s="17"/>
      <c r="XET38" s="17"/>
      <c r="XEU38" s="17"/>
      <c r="XEV38" s="17"/>
      <c r="XEW38" s="17"/>
      <c r="XEX38" s="17"/>
      <c r="XEY38" s="17"/>
      <c r="XEZ38" s="17"/>
      <c r="XFA38" s="17"/>
      <c r="XFB38" s="17"/>
    </row>
    <row r="39" spans="1:16382" ht="40.5" customHeight="1" x14ac:dyDescent="0.2">
      <c r="A39" s="23" t="s">
        <v>45</v>
      </c>
      <c r="B39" s="14" t="s">
        <v>37</v>
      </c>
      <c r="C39" s="14" t="s">
        <v>38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1888264429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6">
        <f t="shared" si="1"/>
        <v>1888264429</v>
      </c>
      <c r="Y39" s="14" t="s">
        <v>33</v>
      </c>
      <c r="Z39" s="14">
        <v>1</v>
      </c>
      <c r="AA39" s="14">
        <v>2017</v>
      </c>
      <c r="AB39" s="24">
        <v>2017</v>
      </c>
    </row>
    <row r="40" spans="1:16382" ht="40.5" customHeight="1" x14ac:dyDescent="0.2">
      <c r="A40" s="23" t="s">
        <v>56</v>
      </c>
      <c r="B40" s="14" t="s">
        <v>53</v>
      </c>
      <c r="C40" s="14" t="s">
        <v>38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1517403113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6">
        <f t="shared" si="1"/>
        <v>1517403113</v>
      </c>
      <c r="Y40" s="14" t="s">
        <v>33</v>
      </c>
      <c r="Z40" s="14">
        <v>1</v>
      </c>
      <c r="AA40" s="14">
        <v>2017</v>
      </c>
      <c r="AB40" s="24">
        <v>2017</v>
      </c>
    </row>
    <row r="41" spans="1:16382" ht="40.5" customHeight="1" x14ac:dyDescent="0.2">
      <c r="A41" s="23" t="s">
        <v>46</v>
      </c>
      <c r="B41" s="14" t="s">
        <v>37</v>
      </c>
      <c r="C41" s="14" t="s">
        <v>38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2880000000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6">
        <f t="shared" si="1"/>
        <v>2880000000</v>
      </c>
      <c r="Y41" s="14" t="s">
        <v>33</v>
      </c>
      <c r="Z41" s="14">
        <v>1</v>
      </c>
      <c r="AA41" s="14">
        <v>2017</v>
      </c>
      <c r="AB41" s="24">
        <v>2017</v>
      </c>
    </row>
    <row r="42" spans="1:16382" ht="40.5" customHeight="1" x14ac:dyDescent="0.2">
      <c r="A42" s="23" t="s">
        <v>46</v>
      </c>
      <c r="B42" s="14" t="s">
        <v>66</v>
      </c>
      <c r="C42" s="14" t="s">
        <v>38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393677104</v>
      </c>
      <c r="M42" s="15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f t="shared" si="1"/>
        <v>393677104</v>
      </c>
      <c r="Y42" s="14" t="s">
        <v>33</v>
      </c>
      <c r="Z42" s="14">
        <v>1</v>
      </c>
      <c r="AA42" s="14">
        <v>2018</v>
      </c>
      <c r="AB42" s="24">
        <v>2018</v>
      </c>
    </row>
    <row r="43" spans="1:16382" ht="40.5" customHeight="1" x14ac:dyDescent="0.2">
      <c r="A43" s="23" t="s">
        <v>57</v>
      </c>
      <c r="B43" s="14" t="s">
        <v>53</v>
      </c>
      <c r="C43" s="14" t="s">
        <v>38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1250000000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6">
        <f t="shared" si="1"/>
        <v>1250000000</v>
      </c>
      <c r="Y43" s="14" t="s">
        <v>33</v>
      </c>
      <c r="Z43" s="14">
        <v>1</v>
      </c>
      <c r="AA43" s="14">
        <v>2017</v>
      </c>
      <c r="AB43" s="24">
        <v>2017</v>
      </c>
    </row>
    <row r="44" spans="1:16382" ht="40.5" customHeight="1" x14ac:dyDescent="0.2">
      <c r="A44" s="23" t="s">
        <v>57</v>
      </c>
      <c r="B44" s="14" t="s">
        <v>63</v>
      </c>
      <c r="C44" s="14" t="s">
        <v>32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10876000000</v>
      </c>
      <c r="M44" s="15">
        <v>11202000000</v>
      </c>
      <c r="N44" s="16">
        <v>11538000000</v>
      </c>
      <c r="O44" s="15">
        <v>11884000000</v>
      </c>
      <c r="P44" s="15">
        <v>12241000000</v>
      </c>
      <c r="Q44" s="15">
        <v>12608000000</v>
      </c>
      <c r="R44" s="15">
        <v>12986000000</v>
      </c>
      <c r="S44" s="15">
        <v>13376000000</v>
      </c>
      <c r="T44" s="15">
        <v>13777000000</v>
      </c>
      <c r="U44" s="16">
        <v>0</v>
      </c>
      <c r="V44" s="16">
        <v>0</v>
      </c>
      <c r="W44" s="16">
        <v>0</v>
      </c>
      <c r="X44" s="16">
        <f t="shared" si="1"/>
        <v>110488000000</v>
      </c>
      <c r="Y44" s="14" t="s">
        <v>33</v>
      </c>
      <c r="Z44" s="14">
        <f>+AB44-AA44</f>
        <v>8</v>
      </c>
      <c r="AA44" s="14">
        <v>2018</v>
      </c>
      <c r="AB44" s="24">
        <v>2026</v>
      </c>
    </row>
    <row r="45" spans="1:16382" ht="40.5" customHeight="1" x14ac:dyDescent="0.2">
      <c r="A45" s="25" t="s">
        <v>57</v>
      </c>
      <c r="B45" s="14" t="s">
        <v>71</v>
      </c>
      <c r="C45" s="14" t="s">
        <v>32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15000000000</v>
      </c>
      <c r="M45" s="15">
        <v>4238000000</v>
      </c>
      <c r="N45" s="15">
        <v>19187000000</v>
      </c>
      <c r="O45" s="15">
        <v>32948000000</v>
      </c>
      <c r="P45" s="15">
        <v>75443000000</v>
      </c>
      <c r="Q45" s="15">
        <v>89102000000</v>
      </c>
      <c r="R45" s="15">
        <v>91775000000</v>
      </c>
      <c r="S45" s="15">
        <v>94528000000</v>
      </c>
      <c r="T45" s="15">
        <v>97364000000</v>
      </c>
      <c r="U45" s="15">
        <v>100285000000</v>
      </c>
      <c r="V45" s="15">
        <v>0</v>
      </c>
      <c r="W45" s="15">
        <v>0</v>
      </c>
      <c r="X45" s="16">
        <f t="shared" si="1"/>
        <v>619870000000</v>
      </c>
      <c r="Y45" s="14" t="s">
        <v>33</v>
      </c>
      <c r="Z45" s="14">
        <f>+AB45-AA45</f>
        <v>9</v>
      </c>
      <c r="AA45" s="14">
        <v>2018</v>
      </c>
      <c r="AB45" s="24">
        <v>2027</v>
      </c>
    </row>
    <row r="46" spans="1:16382" ht="40.5" customHeight="1" x14ac:dyDescent="0.2">
      <c r="A46" s="25" t="s">
        <v>57</v>
      </c>
      <c r="B46" s="14" t="s">
        <v>72</v>
      </c>
      <c r="C46" s="14" t="s">
        <v>32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10876000000</v>
      </c>
      <c r="M46" s="15">
        <v>11202000000</v>
      </c>
      <c r="N46" s="15">
        <v>19961575096</v>
      </c>
      <c r="O46" s="15">
        <v>20560422348</v>
      </c>
      <c r="P46" s="15">
        <v>21177235019</v>
      </c>
      <c r="Q46" s="15">
        <v>21812552070</v>
      </c>
      <c r="R46" s="15">
        <v>22466928632</v>
      </c>
      <c r="S46" s="15">
        <v>23140936491</v>
      </c>
      <c r="T46" s="15">
        <v>23835164585</v>
      </c>
      <c r="U46" s="15">
        <v>24550219523</v>
      </c>
      <c r="V46" s="15">
        <v>0</v>
      </c>
      <c r="W46" s="15">
        <v>0</v>
      </c>
      <c r="X46" s="16">
        <f t="shared" si="1"/>
        <v>199583033764</v>
      </c>
      <c r="Y46" s="14" t="s">
        <v>33</v>
      </c>
      <c r="Z46" s="14">
        <f>+AB46-AA46</f>
        <v>9</v>
      </c>
      <c r="AA46" s="14">
        <v>2018</v>
      </c>
      <c r="AB46" s="24">
        <v>2027</v>
      </c>
    </row>
    <row r="47" spans="1:16382" ht="40.5" customHeight="1" x14ac:dyDescent="0.2">
      <c r="A47" s="23" t="s">
        <v>57</v>
      </c>
      <c r="B47" s="14" t="s">
        <v>74</v>
      </c>
      <c r="C47" s="14" t="s">
        <v>38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2007432399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f t="shared" si="1"/>
        <v>2007432399</v>
      </c>
      <c r="Y47" s="14" t="s">
        <v>33</v>
      </c>
      <c r="Z47" s="14">
        <v>1</v>
      </c>
      <c r="AA47" s="14">
        <v>2018</v>
      </c>
      <c r="AB47" s="24">
        <v>2018</v>
      </c>
    </row>
    <row r="48" spans="1:16382" ht="40.5" customHeight="1" x14ac:dyDescent="0.2">
      <c r="A48" s="23" t="s">
        <v>58</v>
      </c>
      <c r="B48" s="14" t="s">
        <v>53</v>
      </c>
      <c r="C48" s="14" t="s">
        <v>38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874791276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6">
        <f t="shared" si="1"/>
        <v>874791276</v>
      </c>
      <c r="Y48" s="14" t="s">
        <v>33</v>
      </c>
      <c r="Z48" s="14">
        <v>1</v>
      </c>
      <c r="AA48" s="14">
        <v>2017</v>
      </c>
      <c r="AB48" s="24">
        <v>2017</v>
      </c>
    </row>
    <row r="49" spans="1:28" ht="40.5" customHeight="1" x14ac:dyDescent="0.2">
      <c r="A49" s="23" t="s">
        <v>47</v>
      </c>
      <c r="B49" s="14" t="s">
        <v>37</v>
      </c>
      <c r="C49" s="14" t="s">
        <v>38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5219600000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6">
        <f t="shared" si="1"/>
        <v>5219600000</v>
      </c>
      <c r="Y49" s="14" t="s">
        <v>33</v>
      </c>
      <c r="Z49" s="14">
        <v>1</v>
      </c>
      <c r="AA49" s="14">
        <v>2017</v>
      </c>
      <c r="AB49" s="24">
        <v>2017</v>
      </c>
    </row>
    <row r="50" spans="1:28" ht="40.5" customHeight="1" x14ac:dyDescent="0.2">
      <c r="A50" s="23" t="s">
        <v>47</v>
      </c>
      <c r="B50" s="14" t="s">
        <v>66</v>
      </c>
      <c r="C50" s="14" t="s">
        <v>38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3875000000</v>
      </c>
      <c r="M50" s="15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f t="shared" si="1"/>
        <v>3875000000</v>
      </c>
      <c r="Y50" s="14" t="s">
        <v>33</v>
      </c>
      <c r="Z50" s="14">
        <v>1</v>
      </c>
      <c r="AA50" s="14">
        <v>2018</v>
      </c>
      <c r="AB50" s="24">
        <v>2018</v>
      </c>
    </row>
    <row r="51" spans="1:28" ht="40.5" customHeight="1" x14ac:dyDescent="0.2">
      <c r="A51" s="23" t="s">
        <v>47</v>
      </c>
      <c r="B51" s="14" t="s">
        <v>66</v>
      </c>
      <c r="C51" s="14" t="s">
        <v>38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2850000000</v>
      </c>
      <c r="M51" s="15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f t="shared" si="1"/>
        <v>2850000000</v>
      </c>
      <c r="Y51" s="14" t="s">
        <v>33</v>
      </c>
      <c r="Z51" s="14">
        <v>1</v>
      </c>
      <c r="AA51" s="14">
        <v>2018</v>
      </c>
      <c r="AB51" s="24">
        <v>2018</v>
      </c>
    </row>
    <row r="52" spans="1:28" ht="40.5" customHeight="1" x14ac:dyDescent="0.2">
      <c r="A52" s="23" t="s">
        <v>47</v>
      </c>
      <c r="B52" s="14" t="s">
        <v>73</v>
      </c>
      <c r="C52" s="14" t="s">
        <v>38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1465000000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6">
        <f t="shared" si="1"/>
        <v>1465000000</v>
      </c>
      <c r="Y52" s="14" t="s">
        <v>33</v>
      </c>
      <c r="Z52" s="14">
        <v>1</v>
      </c>
      <c r="AA52" s="14">
        <v>2018</v>
      </c>
      <c r="AB52" s="24">
        <v>2018</v>
      </c>
    </row>
    <row r="53" spans="1:28" ht="40.5" customHeight="1" x14ac:dyDescent="0.2">
      <c r="A53" s="23" t="s">
        <v>48</v>
      </c>
      <c r="B53" s="14" t="s">
        <v>37</v>
      </c>
      <c r="C53" s="14" t="s">
        <v>38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1432000000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6">
        <f t="shared" si="1"/>
        <v>1432000000</v>
      </c>
      <c r="Y53" s="14" t="s">
        <v>33</v>
      </c>
      <c r="Z53" s="14">
        <v>1</v>
      </c>
      <c r="AA53" s="14">
        <v>2017</v>
      </c>
      <c r="AB53" s="24">
        <v>2017</v>
      </c>
    </row>
    <row r="54" spans="1:28" ht="40.5" customHeight="1" x14ac:dyDescent="0.2">
      <c r="A54" s="23" t="s">
        <v>48</v>
      </c>
      <c r="B54" s="14" t="s">
        <v>61</v>
      </c>
      <c r="C54" s="14" t="s">
        <v>38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1543963332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6">
        <f t="shared" si="1"/>
        <v>1543963332</v>
      </c>
      <c r="Y54" s="14" t="s">
        <v>33</v>
      </c>
      <c r="Z54" s="14">
        <v>1</v>
      </c>
      <c r="AA54" s="14">
        <v>2018</v>
      </c>
      <c r="AB54" s="24">
        <v>2018</v>
      </c>
    </row>
    <row r="55" spans="1:28" ht="40.5" customHeight="1" x14ac:dyDescent="0.2">
      <c r="A55" s="23" t="s">
        <v>48</v>
      </c>
      <c r="B55" s="14" t="s">
        <v>74</v>
      </c>
      <c r="C55" s="14" t="s">
        <v>38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760000000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f t="shared" si="1"/>
        <v>760000000</v>
      </c>
      <c r="Y55" s="14" t="s">
        <v>33</v>
      </c>
      <c r="Z55" s="14">
        <v>1</v>
      </c>
      <c r="AA55" s="14">
        <v>2018</v>
      </c>
      <c r="AB55" s="24">
        <v>2018</v>
      </c>
    </row>
    <row r="56" spans="1:28" ht="40.5" customHeight="1" x14ac:dyDescent="0.2">
      <c r="A56" s="23" t="s">
        <v>59</v>
      </c>
      <c r="B56" s="14" t="s">
        <v>53</v>
      </c>
      <c r="C56" s="14" t="s">
        <v>38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176164740</v>
      </c>
      <c r="L56" s="15">
        <v>93474500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6">
        <f t="shared" si="1"/>
        <v>269639240</v>
      </c>
      <c r="Y56" s="14" t="s">
        <v>33</v>
      </c>
      <c r="Z56" s="14">
        <v>2</v>
      </c>
      <c r="AA56" s="14">
        <v>2017</v>
      </c>
      <c r="AB56" s="24">
        <v>2018</v>
      </c>
    </row>
    <row r="57" spans="1:28" ht="40.5" customHeight="1" x14ac:dyDescent="0.2">
      <c r="A57" s="23" t="s">
        <v>67</v>
      </c>
      <c r="B57" s="14" t="s">
        <v>66</v>
      </c>
      <c r="C57" s="14" t="s">
        <v>38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4708000000</v>
      </c>
      <c r="M57" s="15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f t="shared" si="1"/>
        <v>4708000000</v>
      </c>
      <c r="Y57" s="14" t="s">
        <v>33</v>
      </c>
      <c r="Z57" s="14">
        <v>1</v>
      </c>
      <c r="AA57" s="14">
        <v>2018</v>
      </c>
      <c r="AB57" s="24">
        <v>2018</v>
      </c>
    </row>
    <row r="58" spans="1:28" ht="40.5" customHeight="1" x14ac:dyDescent="0.2">
      <c r="A58" s="23" t="s">
        <v>68</v>
      </c>
      <c r="B58" s="14" t="s">
        <v>66</v>
      </c>
      <c r="C58" s="14" t="s">
        <v>38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384000000</v>
      </c>
      <c r="M58" s="15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f t="shared" si="1"/>
        <v>384000000</v>
      </c>
      <c r="Y58" s="14" t="s">
        <v>33</v>
      </c>
      <c r="Z58" s="14">
        <v>1</v>
      </c>
      <c r="AA58" s="14">
        <v>2018</v>
      </c>
      <c r="AB58" s="24">
        <v>2018</v>
      </c>
    </row>
    <row r="59" spans="1:28" ht="40.5" customHeight="1" x14ac:dyDescent="0.2">
      <c r="A59" s="23" t="s">
        <v>68</v>
      </c>
      <c r="B59" s="14" t="s">
        <v>74</v>
      </c>
      <c r="C59" s="14" t="s">
        <v>38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600000000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f t="shared" si="1"/>
        <v>600000000</v>
      </c>
      <c r="Y59" s="14" t="s">
        <v>33</v>
      </c>
      <c r="Z59" s="14">
        <v>1</v>
      </c>
      <c r="AA59" s="14">
        <v>2018</v>
      </c>
      <c r="AB59" s="24">
        <v>2018</v>
      </c>
    </row>
    <row r="60" spans="1:28" ht="40.5" customHeight="1" x14ac:dyDescent="0.2">
      <c r="A60" s="23" t="s">
        <v>49</v>
      </c>
      <c r="B60" s="14" t="s">
        <v>37</v>
      </c>
      <c r="C60" s="14" t="s">
        <v>38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270564000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6">
        <f t="shared" si="1"/>
        <v>270564000</v>
      </c>
      <c r="Y60" s="14" t="s">
        <v>33</v>
      </c>
      <c r="Z60" s="14">
        <v>1</v>
      </c>
      <c r="AA60" s="14">
        <v>2017</v>
      </c>
      <c r="AB60" s="24">
        <v>2017</v>
      </c>
    </row>
    <row r="61" spans="1:28" ht="40.5" customHeight="1" x14ac:dyDescent="0.2">
      <c r="A61" s="23" t="s">
        <v>69</v>
      </c>
      <c r="B61" s="14" t="s">
        <v>66</v>
      </c>
      <c r="C61" s="14" t="s">
        <v>38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4600000000</v>
      </c>
      <c r="M61" s="15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f t="shared" si="1"/>
        <v>4600000000</v>
      </c>
      <c r="Y61" s="14" t="s">
        <v>33</v>
      </c>
      <c r="Z61" s="14">
        <v>1</v>
      </c>
      <c r="AA61" s="14">
        <v>2018</v>
      </c>
      <c r="AB61" s="24">
        <v>2018</v>
      </c>
    </row>
    <row r="62" spans="1:28" ht="40.5" customHeight="1" x14ac:dyDescent="0.2">
      <c r="A62" s="23" t="s">
        <v>50</v>
      </c>
      <c r="B62" s="14" t="s">
        <v>37</v>
      </c>
      <c r="C62" s="14" t="s">
        <v>38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7000000000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6">
        <f t="shared" si="1"/>
        <v>7000000000</v>
      </c>
      <c r="Y62" s="14" t="s">
        <v>33</v>
      </c>
      <c r="Z62" s="14">
        <v>1</v>
      </c>
      <c r="AA62" s="14">
        <v>2017</v>
      </c>
      <c r="AB62" s="24">
        <v>2017</v>
      </c>
    </row>
    <row r="63" spans="1:28" ht="40.5" customHeight="1" x14ac:dyDescent="0.2">
      <c r="A63" s="23" t="s">
        <v>50</v>
      </c>
      <c r="B63" s="14" t="s">
        <v>53</v>
      </c>
      <c r="C63" s="14" t="s">
        <v>38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1700000000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6">
        <f t="shared" si="1"/>
        <v>1700000000</v>
      </c>
      <c r="Y63" s="14" t="s">
        <v>33</v>
      </c>
      <c r="Z63" s="14">
        <v>1</v>
      </c>
      <c r="AA63" s="14">
        <v>2017</v>
      </c>
      <c r="AB63" s="24">
        <v>2017</v>
      </c>
    </row>
    <row r="64" spans="1:28" ht="40.5" customHeight="1" x14ac:dyDescent="0.2">
      <c r="A64" s="23" t="s">
        <v>70</v>
      </c>
      <c r="B64" s="14" t="s">
        <v>66</v>
      </c>
      <c r="C64" s="14" t="s">
        <v>38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740000000</v>
      </c>
      <c r="M64" s="15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f t="shared" si="1"/>
        <v>740000000</v>
      </c>
      <c r="Y64" s="14" t="s">
        <v>33</v>
      </c>
      <c r="Z64" s="14">
        <v>1</v>
      </c>
      <c r="AA64" s="14">
        <v>2018</v>
      </c>
      <c r="AB64" s="24">
        <v>2018</v>
      </c>
    </row>
    <row r="65" spans="1:16382" ht="40.5" customHeight="1" x14ac:dyDescent="0.2">
      <c r="A65" s="23" t="s">
        <v>51</v>
      </c>
      <c r="B65" s="14" t="s">
        <v>37</v>
      </c>
      <c r="C65" s="14" t="s">
        <v>38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16449000000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6">
        <f t="shared" si="1"/>
        <v>16449000000</v>
      </c>
      <c r="Y65" s="14" t="s">
        <v>33</v>
      </c>
      <c r="Z65" s="14">
        <v>1</v>
      </c>
      <c r="AA65" s="14">
        <v>2017</v>
      </c>
      <c r="AB65" s="24">
        <v>2017</v>
      </c>
    </row>
    <row r="66" spans="1:16382" ht="40.5" customHeight="1" x14ac:dyDescent="0.2">
      <c r="A66" s="23" t="s">
        <v>51</v>
      </c>
      <c r="B66" s="14" t="s">
        <v>53</v>
      </c>
      <c r="C66" s="14" t="s">
        <v>38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3233489767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6">
        <f t="shared" si="1"/>
        <v>3233489767</v>
      </c>
      <c r="Y66" s="14" t="s">
        <v>33</v>
      </c>
      <c r="Z66" s="14">
        <v>1</v>
      </c>
      <c r="AA66" s="14">
        <v>2017</v>
      </c>
      <c r="AB66" s="24">
        <v>2017</v>
      </c>
    </row>
    <row r="67" spans="1:16382" ht="40.5" customHeight="1" x14ac:dyDescent="0.2">
      <c r="A67" s="23" t="s">
        <v>51</v>
      </c>
      <c r="B67" s="14" t="s">
        <v>66</v>
      </c>
      <c r="C67" s="14" t="s">
        <v>38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17250611333</v>
      </c>
      <c r="M67" s="15">
        <v>400000000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f t="shared" ref="X67:X92" si="2">SUM(D67:W67)</f>
        <v>17650611333</v>
      </c>
      <c r="Y67" s="14" t="s">
        <v>33</v>
      </c>
      <c r="Z67" s="14">
        <v>2</v>
      </c>
      <c r="AA67" s="14">
        <v>2018</v>
      </c>
      <c r="AB67" s="24">
        <v>2019</v>
      </c>
    </row>
    <row r="68" spans="1:16382" ht="40.5" customHeight="1" x14ac:dyDescent="0.2">
      <c r="A68" s="23" t="s">
        <v>51</v>
      </c>
      <c r="B68" s="14" t="s">
        <v>73</v>
      </c>
      <c r="C68" s="14" t="s">
        <v>38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13820480000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6">
        <f t="shared" si="2"/>
        <v>13820480000</v>
      </c>
      <c r="Y68" s="14" t="s">
        <v>33</v>
      </c>
      <c r="Z68" s="14">
        <v>1</v>
      </c>
      <c r="AA68" s="14">
        <v>2018</v>
      </c>
      <c r="AB68" s="24">
        <v>2018</v>
      </c>
    </row>
    <row r="69" spans="1:16382" ht="40.5" customHeight="1" x14ac:dyDescent="0.2">
      <c r="A69" s="23" t="s">
        <v>51</v>
      </c>
      <c r="B69" s="14" t="s">
        <v>74</v>
      </c>
      <c r="C69" s="14" t="s">
        <v>38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1551629000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f t="shared" si="2"/>
        <v>1551629000</v>
      </c>
      <c r="Y69" s="14" t="s">
        <v>33</v>
      </c>
      <c r="Z69" s="14">
        <v>1</v>
      </c>
      <c r="AA69" s="14">
        <v>2018</v>
      </c>
      <c r="AB69" s="24">
        <v>2018</v>
      </c>
    </row>
    <row r="70" spans="1:16382" ht="40.5" customHeight="1" x14ac:dyDescent="0.2">
      <c r="A70" s="23" t="s">
        <v>60</v>
      </c>
      <c r="B70" s="14" t="s">
        <v>53</v>
      </c>
      <c r="C70" s="14" t="s">
        <v>38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21750000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6">
        <f t="shared" si="2"/>
        <v>21750000</v>
      </c>
      <c r="Y70" s="14" t="s">
        <v>39</v>
      </c>
      <c r="Z70" s="14">
        <v>1</v>
      </c>
      <c r="AA70" s="14">
        <v>2017</v>
      </c>
      <c r="AB70" s="24">
        <v>2017</v>
      </c>
    </row>
    <row r="71" spans="1:16382" ht="40.5" customHeight="1" x14ac:dyDescent="0.2">
      <c r="A71" s="23" t="s">
        <v>60</v>
      </c>
      <c r="B71" s="14" t="s">
        <v>61</v>
      </c>
      <c r="C71" s="14" t="s">
        <v>38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596469752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6">
        <f t="shared" si="2"/>
        <v>596469752</v>
      </c>
      <c r="Y71" s="14" t="s">
        <v>39</v>
      </c>
      <c r="Z71" s="14">
        <v>1</v>
      </c>
      <c r="AA71" s="14">
        <v>2018</v>
      </c>
      <c r="AB71" s="24">
        <v>2018</v>
      </c>
    </row>
    <row r="72" spans="1:16382" ht="40.5" customHeight="1" x14ac:dyDescent="0.2">
      <c r="A72" s="23" t="s">
        <v>60</v>
      </c>
      <c r="B72" s="14" t="s">
        <v>66</v>
      </c>
      <c r="C72" s="14" t="s">
        <v>38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10000000000</v>
      </c>
      <c r="M72" s="15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f t="shared" si="2"/>
        <v>10000000000</v>
      </c>
      <c r="Y72" s="14" t="s">
        <v>33</v>
      </c>
      <c r="Z72" s="14">
        <v>1</v>
      </c>
      <c r="AA72" s="14">
        <v>2018</v>
      </c>
      <c r="AB72" s="24">
        <v>2018</v>
      </c>
    </row>
    <row r="73" spans="1:16382" ht="40.5" customHeight="1" x14ac:dyDescent="0.2">
      <c r="A73" s="23" t="s">
        <v>60</v>
      </c>
      <c r="B73" s="14" t="s">
        <v>66</v>
      </c>
      <c r="C73" s="14" t="s">
        <v>38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714300000</v>
      </c>
      <c r="M73" s="15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f t="shared" si="2"/>
        <v>714300000</v>
      </c>
      <c r="Y73" s="14" t="s">
        <v>39</v>
      </c>
      <c r="Z73" s="14">
        <v>1</v>
      </c>
      <c r="AA73" s="14">
        <v>2018</v>
      </c>
      <c r="AB73" s="24">
        <v>2018</v>
      </c>
    </row>
    <row r="74" spans="1:16382" ht="40.5" customHeight="1" x14ac:dyDescent="0.2">
      <c r="A74" s="23" t="s">
        <v>60</v>
      </c>
      <c r="B74" s="14" t="s">
        <v>73</v>
      </c>
      <c r="C74" s="14" t="s">
        <v>38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13395241293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6">
        <f t="shared" si="2"/>
        <v>13395241293</v>
      </c>
      <c r="Y74" s="14" t="s">
        <v>33</v>
      </c>
      <c r="Z74" s="14">
        <v>1</v>
      </c>
      <c r="AA74" s="14">
        <v>2018</v>
      </c>
      <c r="AB74" s="24">
        <v>2018</v>
      </c>
    </row>
    <row r="75" spans="1:16382" ht="40.5" customHeight="1" x14ac:dyDescent="0.2">
      <c r="A75" s="23" t="s">
        <v>75</v>
      </c>
      <c r="B75" s="14" t="s">
        <v>74</v>
      </c>
      <c r="C75" s="14" t="s">
        <v>38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28606935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6">
        <f t="shared" si="2"/>
        <v>28606935</v>
      </c>
      <c r="Y75" s="14" t="s">
        <v>39</v>
      </c>
      <c r="Z75" s="14">
        <v>1</v>
      </c>
      <c r="AA75" s="14">
        <v>2019</v>
      </c>
      <c r="AB75" s="24">
        <v>2019</v>
      </c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  <c r="IT75" s="17"/>
      <c r="IU75" s="17"/>
      <c r="IV75" s="17"/>
      <c r="IW75" s="17"/>
      <c r="IX75" s="17"/>
      <c r="IY75" s="17"/>
      <c r="IZ75" s="17"/>
      <c r="JA75" s="17"/>
      <c r="JB75" s="17"/>
      <c r="JC75" s="17"/>
      <c r="JD75" s="17"/>
      <c r="JE75" s="17"/>
      <c r="JF75" s="17"/>
      <c r="JG75" s="17"/>
      <c r="JH75" s="17"/>
      <c r="JI75" s="17"/>
      <c r="JJ75" s="17"/>
      <c r="JK75" s="17"/>
      <c r="JL75" s="17"/>
      <c r="JM75" s="17"/>
      <c r="JN75" s="17"/>
      <c r="JO75" s="17"/>
      <c r="JP75" s="17"/>
      <c r="JQ75" s="17"/>
      <c r="JR75" s="17"/>
      <c r="JS75" s="17"/>
      <c r="JT75" s="17"/>
      <c r="JU75" s="17"/>
      <c r="JV75" s="17"/>
      <c r="JW75" s="17"/>
      <c r="JX75" s="17"/>
      <c r="JY75" s="17"/>
      <c r="JZ75" s="17"/>
      <c r="KA75" s="17"/>
      <c r="KB75" s="17"/>
      <c r="KC75" s="17"/>
      <c r="KD75" s="17"/>
      <c r="KE75" s="17"/>
      <c r="KF75" s="17"/>
      <c r="KG75" s="17"/>
      <c r="KH75" s="17"/>
      <c r="KI75" s="17"/>
      <c r="KJ75" s="17"/>
      <c r="KK75" s="17"/>
      <c r="KL75" s="17"/>
      <c r="KM75" s="17"/>
      <c r="KN75" s="17"/>
      <c r="KO75" s="17"/>
      <c r="KP75" s="17"/>
      <c r="KQ75" s="17"/>
      <c r="KR75" s="17"/>
      <c r="KS75" s="17"/>
      <c r="KT75" s="17"/>
      <c r="KU75" s="17"/>
      <c r="KV75" s="17"/>
      <c r="KW75" s="17"/>
      <c r="KX75" s="17"/>
      <c r="KY75" s="17"/>
      <c r="KZ75" s="17"/>
      <c r="LA75" s="17"/>
      <c r="LB75" s="17"/>
      <c r="LC75" s="17"/>
      <c r="LD75" s="17"/>
      <c r="LE75" s="17"/>
      <c r="LF75" s="17"/>
      <c r="LG75" s="17"/>
      <c r="LH75" s="17"/>
      <c r="LI75" s="17"/>
      <c r="LJ75" s="17"/>
      <c r="LK75" s="17"/>
      <c r="LL75" s="17"/>
      <c r="LM75" s="17"/>
      <c r="LN75" s="17"/>
      <c r="LO75" s="17"/>
      <c r="LP75" s="17"/>
      <c r="LQ75" s="17"/>
      <c r="LR75" s="17"/>
      <c r="LS75" s="17"/>
      <c r="LT75" s="17"/>
      <c r="LU75" s="17"/>
      <c r="LV75" s="17"/>
      <c r="LW75" s="17"/>
      <c r="LX75" s="17"/>
      <c r="LY75" s="17"/>
      <c r="LZ75" s="17"/>
      <c r="MA75" s="17"/>
      <c r="MB75" s="17"/>
      <c r="MC75" s="17"/>
      <c r="MD75" s="17"/>
      <c r="ME75" s="17"/>
      <c r="MF75" s="17"/>
      <c r="MG75" s="17"/>
      <c r="MH75" s="17"/>
      <c r="MI75" s="17"/>
      <c r="MJ75" s="17"/>
      <c r="MK75" s="17"/>
      <c r="ML75" s="17"/>
      <c r="MM75" s="17"/>
      <c r="MN75" s="17"/>
      <c r="MO75" s="17"/>
      <c r="MP75" s="17"/>
      <c r="MQ75" s="17"/>
      <c r="MR75" s="17"/>
      <c r="MS75" s="17"/>
      <c r="MT75" s="17"/>
      <c r="MU75" s="17"/>
      <c r="MV75" s="17"/>
      <c r="MW75" s="17"/>
      <c r="MX75" s="17"/>
      <c r="MY75" s="17"/>
      <c r="MZ75" s="17"/>
      <c r="NA75" s="17"/>
      <c r="NB75" s="17"/>
      <c r="NC75" s="17"/>
      <c r="ND75" s="17"/>
      <c r="NE75" s="17"/>
      <c r="NF75" s="17"/>
      <c r="NG75" s="17"/>
      <c r="NH75" s="17"/>
      <c r="NI75" s="17"/>
      <c r="NJ75" s="17"/>
      <c r="NK75" s="17"/>
      <c r="NL75" s="17"/>
      <c r="NM75" s="17"/>
      <c r="NN75" s="17"/>
      <c r="NO75" s="17"/>
      <c r="NP75" s="17"/>
      <c r="NQ75" s="17"/>
      <c r="NR75" s="17"/>
      <c r="NS75" s="17"/>
      <c r="NT75" s="17"/>
      <c r="NU75" s="17"/>
      <c r="NV75" s="17"/>
      <c r="NW75" s="17"/>
      <c r="NX75" s="17"/>
      <c r="NY75" s="17"/>
      <c r="NZ75" s="17"/>
      <c r="OA75" s="17"/>
      <c r="OB75" s="17"/>
      <c r="OC75" s="17"/>
      <c r="OD75" s="17"/>
      <c r="OE75" s="17"/>
      <c r="OF75" s="17"/>
      <c r="OG75" s="17"/>
      <c r="OH75" s="17"/>
      <c r="OI75" s="17"/>
      <c r="OJ75" s="17"/>
      <c r="OK75" s="17"/>
      <c r="OL75" s="17"/>
      <c r="OM75" s="17"/>
      <c r="ON75" s="17"/>
      <c r="OO75" s="17"/>
      <c r="OP75" s="17"/>
      <c r="OQ75" s="17"/>
      <c r="OR75" s="17"/>
      <c r="OS75" s="17"/>
      <c r="OT75" s="17"/>
      <c r="OU75" s="17"/>
      <c r="OV75" s="17"/>
      <c r="OW75" s="17"/>
      <c r="OX75" s="17"/>
      <c r="OY75" s="17"/>
      <c r="OZ75" s="17"/>
      <c r="PA75" s="17"/>
      <c r="PB75" s="17"/>
      <c r="PC75" s="17"/>
      <c r="PD75" s="17"/>
      <c r="PE75" s="17"/>
      <c r="PF75" s="17"/>
      <c r="PG75" s="17"/>
      <c r="PH75" s="17"/>
      <c r="PI75" s="17"/>
      <c r="PJ75" s="17"/>
      <c r="PK75" s="17"/>
      <c r="PL75" s="17"/>
      <c r="PM75" s="17"/>
      <c r="PN75" s="17"/>
      <c r="PO75" s="17"/>
      <c r="PP75" s="17"/>
      <c r="PQ75" s="17"/>
      <c r="PR75" s="17"/>
      <c r="PS75" s="17"/>
      <c r="PT75" s="17"/>
      <c r="PU75" s="17"/>
      <c r="PV75" s="17"/>
      <c r="PW75" s="17"/>
      <c r="PX75" s="17"/>
      <c r="PY75" s="17"/>
      <c r="PZ75" s="17"/>
      <c r="QA75" s="17"/>
      <c r="QB75" s="17"/>
      <c r="QC75" s="17"/>
      <c r="QD75" s="17"/>
      <c r="QE75" s="17"/>
      <c r="QF75" s="17"/>
      <c r="QG75" s="17"/>
      <c r="QH75" s="17"/>
      <c r="QI75" s="17"/>
      <c r="QJ75" s="17"/>
      <c r="QK75" s="17"/>
      <c r="QL75" s="17"/>
      <c r="QM75" s="17"/>
      <c r="QN75" s="17"/>
      <c r="QO75" s="17"/>
      <c r="QP75" s="17"/>
      <c r="QQ75" s="17"/>
      <c r="QR75" s="17"/>
      <c r="QS75" s="17"/>
      <c r="QT75" s="17"/>
      <c r="QU75" s="17"/>
      <c r="QV75" s="17"/>
      <c r="QW75" s="17"/>
      <c r="QX75" s="17"/>
      <c r="QY75" s="17"/>
      <c r="QZ75" s="17"/>
      <c r="RA75" s="17"/>
      <c r="RB75" s="17"/>
      <c r="RC75" s="17"/>
      <c r="RD75" s="17"/>
      <c r="RE75" s="17"/>
      <c r="RF75" s="17"/>
      <c r="RG75" s="17"/>
      <c r="RH75" s="17"/>
      <c r="RI75" s="17"/>
      <c r="RJ75" s="17"/>
      <c r="RK75" s="17"/>
      <c r="RL75" s="17"/>
      <c r="RM75" s="17"/>
      <c r="RN75" s="17"/>
      <c r="RO75" s="17"/>
      <c r="RP75" s="17"/>
      <c r="RQ75" s="17"/>
      <c r="RR75" s="17"/>
      <c r="RS75" s="17"/>
      <c r="RT75" s="17"/>
      <c r="RU75" s="17"/>
      <c r="RV75" s="17"/>
      <c r="RW75" s="17"/>
      <c r="RX75" s="17"/>
      <c r="RY75" s="17"/>
      <c r="RZ75" s="17"/>
      <c r="SA75" s="17"/>
      <c r="SB75" s="17"/>
      <c r="SC75" s="17"/>
      <c r="SD75" s="17"/>
      <c r="SE75" s="17"/>
      <c r="SF75" s="17"/>
      <c r="SG75" s="17"/>
      <c r="SH75" s="17"/>
      <c r="SI75" s="17"/>
      <c r="SJ75" s="17"/>
      <c r="SK75" s="17"/>
      <c r="SL75" s="17"/>
      <c r="SM75" s="17"/>
      <c r="SN75" s="17"/>
      <c r="SO75" s="17"/>
      <c r="SP75" s="17"/>
      <c r="SQ75" s="17"/>
      <c r="SR75" s="17"/>
      <c r="SS75" s="17"/>
      <c r="ST75" s="17"/>
      <c r="SU75" s="17"/>
      <c r="SV75" s="17"/>
      <c r="SW75" s="17"/>
      <c r="SX75" s="17"/>
      <c r="SY75" s="17"/>
      <c r="SZ75" s="17"/>
      <c r="TA75" s="17"/>
      <c r="TB75" s="17"/>
      <c r="TC75" s="17"/>
      <c r="TD75" s="17"/>
      <c r="TE75" s="17"/>
      <c r="TF75" s="17"/>
      <c r="TG75" s="17"/>
      <c r="TH75" s="17"/>
      <c r="TI75" s="17"/>
      <c r="TJ75" s="17"/>
      <c r="TK75" s="17"/>
      <c r="TL75" s="17"/>
      <c r="TM75" s="17"/>
      <c r="TN75" s="17"/>
      <c r="TO75" s="17"/>
      <c r="TP75" s="17"/>
      <c r="TQ75" s="17"/>
      <c r="TR75" s="17"/>
      <c r="TS75" s="17"/>
      <c r="TT75" s="17"/>
      <c r="TU75" s="17"/>
      <c r="TV75" s="17"/>
      <c r="TW75" s="17"/>
      <c r="TX75" s="17"/>
      <c r="TY75" s="17"/>
      <c r="TZ75" s="17"/>
      <c r="UA75" s="17"/>
      <c r="UB75" s="17"/>
      <c r="UC75" s="17"/>
      <c r="UD75" s="17"/>
      <c r="UE75" s="17"/>
      <c r="UF75" s="17"/>
      <c r="UG75" s="17"/>
      <c r="UH75" s="17"/>
      <c r="UI75" s="17"/>
      <c r="UJ75" s="17"/>
      <c r="UK75" s="17"/>
      <c r="UL75" s="17"/>
      <c r="UM75" s="17"/>
      <c r="UN75" s="17"/>
      <c r="UO75" s="17"/>
      <c r="UP75" s="17"/>
      <c r="UQ75" s="17"/>
      <c r="UR75" s="17"/>
      <c r="US75" s="17"/>
      <c r="UT75" s="17"/>
      <c r="UU75" s="17"/>
      <c r="UV75" s="17"/>
      <c r="UW75" s="17"/>
      <c r="UX75" s="17"/>
      <c r="UY75" s="17"/>
      <c r="UZ75" s="17"/>
      <c r="VA75" s="17"/>
      <c r="VB75" s="17"/>
      <c r="VC75" s="17"/>
      <c r="VD75" s="17"/>
      <c r="VE75" s="17"/>
      <c r="VF75" s="17"/>
      <c r="VG75" s="17"/>
      <c r="VH75" s="17"/>
      <c r="VI75" s="17"/>
      <c r="VJ75" s="17"/>
      <c r="VK75" s="17"/>
      <c r="VL75" s="17"/>
      <c r="VM75" s="17"/>
      <c r="VN75" s="17"/>
      <c r="VO75" s="17"/>
      <c r="VP75" s="17"/>
      <c r="VQ75" s="17"/>
      <c r="VR75" s="17"/>
      <c r="VS75" s="17"/>
      <c r="VT75" s="17"/>
      <c r="VU75" s="17"/>
      <c r="VV75" s="17"/>
      <c r="VW75" s="17"/>
      <c r="VX75" s="17"/>
      <c r="VY75" s="17"/>
      <c r="VZ75" s="17"/>
      <c r="WA75" s="17"/>
      <c r="WB75" s="17"/>
      <c r="WC75" s="17"/>
      <c r="WD75" s="17"/>
      <c r="WE75" s="17"/>
      <c r="WF75" s="17"/>
      <c r="WG75" s="17"/>
      <c r="WH75" s="17"/>
      <c r="WI75" s="17"/>
      <c r="WJ75" s="17"/>
      <c r="WK75" s="17"/>
      <c r="WL75" s="17"/>
      <c r="WM75" s="17"/>
      <c r="WN75" s="17"/>
      <c r="WO75" s="17"/>
      <c r="WP75" s="17"/>
      <c r="WQ75" s="17"/>
      <c r="WR75" s="17"/>
      <c r="WS75" s="17"/>
      <c r="WT75" s="17"/>
      <c r="WU75" s="17"/>
      <c r="WV75" s="17"/>
      <c r="WW75" s="17"/>
      <c r="WX75" s="17"/>
      <c r="WY75" s="17"/>
      <c r="WZ75" s="17"/>
      <c r="XA75" s="17"/>
      <c r="XB75" s="17"/>
      <c r="XC75" s="17"/>
      <c r="XD75" s="17"/>
      <c r="XE75" s="17"/>
      <c r="XF75" s="17"/>
      <c r="XG75" s="17"/>
      <c r="XH75" s="17"/>
      <c r="XI75" s="17"/>
      <c r="XJ75" s="17"/>
      <c r="XK75" s="17"/>
      <c r="XL75" s="17"/>
      <c r="XM75" s="17"/>
      <c r="XN75" s="17"/>
      <c r="XO75" s="17"/>
      <c r="XP75" s="17"/>
      <c r="XQ75" s="17"/>
      <c r="XR75" s="17"/>
      <c r="XS75" s="17"/>
      <c r="XT75" s="17"/>
      <c r="XU75" s="17"/>
      <c r="XV75" s="17"/>
      <c r="XW75" s="17"/>
      <c r="XX75" s="17"/>
      <c r="XY75" s="17"/>
      <c r="XZ75" s="17"/>
      <c r="YA75" s="17"/>
      <c r="YB75" s="17"/>
      <c r="YC75" s="17"/>
      <c r="YD75" s="17"/>
      <c r="YE75" s="17"/>
      <c r="YF75" s="17"/>
      <c r="YG75" s="17"/>
      <c r="YH75" s="17"/>
      <c r="YI75" s="17"/>
      <c r="YJ75" s="17"/>
      <c r="YK75" s="17"/>
      <c r="YL75" s="17"/>
      <c r="YM75" s="17"/>
      <c r="YN75" s="17"/>
      <c r="YO75" s="17"/>
      <c r="YP75" s="17"/>
      <c r="YQ75" s="17"/>
      <c r="YR75" s="17"/>
      <c r="YS75" s="17"/>
      <c r="YT75" s="17"/>
      <c r="YU75" s="17"/>
      <c r="YV75" s="17"/>
      <c r="YW75" s="17"/>
      <c r="YX75" s="17"/>
      <c r="YY75" s="17"/>
      <c r="YZ75" s="17"/>
      <c r="ZA75" s="17"/>
      <c r="ZB75" s="17"/>
      <c r="ZC75" s="17"/>
      <c r="ZD75" s="17"/>
      <c r="ZE75" s="17"/>
      <c r="ZF75" s="17"/>
      <c r="ZG75" s="17"/>
      <c r="ZH75" s="17"/>
      <c r="ZI75" s="17"/>
      <c r="ZJ75" s="17"/>
      <c r="ZK75" s="17"/>
      <c r="ZL75" s="17"/>
      <c r="ZM75" s="17"/>
      <c r="ZN75" s="17"/>
      <c r="ZO75" s="17"/>
      <c r="ZP75" s="17"/>
      <c r="ZQ75" s="17"/>
      <c r="ZR75" s="17"/>
      <c r="ZS75" s="17"/>
      <c r="ZT75" s="17"/>
      <c r="ZU75" s="17"/>
      <c r="ZV75" s="17"/>
      <c r="ZW75" s="17"/>
      <c r="ZX75" s="17"/>
      <c r="ZY75" s="17"/>
      <c r="ZZ75" s="17"/>
      <c r="AAA75" s="17"/>
      <c r="AAB75" s="17"/>
      <c r="AAC75" s="17"/>
      <c r="AAD75" s="17"/>
      <c r="AAE75" s="17"/>
      <c r="AAF75" s="17"/>
      <c r="AAG75" s="17"/>
      <c r="AAH75" s="17"/>
      <c r="AAI75" s="17"/>
      <c r="AAJ75" s="17"/>
      <c r="AAK75" s="17"/>
      <c r="AAL75" s="17"/>
      <c r="AAM75" s="17"/>
      <c r="AAN75" s="17"/>
      <c r="AAO75" s="17"/>
      <c r="AAP75" s="17"/>
      <c r="AAQ75" s="17"/>
      <c r="AAR75" s="17"/>
      <c r="AAS75" s="17"/>
      <c r="AAT75" s="17"/>
      <c r="AAU75" s="17"/>
      <c r="AAV75" s="17"/>
      <c r="AAW75" s="17"/>
      <c r="AAX75" s="17"/>
      <c r="AAY75" s="17"/>
      <c r="AAZ75" s="17"/>
      <c r="ABA75" s="17"/>
      <c r="ABB75" s="17"/>
      <c r="ABC75" s="17"/>
      <c r="ABD75" s="17"/>
      <c r="ABE75" s="17"/>
      <c r="ABF75" s="17"/>
      <c r="ABG75" s="17"/>
      <c r="ABH75" s="17"/>
      <c r="ABI75" s="17"/>
      <c r="ABJ75" s="17"/>
      <c r="ABK75" s="17"/>
      <c r="ABL75" s="17"/>
      <c r="ABM75" s="17"/>
      <c r="ABN75" s="17"/>
      <c r="ABO75" s="17"/>
      <c r="ABP75" s="17"/>
      <c r="ABQ75" s="17"/>
      <c r="ABR75" s="17"/>
      <c r="ABS75" s="17"/>
      <c r="ABT75" s="17"/>
      <c r="ABU75" s="17"/>
      <c r="ABV75" s="17"/>
      <c r="ABW75" s="17"/>
      <c r="ABX75" s="17"/>
      <c r="ABY75" s="17"/>
      <c r="ABZ75" s="17"/>
      <c r="ACA75" s="17"/>
      <c r="ACB75" s="17"/>
      <c r="ACC75" s="17"/>
      <c r="ACD75" s="17"/>
      <c r="ACE75" s="17"/>
      <c r="ACF75" s="17"/>
      <c r="ACG75" s="17"/>
      <c r="ACH75" s="17"/>
      <c r="ACI75" s="17"/>
      <c r="ACJ75" s="17"/>
      <c r="ACK75" s="17"/>
      <c r="ACL75" s="17"/>
      <c r="ACM75" s="17"/>
      <c r="ACN75" s="17"/>
      <c r="ACO75" s="17"/>
      <c r="ACP75" s="17"/>
      <c r="ACQ75" s="17"/>
      <c r="ACR75" s="17"/>
      <c r="ACS75" s="17"/>
      <c r="ACT75" s="17"/>
      <c r="ACU75" s="17"/>
      <c r="ACV75" s="17"/>
      <c r="ACW75" s="17"/>
      <c r="ACX75" s="17"/>
      <c r="ACY75" s="17"/>
      <c r="ACZ75" s="17"/>
      <c r="ADA75" s="17"/>
      <c r="ADB75" s="17"/>
      <c r="ADC75" s="17"/>
      <c r="ADD75" s="17"/>
      <c r="ADE75" s="17"/>
      <c r="ADF75" s="17"/>
      <c r="ADG75" s="17"/>
      <c r="ADH75" s="17"/>
      <c r="ADI75" s="17"/>
      <c r="ADJ75" s="17"/>
      <c r="ADK75" s="17"/>
      <c r="ADL75" s="17"/>
      <c r="ADM75" s="17"/>
      <c r="ADN75" s="17"/>
      <c r="ADO75" s="17"/>
      <c r="ADP75" s="17"/>
      <c r="ADQ75" s="17"/>
      <c r="ADR75" s="17"/>
      <c r="ADS75" s="17"/>
      <c r="ADT75" s="17"/>
      <c r="ADU75" s="17"/>
      <c r="ADV75" s="17"/>
      <c r="ADW75" s="17"/>
      <c r="ADX75" s="17"/>
      <c r="ADY75" s="17"/>
      <c r="ADZ75" s="17"/>
      <c r="AEA75" s="17"/>
      <c r="AEB75" s="17"/>
      <c r="AEC75" s="17"/>
      <c r="AED75" s="17"/>
      <c r="AEE75" s="17"/>
      <c r="AEF75" s="17"/>
      <c r="AEG75" s="17"/>
      <c r="AEH75" s="17"/>
      <c r="AEI75" s="17"/>
      <c r="AEJ75" s="17"/>
      <c r="AEK75" s="17"/>
      <c r="AEL75" s="17"/>
      <c r="AEM75" s="17"/>
      <c r="AEN75" s="17"/>
      <c r="AEO75" s="17"/>
      <c r="AEP75" s="17"/>
      <c r="AEQ75" s="17"/>
      <c r="AER75" s="17"/>
      <c r="AES75" s="17"/>
      <c r="AET75" s="17"/>
      <c r="AEU75" s="17"/>
      <c r="AEV75" s="17"/>
      <c r="AEW75" s="17"/>
      <c r="AEX75" s="17"/>
      <c r="AEY75" s="17"/>
      <c r="AEZ75" s="17"/>
      <c r="AFA75" s="17"/>
      <c r="AFB75" s="17"/>
      <c r="AFC75" s="17"/>
      <c r="AFD75" s="17"/>
      <c r="AFE75" s="17"/>
      <c r="AFF75" s="17"/>
      <c r="AFG75" s="17"/>
      <c r="AFH75" s="17"/>
      <c r="AFI75" s="17"/>
      <c r="AFJ75" s="17"/>
      <c r="AFK75" s="17"/>
      <c r="AFL75" s="17"/>
      <c r="AFM75" s="17"/>
      <c r="AFN75" s="17"/>
      <c r="AFO75" s="17"/>
      <c r="AFP75" s="17"/>
      <c r="AFQ75" s="17"/>
      <c r="AFR75" s="17"/>
      <c r="AFS75" s="17"/>
      <c r="AFT75" s="17"/>
      <c r="AFU75" s="17"/>
      <c r="AFV75" s="17"/>
      <c r="AFW75" s="17"/>
      <c r="AFX75" s="17"/>
      <c r="AFY75" s="17"/>
      <c r="AFZ75" s="17"/>
      <c r="AGA75" s="17"/>
      <c r="AGB75" s="17"/>
      <c r="AGC75" s="17"/>
      <c r="AGD75" s="17"/>
      <c r="AGE75" s="17"/>
      <c r="AGF75" s="17"/>
      <c r="AGG75" s="17"/>
      <c r="AGH75" s="17"/>
      <c r="AGI75" s="17"/>
      <c r="AGJ75" s="17"/>
      <c r="AGK75" s="17"/>
      <c r="AGL75" s="17"/>
      <c r="AGM75" s="17"/>
      <c r="AGN75" s="17"/>
      <c r="AGO75" s="17"/>
      <c r="AGP75" s="17"/>
      <c r="AGQ75" s="17"/>
      <c r="AGR75" s="17"/>
      <c r="AGS75" s="17"/>
      <c r="AGT75" s="17"/>
      <c r="AGU75" s="17"/>
      <c r="AGV75" s="17"/>
      <c r="AGW75" s="17"/>
      <c r="AGX75" s="17"/>
      <c r="AGY75" s="17"/>
      <c r="AGZ75" s="17"/>
      <c r="AHA75" s="17"/>
      <c r="AHB75" s="17"/>
      <c r="AHC75" s="17"/>
      <c r="AHD75" s="17"/>
      <c r="AHE75" s="17"/>
      <c r="AHF75" s="17"/>
      <c r="AHG75" s="17"/>
      <c r="AHH75" s="17"/>
      <c r="AHI75" s="17"/>
      <c r="AHJ75" s="17"/>
      <c r="AHK75" s="17"/>
      <c r="AHL75" s="17"/>
      <c r="AHM75" s="17"/>
      <c r="AHN75" s="17"/>
      <c r="AHO75" s="17"/>
      <c r="AHP75" s="17"/>
      <c r="AHQ75" s="17"/>
      <c r="AHR75" s="17"/>
      <c r="AHS75" s="17"/>
      <c r="AHT75" s="17"/>
      <c r="AHU75" s="17"/>
      <c r="AHV75" s="17"/>
      <c r="AHW75" s="17"/>
      <c r="AHX75" s="17"/>
      <c r="AHY75" s="17"/>
      <c r="AHZ75" s="17"/>
      <c r="AIA75" s="17"/>
      <c r="AIB75" s="17"/>
      <c r="AIC75" s="17"/>
      <c r="AID75" s="17"/>
      <c r="AIE75" s="17"/>
      <c r="AIF75" s="17"/>
      <c r="AIG75" s="17"/>
      <c r="AIH75" s="17"/>
      <c r="AII75" s="17"/>
      <c r="AIJ75" s="17"/>
      <c r="AIK75" s="17"/>
      <c r="AIL75" s="17"/>
      <c r="AIM75" s="17"/>
      <c r="AIN75" s="17"/>
      <c r="AIO75" s="17"/>
      <c r="AIP75" s="17"/>
      <c r="AIQ75" s="17"/>
      <c r="AIR75" s="17"/>
      <c r="AIS75" s="17"/>
      <c r="AIT75" s="17"/>
      <c r="AIU75" s="17"/>
      <c r="AIV75" s="17"/>
      <c r="AIW75" s="17"/>
      <c r="AIX75" s="17"/>
      <c r="AIY75" s="17"/>
      <c r="AIZ75" s="17"/>
      <c r="AJA75" s="17"/>
      <c r="AJB75" s="17"/>
      <c r="AJC75" s="17"/>
      <c r="AJD75" s="17"/>
      <c r="AJE75" s="17"/>
      <c r="AJF75" s="17"/>
      <c r="AJG75" s="17"/>
      <c r="AJH75" s="17"/>
      <c r="AJI75" s="17"/>
      <c r="AJJ75" s="17"/>
      <c r="AJK75" s="17"/>
      <c r="AJL75" s="17"/>
      <c r="AJM75" s="17"/>
      <c r="AJN75" s="17"/>
      <c r="AJO75" s="17"/>
      <c r="AJP75" s="17"/>
      <c r="AJQ75" s="17"/>
      <c r="AJR75" s="17"/>
      <c r="AJS75" s="17"/>
      <c r="AJT75" s="17"/>
      <c r="AJU75" s="17"/>
      <c r="AJV75" s="17"/>
      <c r="AJW75" s="17"/>
      <c r="AJX75" s="17"/>
      <c r="AJY75" s="17"/>
      <c r="AJZ75" s="17"/>
      <c r="AKA75" s="17"/>
      <c r="AKB75" s="17"/>
      <c r="AKC75" s="17"/>
      <c r="AKD75" s="17"/>
      <c r="AKE75" s="17"/>
      <c r="AKF75" s="17"/>
      <c r="AKG75" s="17"/>
      <c r="AKH75" s="17"/>
      <c r="AKI75" s="17"/>
      <c r="AKJ75" s="17"/>
      <c r="AKK75" s="17"/>
      <c r="AKL75" s="17"/>
      <c r="AKM75" s="17"/>
      <c r="AKN75" s="17"/>
      <c r="AKO75" s="17"/>
      <c r="AKP75" s="17"/>
      <c r="AKQ75" s="17"/>
      <c r="AKR75" s="17"/>
      <c r="AKS75" s="17"/>
      <c r="AKT75" s="17"/>
      <c r="AKU75" s="17"/>
      <c r="AKV75" s="17"/>
      <c r="AKW75" s="17"/>
      <c r="AKX75" s="17"/>
      <c r="AKY75" s="17"/>
      <c r="AKZ75" s="17"/>
      <c r="ALA75" s="17"/>
      <c r="ALB75" s="17"/>
      <c r="ALC75" s="17"/>
      <c r="ALD75" s="17"/>
      <c r="ALE75" s="17"/>
      <c r="ALF75" s="17"/>
      <c r="ALG75" s="17"/>
      <c r="ALH75" s="17"/>
      <c r="ALI75" s="17"/>
      <c r="ALJ75" s="17"/>
      <c r="ALK75" s="17"/>
      <c r="ALL75" s="17"/>
      <c r="ALM75" s="17"/>
      <c r="ALN75" s="17"/>
      <c r="ALO75" s="17"/>
      <c r="ALP75" s="17"/>
      <c r="ALQ75" s="17"/>
      <c r="ALR75" s="17"/>
      <c r="ALS75" s="17"/>
      <c r="ALT75" s="17"/>
      <c r="ALU75" s="17"/>
      <c r="ALV75" s="17"/>
      <c r="ALW75" s="17"/>
      <c r="ALX75" s="17"/>
      <c r="ALY75" s="17"/>
      <c r="ALZ75" s="17"/>
      <c r="AMA75" s="17"/>
      <c r="AMB75" s="17"/>
      <c r="AMC75" s="17"/>
      <c r="AMD75" s="17"/>
      <c r="AME75" s="17"/>
      <c r="AMF75" s="17"/>
      <c r="AMG75" s="17"/>
      <c r="AMH75" s="17"/>
      <c r="AMI75" s="17"/>
      <c r="AMJ75" s="17"/>
      <c r="AMK75" s="17"/>
      <c r="AML75" s="17"/>
      <c r="AMM75" s="17"/>
      <c r="AMN75" s="17"/>
      <c r="AMO75" s="17"/>
      <c r="AMP75" s="17"/>
      <c r="AMQ75" s="17"/>
      <c r="AMR75" s="17"/>
      <c r="AMS75" s="17"/>
      <c r="AMT75" s="17"/>
      <c r="AMU75" s="17"/>
      <c r="AMV75" s="17"/>
      <c r="AMW75" s="17"/>
      <c r="AMX75" s="17"/>
      <c r="AMY75" s="17"/>
      <c r="AMZ75" s="17"/>
      <c r="ANA75" s="17"/>
      <c r="ANB75" s="17"/>
      <c r="ANC75" s="17"/>
      <c r="AND75" s="17"/>
      <c r="ANE75" s="17"/>
      <c r="ANF75" s="17"/>
      <c r="ANG75" s="17"/>
      <c r="ANH75" s="17"/>
      <c r="ANI75" s="17"/>
      <c r="ANJ75" s="17"/>
      <c r="ANK75" s="17"/>
      <c r="ANL75" s="17"/>
      <c r="ANM75" s="17"/>
      <c r="ANN75" s="17"/>
      <c r="ANO75" s="17"/>
      <c r="ANP75" s="17"/>
      <c r="ANQ75" s="17"/>
      <c r="ANR75" s="17"/>
      <c r="ANS75" s="17"/>
      <c r="ANT75" s="17"/>
      <c r="ANU75" s="17"/>
      <c r="ANV75" s="17"/>
      <c r="ANW75" s="17"/>
      <c r="ANX75" s="17"/>
      <c r="ANY75" s="17"/>
      <c r="ANZ75" s="17"/>
      <c r="AOA75" s="17"/>
      <c r="AOB75" s="17"/>
      <c r="AOC75" s="17"/>
      <c r="AOD75" s="17"/>
      <c r="AOE75" s="17"/>
      <c r="AOF75" s="17"/>
      <c r="AOG75" s="17"/>
      <c r="AOH75" s="17"/>
      <c r="AOI75" s="17"/>
      <c r="AOJ75" s="17"/>
      <c r="AOK75" s="17"/>
      <c r="AOL75" s="17"/>
      <c r="AOM75" s="17"/>
      <c r="AON75" s="17"/>
      <c r="AOO75" s="17"/>
      <c r="AOP75" s="17"/>
      <c r="AOQ75" s="17"/>
      <c r="AOR75" s="17"/>
      <c r="AOS75" s="17"/>
      <c r="AOT75" s="17"/>
      <c r="AOU75" s="17"/>
      <c r="AOV75" s="17"/>
      <c r="AOW75" s="17"/>
      <c r="AOX75" s="17"/>
      <c r="AOY75" s="17"/>
      <c r="AOZ75" s="17"/>
      <c r="APA75" s="17"/>
      <c r="APB75" s="17"/>
      <c r="APC75" s="17"/>
      <c r="APD75" s="17"/>
      <c r="APE75" s="17"/>
      <c r="APF75" s="17"/>
      <c r="APG75" s="17"/>
      <c r="APH75" s="17"/>
      <c r="API75" s="17"/>
      <c r="APJ75" s="17"/>
      <c r="APK75" s="17"/>
      <c r="APL75" s="17"/>
      <c r="APM75" s="17"/>
      <c r="APN75" s="17"/>
      <c r="APO75" s="17"/>
      <c r="APP75" s="17"/>
      <c r="APQ75" s="17"/>
      <c r="APR75" s="17"/>
      <c r="APS75" s="17"/>
      <c r="APT75" s="17"/>
      <c r="APU75" s="17"/>
      <c r="APV75" s="17"/>
      <c r="APW75" s="17"/>
      <c r="APX75" s="17"/>
      <c r="APY75" s="17"/>
      <c r="APZ75" s="17"/>
      <c r="AQA75" s="17"/>
      <c r="AQB75" s="17"/>
      <c r="AQC75" s="17"/>
      <c r="AQD75" s="17"/>
      <c r="AQE75" s="17"/>
      <c r="AQF75" s="17"/>
      <c r="AQG75" s="17"/>
      <c r="AQH75" s="17"/>
      <c r="AQI75" s="17"/>
      <c r="AQJ75" s="17"/>
      <c r="AQK75" s="17"/>
      <c r="AQL75" s="17"/>
      <c r="AQM75" s="17"/>
      <c r="AQN75" s="17"/>
      <c r="AQO75" s="17"/>
      <c r="AQP75" s="17"/>
      <c r="AQQ75" s="17"/>
      <c r="AQR75" s="17"/>
      <c r="AQS75" s="17"/>
      <c r="AQT75" s="17"/>
      <c r="AQU75" s="17"/>
      <c r="AQV75" s="17"/>
      <c r="AQW75" s="17"/>
      <c r="AQX75" s="17"/>
      <c r="AQY75" s="17"/>
      <c r="AQZ75" s="17"/>
      <c r="ARA75" s="17"/>
      <c r="ARB75" s="17"/>
      <c r="ARC75" s="17"/>
      <c r="ARD75" s="17"/>
      <c r="ARE75" s="17"/>
      <c r="ARF75" s="17"/>
      <c r="ARG75" s="17"/>
      <c r="ARH75" s="17"/>
      <c r="ARI75" s="17"/>
      <c r="ARJ75" s="17"/>
      <c r="ARK75" s="17"/>
      <c r="ARL75" s="17"/>
      <c r="ARM75" s="17"/>
      <c r="ARN75" s="17"/>
      <c r="ARO75" s="17"/>
      <c r="ARP75" s="17"/>
      <c r="ARQ75" s="17"/>
      <c r="ARR75" s="17"/>
      <c r="ARS75" s="17"/>
      <c r="ART75" s="17"/>
      <c r="ARU75" s="17"/>
      <c r="ARV75" s="17"/>
      <c r="ARW75" s="17"/>
      <c r="ARX75" s="17"/>
      <c r="ARY75" s="17"/>
      <c r="ARZ75" s="17"/>
      <c r="ASA75" s="17"/>
      <c r="ASB75" s="17"/>
      <c r="ASC75" s="17"/>
      <c r="ASD75" s="17"/>
      <c r="ASE75" s="17"/>
      <c r="ASF75" s="17"/>
      <c r="ASG75" s="17"/>
      <c r="ASH75" s="17"/>
      <c r="ASI75" s="17"/>
      <c r="ASJ75" s="17"/>
      <c r="ASK75" s="17"/>
      <c r="ASL75" s="17"/>
      <c r="ASM75" s="17"/>
      <c r="ASN75" s="17"/>
      <c r="ASO75" s="17"/>
      <c r="ASP75" s="17"/>
      <c r="ASQ75" s="17"/>
      <c r="ASR75" s="17"/>
      <c r="ASS75" s="17"/>
      <c r="AST75" s="17"/>
      <c r="ASU75" s="17"/>
      <c r="ASV75" s="17"/>
      <c r="ASW75" s="17"/>
      <c r="ASX75" s="17"/>
      <c r="ASY75" s="17"/>
      <c r="ASZ75" s="17"/>
      <c r="ATA75" s="17"/>
      <c r="ATB75" s="17"/>
      <c r="ATC75" s="17"/>
      <c r="ATD75" s="17"/>
      <c r="ATE75" s="17"/>
      <c r="ATF75" s="17"/>
      <c r="ATG75" s="17"/>
      <c r="ATH75" s="17"/>
      <c r="ATI75" s="17"/>
      <c r="ATJ75" s="17"/>
      <c r="ATK75" s="17"/>
      <c r="ATL75" s="17"/>
      <c r="ATM75" s="17"/>
      <c r="ATN75" s="17"/>
      <c r="ATO75" s="17"/>
      <c r="ATP75" s="17"/>
      <c r="ATQ75" s="17"/>
      <c r="ATR75" s="17"/>
      <c r="ATS75" s="17"/>
      <c r="ATT75" s="17"/>
      <c r="ATU75" s="17"/>
      <c r="ATV75" s="17"/>
      <c r="ATW75" s="17"/>
      <c r="ATX75" s="17"/>
      <c r="ATY75" s="17"/>
      <c r="ATZ75" s="17"/>
      <c r="AUA75" s="17"/>
      <c r="AUB75" s="17"/>
      <c r="AUC75" s="17"/>
      <c r="AUD75" s="17"/>
      <c r="AUE75" s="17"/>
      <c r="AUF75" s="17"/>
      <c r="AUG75" s="17"/>
      <c r="AUH75" s="17"/>
      <c r="AUI75" s="17"/>
      <c r="AUJ75" s="17"/>
      <c r="AUK75" s="17"/>
      <c r="AUL75" s="17"/>
      <c r="AUM75" s="17"/>
      <c r="AUN75" s="17"/>
      <c r="AUO75" s="17"/>
      <c r="AUP75" s="17"/>
      <c r="AUQ75" s="17"/>
      <c r="AUR75" s="17"/>
      <c r="AUS75" s="17"/>
      <c r="AUT75" s="17"/>
      <c r="AUU75" s="17"/>
      <c r="AUV75" s="17"/>
      <c r="AUW75" s="17"/>
      <c r="AUX75" s="17"/>
      <c r="AUY75" s="17"/>
      <c r="AUZ75" s="17"/>
      <c r="AVA75" s="17"/>
      <c r="AVB75" s="17"/>
      <c r="AVC75" s="17"/>
      <c r="AVD75" s="17"/>
      <c r="AVE75" s="17"/>
      <c r="AVF75" s="17"/>
      <c r="AVG75" s="17"/>
      <c r="AVH75" s="17"/>
      <c r="AVI75" s="17"/>
      <c r="AVJ75" s="17"/>
      <c r="AVK75" s="17"/>
      <c r="AVL75" s="17"/>
      <c r="AVM75" s="17"/>
      <c r="AVN75" s="17"/>
      <c r="AVO75" s="17"/>
      <c r="AVP75" s="17"/>
      <c r="AVQ75" s="17"/>
      <c r="AVR75" s="17"/>
      <c r="AVS75" s="17"/>
      <c r="AVT75" s="17"/>
      <c r="AVU75" s="17"/>
      <c r="AVV75" s="17"/>
      <c r="AVW75" s="17"/>
      <c r="AVX75" s="17"/>
      <c r="AVY75" s="17"/>
      <c r="AVZ75" s="17"/>
      <c r="AWA75" s="17"/>
      <c r="AWB75" s="17"/>
      <c r="AWC75" s="17"/>
      <c r="AWD75" s="17"/>
      <c r="AWE75" s="17"/>
      <c r="AWF75" s="17"/>
      <c r="AWG75" s="17"/>
      <c r="AWH75" s="17"/>
      <c r="AWI75" s="17"/>
      <c r="AWJ75" s="17"/>
      <c r="AWK75" s="17"/>
      <c r="AWL75" s="17"/>
      <c r="AWM75" s="17"/>
      <c r="AWN75" s="17"/>
      <c r="AWO75" s="17"/>
      <c r="AWP75" s="17"/>
      <c r="AWQ75" s="17"/>
      <c r="AWR75" s="17"/>
      <c r="AWS75" s="17"/>
      <c r="AWT75" s="17"/>
      <c r="AWU75" s="17"/>
      <c r="AWV75" s="17"/>
      <c r="AWW75" s="17"/>
      <c r="AWX75" s="17"/>
      <c r="AWY75" s="17"/>
      <c r="AWZ75" s="17"/>
      <c r="AXA75" s="17"/>
      <c r="AXB75" s="17"/>
      <c r="AXC75" s="17"/>
      <c r="AXD75" s="17"/>
      <c r="AXE75" s="17"/>
      <c r="AXF75" s="17"/>
      <c r="AXG75" s="17"/>
      <c r="AXH75" s="17"/>
      <c r="AXI75" s="17"/>
      <c r="AXJ75" s="17"/>
      <c r="AXK75" s="17"/>
      <c r="AXL75" s="17"/>
      <c r="AXM75" s="17"/>
      <c r="AXN75" s="17"/>
      <c r="AXO75" s="17"/>
      <c r="AXP75" s="17"/>
      <c r="AXQ75" s="17"/>
      <c r="AXR75" s="17"/>
      <c r="AXS75" s="17"/>
      <c r="AXT75" s="17"/>
      <c r="AXU75" s="17"/>
      <c r="AXV75" s="17"/>
      <c r="AXW75" s="17"/>
      <c r="AXX75" s="17"/>
      <c r="AXY75" s="17"/>
      <c r="AXZ75" s="17"/>
      <c r="AYA75" s="17"/>
      <c r="AYB75" s="17"/>
      <c r="AYC75" s="17"/>
      <c r="AYD75" s="17"/>
      <c r="AYE75" s="17"/>
      <c r="AYF75" s="17"/>
      <c r="AYG75" s="17"/>
      <c r="AYH75" s="17"/>
      <c r="AYI75" s="17"/>
      <c r="AYJ75" s="17"/>
      <c r="AYK75" s="17"/>
      <c r="AYL75" s="17"/>
      <c r="AYM75" s="17"/>
      <c r="AYN75" s="17"/>
      <c r="AYO75" s="17"/>
      <c r="AYP75" s="17"/>
      <c r="AYQ75" s="17"/>
      <c r="AYR75" s="17"/>
      <c r="AYS75" s="17"/>
      <c r="AYT75" s="17"/>
      <c r="AYU75" s="17"/>
      <c r="AYV75" s="17"/>
      <c r="AYW75" s="17"/>
      <c r="AYX75" s="17"/>
      <c r="AYY75" s="17"/>
      <c r="AYZ75" s="17"/>
      <c r="AZA75" s="17"/>
      <c r="AZB75" s="17"/>
      <c r="AZC75" s="17"/>
      <c r="AZD75" s="17"/>
      <c r="AZE75" s="17"/>
      <c r="AZF75" s="17"/>
      <c r="AZG75" s="17"/>
      <c r="AZH75" s="17"/>
      <c r="AZI75" s="17"/>
      <c r="AZJ75" s="17"/>
      <c r="AZK75" s="17"/>
      <c r="AZL75" s="17"/>
      <c r="AZM75" s="17"/>
      <c r="AZN75" s="17"/>
      <c r="AZO75" s="17"/>
      <c r="AZP75" s="17"/>
      <c r="AZQ75" s="17"/>
      <c r="AZR75" s="17"/>
      <c r="AZS75" s="17"/>
      <c r="AZT75" s="17"/>
      <c r="AZU75" s="17"/>
      <c r="AZV75" s="17"/>
      <c r="AZW75" s="17"/>
      <c r="AZX75" s="17"/>
      <c r="AZY75" s="17"/>
      <c r="AZZ75" s="17"/>
      <c r="BAA75" s="17"/>
      <c r="BAB75" s="17"/>
      <c r="BAC75" s="17"/>
      <c r="BAD75" s="17"/>
      <c r="BAE75" s="17"/>
      <c r="BAF75" s="17"/>
      <c r="BAG75" s="17"/>
      <c r="BAH75" s="17"/>
      <c r="BAI75" s="17"/>
      <c r="BAJ75" s="17"/>
      <c r="BAK75" s="17"/>
      <c r="BAL75" s="17"/>
      <c r="BAM75" s="17"/>
      <c r="BAN75" s="17"/>
      <c r="BAO75" s="17"/>
      <c r="BAP75" s="17"/>
      <c r="BAQ75" s="17"/>
      <c r="BAR75" s="17"/>
      <c r="BAS75" s="17"/>
      <c r="BAT75" s="17"/>
      <c r="BAU75" s="17"/>
      <c r="BAV75" s="17"/>
      <c r="BAW75" s="17"/>
      <c r="BAX75" s="17"/>
      <c r="BAY75" s="17"/>
      <c r="BAZ75" s="17"/>
      <c r="BBA75" s="17"/>
      <c r="BBB75" s="17"/>
      <c r="BBC75" s="17"/>
      <c r="BBD75" s="17"/>
      <c r="BBE75" s="17"/>
      <c r="BBF75" s="17"/>
      <c r="BBG75" s="17"/>
      <c r="BBH75" s="17"/>
      <c r="BBI75" s="17"/>
      <c r="BBJ75" s="17"/>
      <c r="BBK75" s="17"/>
      <c r="BBL75" s="17"/>
      <c r="BBM75" s="17"/>
      <c r="BBN75" s="17"/>
      <c r="BBO75" s="17"/>
      <c r="BBP75" s="17"/>
      <c r="BBQ75" s="17"/>
      <c r="BBR75" s="17"/>
      <c r="BBS75" s="17"/>
      <c r="BBT75" s="17"/>
      <c r="BBU75" s="17"/>
      <c r="BBV75" s="17"/>
      <c r="BBW75" s="17"/>
      <c r="BBX75" s="17"/>
      <c r="BBY75" s="17"/>
      <c r="BBZ75" s="17"/>
      <c r="BCA75" s="17"/>
      <c r="BCB75" s="17"/>
      <c r="BCC75" s="17"/>
      <c r="BCD75" s="17"/>
      <c r="BCE75" s="17"/>
      <c r="BCF75" s="17"/>
      <c r="BCG75" s="17"/>
      <c r="BCH75" s="17"/>
      <c r="BCI75" s="17"/>
      <c r="BCJ75" s="17"/>
      <c r="BCK75" s="17"/>
      <c r="BCL75" s="17"/>
      <c r="BCM75" s="17"/>
      <c r="BCN75" s="17"/>
      <c r="BCO75" s="17"/>
      <c r="BCP75" s="17"/>
      <c r="BCQ75" s="17"/>
      <c r="BCR75" s="17"/>
      <c r="BCS75" s="17"/>
      <c r="BCT75" s="17"/>
      <c r="BCU75" s="17"/>
      <c r="BCV75" s="17"/>
      <c r="BCW75" s="17"/>
      <c r="BCX75" s="17"/>
      <c r="BCY75" s="17"/>
      <c r="BCZ75" s="17"/>
      <c r="BDA75" s="17"/>
      <c r="BDB75" s="17"/>
      <c r="BDC75" s="17"/>
      <c r="BDD75" s="17"/>
      <c r="BDE75" s="17"/>
      <c r="BDF75" s="17"/>
      <c r="BDG75" s="17"/>
      <c r="BDH75" s="17"/>
      <c r="BDI75" s="17"/>
      <c r="BDJ75" s="17"/>
      <c r="BDK75" s="17"/>
      <c r="BDL75" s="17"/>
      <c r="BDM75" s="17"/>
      <c r="BDN75" s="17"/>
      <c r="BDO75" s="17"/>
      <c r="BDP75" s="17"/>
      <c r="BDQ75" s="17"/>
      <c r="BDR75" s="17"/>
      <c r="BDS75" s="17"/>
      <c r="BDT75" s="17"/>
      <c r="BDU75" s="17"/>
      <c r="BDV75" s="17"/>
      <c r="BDW75" s="17"/>
      <c r="BDX75" s="17"/>
      <c r="BDY75" s="17"/>
      <c r="BDZ75" s="17"/>
      <c r="BEA75" s="17"/>
      <c r="BEB75" s="17"/>
      <c r="BEC75" s="17"/>
      <c r="BED75" s="17"/>
      <c r="BEE75" s="17"/>
      <c r="BEF75" s="17"/>
      <c r="BEG75" s="17"/>
      <c r="BEH75" s="17"/>
      <c r="BEI75" s="17"/>
      <c r="BEJ75" s="17"/>
      <c r="BEK75" s="17"/>
      <c r="BEL75" s="17"/>
      <c r="BEM75" s="17"/>
      <c r="BEN75" s="17"/>
      <c r="BEO75" s="17"/>
      <c r="BEP75" s="17"/>
      <c r="BEQ75" s="17"/>
      <c r="BER75" s="17"/>
      <c r="BES75" s="17"/>
      <c r="BET75" s="17"/>
      <c r="BEU75" s="17"/>
      <c r="BEV75" s="17"/>
      <c r="BEW75" s="17"/>
      <c r="BEX75" s="17"/>
      <c r="BEY75" s="17"/>
      <c r="BEZ75" s="17"/>
      <c r="BFA75" s="17"/>
      <c r="BFB75" s="17"/>
      <c r="BFC75" s="17"/>
      <c r="BFD75" s="17"/>
      <c r="BFE75" s="17"/>
      <c r="BFF75" s="17"/>
      <c r="BFG75" s="17"/>
      <c r="BFH75" s="17"/>
      <c r="BFI75" s="17"/>
      <c r="BFJ75" s="17"/>
      <c r="BFK75" s="17"/>
      <c r="BFL75" s="17"/>
      <c r="BFM75" s="17"/>
      <c r="BFN75" s="17"/>
      <c r="BFO75" s="17"/>
      <c r="BFP75" s="17"/>
      <c r="BFQ75" s="17"/>
      <c r="BFR75" s="17"/>
      <c r="BFS75" s="17"/>
      <c r="BFT75" s="17"/>
      <c r="BFU75" s="17"/>
      <c r="BFV75" s="17"/>
      <c r="BFW75" s="17"/>
      <c r="BFX75" s="17"/>
      <c r="BFY75" s="17"/>
      <c r="BFZ75" s="17"/>
      <c r="BGA75" s="17"/>
      <c r="BGB75" s="17"/>
      <c r="BGC75" s="17"/>
      <c r="BGD75" s="17"/>
      <c r="BGE75" s="17"/>
      <c r="BGF75" s="17"/>
      <c r="BGG75" s="17"/>
      <c r="BGH75" s="17"/>
      <c r="BGI75" s="17"/>
      <c r="BGJ75" s="17"/>
      <c r="BGK75" s="17"/>
      <c r="BGL75" s="17"/>
      <c r="BGM75" s="17"/>
      <c r="BGN75" s="17"/>
      <c r="BGO75" s="17"/>
      <c r="BGP75" s="17"/>
      <c r="BGQ75" s="17"/>
      <c r="BGR75" s="17"/>
      <c r="BGS75" s="17"/>
      <c r="BGT75" s="17"/>
      <c r="BGU75" s="17"/>
      <c r="BGV75" s="17"/>
      <c r="BGW75" s="17"/>
      <c r="BGX75" s="17"/>
      <c r="BGY75" s="17"/>
      <c r="BGZ75" s="17"/>
      <c r="BHA75" s="17"/>
      <c r="BHB75" s="17"/>
      <c r="BHC75" s="17"/>
      <c r="BHD75" s="17"/>
      <c r="BHE75" s="17"/>
      <c r="BHF75" s="17"/>
      <c r="BHG75" s="17"/>
      <c r="BHH75" s="17"/>
      <c r="BHI75" s="17"/>
      <c r="BHJ75" s="17"/>
      <c r="BHK75" s="17"/>
      <c r="BHL75" s="17"/>
      <c r="BHM75" s="17"/>
      <c r="BHN75" s="17"/>
      <c r="BHO75" s="17"/>
      <c r="BHP75" s="17"/>
      <c r="BHQ75" s="17"/>
      <c r="BHR75" s="17"/>
      <c r="BHS75" s="17"/>
      <c r="BHT75" s="17"/>
      <c r="BHU75" s="17"/>
      <c r="BHV75" s="17"/>
      <c r="BHW75" s="17"/>
      <c r="BHX75" s="17"/>
      <c r="BHY75" s="17"/>
      <c r="BHZ75" s="17"/>
      <c r="BIA75" s="17"/>
      <c r="BIB75" s="17"/>
      <c r="BIC75" s="17"/>
      <c r="BID75" s="17"/>
      <c r="BIE75" s="17"/>
      <c r="BIF75" s="17"/>
      <c r="BIG75" s="17"/>
      <c r="BIH75" s="17"/>
      <c r="BII75" s="17"/>
      <c r="BIJ75" s="17"/>
      <c r="BIK75" s="17"/>
      <c r="BIL75" s="17"/>
      <c r="BIM75" s="17"/>
      <c r="BIN75" s="17"/>
      <c r="BIO75" s="17"/>
      <c r="BIP75" s="17"/>
      <c r="BIQ75" s="17"/>
      <c r="BIR75" s="17"/>
      <c r="BIS75" s="17"/>
      <c r="BIT75" s="17"/>
      <c r="BIU75" s="17"/>
      <c r="BIV75" s="17"/>
      <c r="BIW75" s="17"/>
      <c r="BIX75" s="17"/>
      <c r="BIY75" s="17"/>
      <c r="BIZ75" s="17"/>
      <c r="BJA75" s="17"/>
      <c r="BJB75" s="17"/>
      <c r="BJC75" s="17"/>
      <c r="BJD75" s="17"/>
      <c r="BJE75" s="17"/>
      <c r="BJF75" s="17"/>
      <c r="BJG75" s="17"/>
      <c r="BJH75" s="17"/>
      <c r="BJI75" s="17"/>
      <c r="BJJ75" s="17"/>
      <c r="BJK75" s="17"/>
      <c r="BJL75" s="17"/>
      <c r="BJM75" s="17"/>
      <c r="BJN75" s="17"/>
      <c r="BJO75" s="17"/>
      <c r="BJP75" s="17"/>
      <c r="BJQ75" s="17"/>
      <c r="BJR75" s="17"/>
      <c r="BJS75" s="17"/>
      <c r="BJT75" s="17"/>
      <c r="BJU75" s="17"/>
      <c r="BJV75" s="17"/>
      <c r="BJW75" s="17"/>
      <c r="BJX75" s="17"/>
      <c r="BJY75" s="17"/>
      <c r="BJZ75" s="17"/>
      <c r="BKA75" s="17"/>
      <c r="BKB75" s="17"/>
      <c r="BKC75" s="17"/>
      <c r="BKD75" s="17"/>
      <c r="BKE75" s="17"/>
      <c r="BKF75" s="17"/>
      <c r="BKG75" s="17"/>
      <c r="BKH75" s="17"/>
      <c r="BKI75" s="17"/>
      <c r="BKJ75" s="17"/>
      <c r="BKK75" s="17"/>
      <c r="BKL75" s="17"/>
      <c r="BKM75" s="17"/>
      <c r="BKN75" s="17"/>
      <c r="BKO75" s="17"/>
      <c r="BKP75" s="17"/>
      <c r="BKQ75" s="17"/>
      <c r="BKR75" s="17"/>
      <c r="BKS75" s="17"/>
      <c r="BKT75" s="17"/>
      <c r="BKU75" s="17"/>
      <c r="BKV75" s="17"/>
      <c r="BKW75" s="17"/>
      <c r="BKX75" s="17"/>
      <c r="BKY75" s="17"/>
      <c r="BKZ75" s="17"/>
      <c r="BLA75" s="17"/>
      <c r="BLB75" s="17"/>
      <c r="BLC75" s="17"/>
      <c r="BLD75" s="17"/>
      <c r="BLE75" s="17"/>
      <c r="BLF75" s="17"/>
      <c r="BLG75" s="17"/>
      <c r="BLH75" s="17"/>
      <c r="BLI75" s="17"/>
      <c r="BLJ75" s="17"/>
      <c r="BLK75" s="17"/>
      <c r="BLL75" s="17"/>
      <c r="BLM75" s="17"/>
      <c r="BLN75" s="17"/>
      <c r="BLO75" s="17"/>
      <c r="BLP75" s="17"/>
      <c r="BLQ75" s="17"/>
      <c r="BLR75" s="17"/>
      <c r="BLS75" s="17"/>
      <c r="BLT75" s="17"/>
      <c r="BLU75" s="17"/>
      <c r="BLV75" s="17"/>
      <c r="BLW75" s="17"/>
      <c r="BLX75" s="17"/>
      <c r="BLY75" s="17"/>
      <c r="BLZ75" s="17"/>
      <c r="BMA75" s="17"/>
      <c r="BMB75" s="17"/>
      <c r="BMC75" s="17"/>
      <c r="BMD75" s="17"/>
      <c r="BME75" s="17"/>
      <c r="BMF75" s="17"/>
      <c r="BMG75" s="17"/>
      <c r="BMH75" s="17"/>
      <c r="BMI75" s="17"/>
      <c r="BMJ75" s="17"/>
      <c r="BMK75" s="17"/>
      <c r="BML75" s="17"/>
      <c r="BMM75" s="17"/>
      <c r="BMN75" s="17"/>
      <c r="BMO75" s="17"/>
      <c r="BMP75" s="17"/>
      <c r="BMQ75" s="17"/>
      <c r="BMR75" s="17"/>
      <c r="BMS75" s="17"/>
      <c r="BMT75" s="17"/>
      <c r="BMU75" s="17"/>
      <c r="BMV75" s="17"/>
      <c r="BMW75" s="17"/>
      <c r="BMX75" s="17"/>
      <c r="BMY75" s="17"/>
      <c r="BMZ75" s="17"/>
      <c r="BNA75" s="17"/>
      <c r="BNB75" s="17"/>
      <c r="BNC75" s="17"/>
      <c r="BND75" s="17"/>
      <c r="BNE75" s="17"/>
      <c r="BNF75" s="17"/>
      <c r="BNG75" s="17"/>
      <c r="BNH75" s="17"/>
      <c r="BNI75" s="17"/>
      <c r="BNJ75" s="17"/>
      <c r="BNK75" s="17"/>
      <c r="BNL75" s="17"/>
      <c r="BNM75" s="17"/>
      <c r="BNN75" s="17"/>
      <c r="BNO75" s="17"/>
      <c r="BNP75" s="17"/>
      <c r="BNQ75" s="17"/>
      <c r="BNR75" s="17"/>
      <c r="BNS75" s="17"/>
      <c r="BNT75" s="17"/>
      <c r="BNU75" s="17"/>
      <c r="BNV75" s="17"/>
      <c r="BNW75" s="17"/>
      <c r="BNX75" s="17"/>
      <c r="BNY75" s="17"/>
      <c r="BNZ75" s="17"/>
      <c r="BOA75" s="17"/>
      <c r="BOB75" s="17"/>
      <c r="BOC75" s="17"/>
      <c r="BOD75" s="17"/>
      <c r="BOE75" s="17"/>
      <c r="BOF75" s="17"/>
      <c r="BOG75" s="17"/>
      <c r="BOH75" s="17"/>
      <c r="BOI75" s="17"/>
      <c r="BOJ75" s="17"/>
      <c r="BOK75" s="17"/>
      <c r="BOL75" s="17"/>
      <c r="BOM75" s="17"/>
      <c r="BON75" s="17"/>
      <c r="BOO75" s="17"/>
      <c r="BOP75" s="17"/>
      <c r="BOQ75" s="17"/>
      <c r="BOR75" s="17"/>
      <c r="BOS75" s="17"/>
      <c r="BOT75" s="17"/>
      <c r="BOU75" s="17"/>
      <c r="BOV75" s="17"/>
      <c r="BOW75" s="17"/>
      <c r="BOX75" s="17"/>
      <c r="BOY75" s="17"/>
      <c r="BOZ75" s="17"/>
      <c r="BPA75" s="17"/>
      <c r="BPB75" s="17"/>
      <c r="BPC75" s="17"/>
      <c r="BPD75" s="17"/>
      <c r="BPE75" s="17"/>
      <c r="BPF75" s="17"/>
      <c r="BPG75" s="17"/>
      <c r="BPH75" s="17"/>
      <c r="BPI75" s="17"/>
      <c r="BPJ75" s="17"/>
      <c r="BPK75" s="17"/>
      <c r="BPL75" s="17"/>
      <c r="BPM75" s="17"/>
      <c r="BPN75" s="17"/>
      <c r="BPO75" s="17"/>
      <c r="BPP75" s="17"/>
      <c r="BPQ75" s="17"/>
      <c r="BPR75" s="17"/>
      <c r="BPS75" s="17"/>
      <c r="BPT75" s="17"/>
      <c r="BPU75" s="17"/>
      <c r="BPV75" s="17"/>
      <c r="BPW75" s="17"/>
      <c r="BPX75" s="17"/>
      <c r="BPY75" s="17"/>
      <c r="BPZ75" s="17"/>
      <c r="BQA75" s="17"/>
      <c r="BQB75" s="17"/>
      <c r="BQC75" s="17"/>
      <c r="BQD75" s="17"/>
      <c r="BQE75" s="17"/>
      <c r="BQF75" s="17"/>
      <c r="BQG75" s="17"/>
      <c r="BQH75" s="17"/>
      <c r="BQI75" s="17"/>
      <c r="BQJ75" s="17"/>
      <c r="BQK75" s="17"/>
      <c r="BQL75" s="17"/>
      <c r="BQM75" s="17"/>
      <c r="BQN75" s="17"/>
      <c r="BQO75" s="17"/>
      <c r="BQP75" s="17"/>
      <c r="BQQ75" s="17"/>
      <c r="BQR75" s="17"/>
      <c r="BQS75" s="17"/>
      <c r="BQT75" s="17"/>
      <c r="BQU75" s="17"/>
      <c r="BQV75" s="17"/>
      <c r="BQW75" s="17"/>
      <c r="BQX75" s="17"/>
      <c r="BQY75" s="17"/>
      <c r="BQZ75" s="17"/>
      <c r="BRA75" s="17"/>
      <c r="BRB75" s="17"/>
      <c r="BRC75" s="17"/>
      <c r="BRD75" s="17"/>
      <c r="BRE75" s="17"/>
      <c r="BRF75" s="17"/>
      <c r="BRG75" s="17"/>
      <c r="BRH75" s="17"/>
      <c r="BRI75" s="17"/>
      <c r="BRJ75" s="17"/>
      <c r="BRK75" s="17"/>
      <c r="BRL75" s="17"/>
      <c r="BRM75" s="17"/>
      <c r="BRN75" s="17"/>
      <c r="BRO75" s="17"/>
      <c r="BRP75" s="17"/>
      <c r="BRQ75" s="17"/>
      <c r="BRR75" s="17"/>
      <c r="BRS75" s="17"/>
      <c r="BRT75" s="17"/>
      <c r="BRU75" s="17"/>
      <c r="BRV75" s="17"/>
      <c r="BRW75" s="17"/>
      <c r="BRX75" s="17"/>
      <c r="BRY75" s="17"/>
      <c r="BRZ75" s="17"/>
      <c r="BSA75" s="17"/>
      <c r="BSB75" s="17"/>
      <c r="BSC75" s="17"/>
      <c r="BSD75" s="17"/>
      <c r="BSE75" s="17"/>
      <c r="BSF75" s="17"/>
      <c r="BSG75" s="17"/>
      <c r="BSH75" s="17"/>
      <c r="BSI75" s="17"/>
      <c r="BSJ75" s="17"/>
      <c r="BSK75" s="17"/>
      <c r="BSL75" s="17"/>
      <c r="BSM75" s="17"/>
      <c r="BSN75" s="17"/>
      <c r="BSO75" s="17"/>
      <c r="BSP75" s="17"/>
      <c r="BSQ75" s="17"/>
      <c r="BSR75" s="17"/>
      <c r="BSS75" s="17"/>
      <c r="BST75" s="17"/>
      <c r="BSU75" s="17"/>
      <c r="BSV75" s="17"/>
      <c r="BSW75" s="17"/>
      <c r="BSX75" s="17"/>
      <c r="BSY75" s="17"/>
      <c r="BSZ75" s="17"/>
      <c r="BTA75" s="17"/>
      <c r="BTB75" s="17"/>
      <c r="BTC75" s="17"/>
      <c r="BTD75" s="17"/>
      <c r="BTE75" s="17"/>
      <c r="BTF75" s="17"/>
      <c r="BTG75" s="17"/>
      <c r="BTH75" s="17"/>
      <c r="BTI75" s="17"/>
      <c r="BTJ75" s="17"/>
      <c r="BTK75" s="17"/>
      <c r="BTL75" s="17"/>
      <c r="BTM75" s="17"/>
      <c r="BTN75" s="17"/>
      <c r="BTO75" s="17"/>
      <c r="BTP75" s="17"/>
      <c r="BTQ75" s="17"/>
      <c r="BTR75" s="17"/>
      <c r="BTS75" s="17"/>
      <c r="BTT75" s="17"/>
      <c r="BTU75" s="17"/>
      <c r="BTV75" s="17"/>
      <c r="BTW75" s="17"/>
      <c r="BTX75" s="17"/>
      <c r="BTY75" s="17"/>
      <c r="BTZ75" s="17"/>
      <c r="BUA75" s="17"/>
      <c r="BUB75" s="17"/>
      <c r="BUC75" s="17"/>
      <c r="BUD75" s="17"/>
      <c r="BUE75" s="17"/>
      <c r="BUF75" s="17"/>
      <c r="BUG75" s="17"/>
      <c r="BUH75" s="17"/>
      <c r="BUI75" s="17"/>
      <c r="BUJ75" s="17"/>
      <c r="BUK75" s="17"/>
      <c r="BUL75" s="17"/>
      <c r="BUM75" s="17"/>
      <c r="BUN75" s="17"/>
      <c r="BUO75" s="17"/>
      <c r="BUP75" s="17"/>
      <c r="BUQ75" s="17"/>
      <c r="BUR75" s="17"/>
      <c r="BUS75" s="17"/>
      <c r="BUT75" s="17"/>
      <c r="BUU75" s="17"/>
      <c r="BUV75" s="17"/>
      <c r="BUW75" s="17"/>
      <c r="BUX75" s="17"/>
      <c r="BUY75" s="17"/>
      <c r="BUZ75" s="17"/>
      <c r="BVA75" s="17"/>
      <c r="BVB75" s="17"/>
      <c r="BVC75" s="17"/>
      <c r="BVD75" s="17"/>
      <c r="BVE75" s="17"/>
      <c r="BVF75" s="17"/>
      <c r="BVG75" s="17"/>
      <c r="BVH75" s="17"/>
      <c r="BVI75" s="17"/>
      <c r="BVJ75" s="17"/>
      <c r="BVK75" s="17"/>
      <c r="BVL75" s="17"/>
      <c r="BVM75" s="17"/>
      <c r="BVN75" s="17"/>
      <c r="BVO75" s="17"/>
      <c r="BVP75" s="17"/>
      <c r="BVQ75" s="17"/>
      <c r="BVR75" s="17"/>
      <c r="BVS75" s="17"/>
      <c r="BVT75" s="17"/>
      <c r="BVU75" s="17"/>
      <c r="BVV75" s="17"/>
      <c r="BVW75" s="17"/>
      <c r="BVX75" s="17"/>
      <c r="BVY75" s="17"/>
      <c r="BVZ75" s="17"/>
      <c r="BWA75" s="17"/>
      <c r="BWB75" s="17"/>
      <c r="BWC75" s="17"/>
      <c r="BWD75" s="17"/>
      <c r="BWE75" s="17"/>
      <c r="BWF75" s="17"/>
      <c r="BWG75" s="17"/>
      <c r="BWH75" s="17"/>
      <c r="BWI75" s="17"/>
      <c r="BWJ75" s="17"/>
      <c r="BWK75" s="17"/>
      <c r="BWL75" s="17"/>
      <c r="BWM75" s="17"/>
      <c r="BWN75" s="17"/>
      <c r="BWO75" s="17"/>
      <c r="BWP75" s="17"/>
      <c r="BWQ75" s="17"/>
      <c r="BWR75" s="17"/>
      <c r="BWS75" s="17"/>
      <c r="BWT75" s="17"/>
      <c r="BWU75" s="17"/>
      <c r="BWV75" s="17"/>
      <c r="BWW75" s="17"/>
      <c r="BWX75" s="17"/>
      <c r="BWY75" s="17"/>
      <c r="BWZ75" s="17"/>
      <c r="BXA75" s="17"/>
      <c r="BXB75" s="17"/>
      <c r="BXC75" s="17"/>
      <c r="BXD75" s="17"/>
      <c r="BXE75" s="17"/>
      <c r="BXF75" s="17"/>
      <c r="BXG75" s="17"/>
      <c r="BXH75" s="17"/>
      <c r="BXI75" s="17"/>
      <c r="BXJ75" s="17"/>
      <c r="BXK75" s="17"/>
      <c r="BXL75" s="17"/>
      <c r="BXM75" s="17"/>
      <c r="BXN75" s="17"/>
      <c r="BXO75" s="17"/>
      <c r="BXP75" s="17"/>
      <c r="BXQ75" s="17"/>
      <c r="BXR75" s="17"/>
      <c r="BXS75" s="17"/>
      <c r="BXT75" s="17"/>
      <c r="BXU75" s="17"/>
      <c r="BXV75" s="17"/>
      <c r="BXW75" s="17"/>
      <c r="BXX75" s="17"/>
      <c r="BXY75" s="17"/>
      <c r="BXZ75" s="17"/>
      <c r="BYA75" s="17"/>
      <c r="BYB75" s="17"/>
      <c r="BYC75" s="17"/>
      <c r="BYD75" s="17"/>
      <c r="BYE75" s="17"/>
      <c r="BYF75" s="17"/>
      <c r="BYG75" s="17"/>
      <c r="BYH75" s="17"/>
      <c r="BYI75" s="17"/>
      <c r="BYJ75" s="17"/>
      <c r="BYK75" s="17"/>
      <c r="BYL75" s="17"/>
      <c r="BYM75" s="17"/>
      <c r="BYN75" s="17"/>
      <c r="BYO75" s="17"/>
      <c r="BYP75" s="17"/>
      <c r="BYQ75" s="17"/>
      <c r="BYR75" s="17"/>
      <c r="BYS75" s="17"/>
      <c r="BYT75" s="17"/>
      <c r="BYU75" s="17"/>
      <c r="BYV75" s="17"/>
      <c r="BYW75" s="17"/>
      <c r="BYX75" s="17"/>
      <c r="BYY75" s="17"/>
      <c r="BYZ75" s="17"/>
      <c r="BZA75" s="17"/>
      <c r="BZB75" s="17"/>
      <c r="BZC75" s="17"/>
      <c r="BZD75" s="17"/>
      <c r="BZE75" s="17"/>
      <c r="BZF75" s="17"/>
      <c r="BZG75" s="17"/>
      <c r="BZH75" s="17"/>
      <c r="BZI75" s="17"/>
      <c r="BZJ75" s="17"/>
      <c r="BZK75" s="17"/>
      <c r="BZL75" s="17"/>
      <c r="BZM75" s="17"/>
      <c r="BZN75" s="17"/>
      <c r="BZO75" s="17"/>
      <c r="BZP75" s="17"/>
      <c r="BZQ75" s="17"/>
      <c r="BZR75" s="17"/>
      <c r="BZS75" s="17"/>
      <c r="BZT75" s="17"/>
      <c r="BZU75" s="17"/>
      <c r="BZV75" s="17"/>
      <c r="BZW75" s="17"/>
      <c r="BZX75" s="17"/>
      <c r="BZY75" s="17"/>
      <c r="BZZ75" s="17"/>
      <c r="CAA75" s="17"/>
      <c r="CAB75" s="17"/>
      <c r="CAC75" s="17"/>
      <c r="CAD75" s="17"/>
      <c r="CAE75" s="17"/>
      <c r="CAF75" s="17"/>
      <c r="CAG75" s="17"/>
      <c r="CAH75" s="17"/>
      <c r="CAI75" s="17"/>
      <c r="CAJ75" s="17"/>
      <c r="CAK75" s="17"/>
      <c r="CAL75" s="17"/>
      <c r="CAM75" s="17"/>
      <c r="CAN75" s="17"/>
      <c r="CAO75" s="17"/>
      <c r="CAP75" s="17"/>
      <c r="CAQ75" s="17"/>
      <c r="CAR75" s="17"/>
      <c r="CAS75" s="17"/>
      <c r="CAT75" s="17"/>
      <c r="CAU75" s="17"/>
      <c r="CAV75" s="17"/>
      <c r="CAW75" s="17"/>
      <c r="CAX75" s="17"/>
      <c r="CAY75" s="17"/>
      <c r="CAZ75" s="17"/>
      <c r="CBA75" s="17"/>
      <c r="CBB75" s="17"/>
      <c r="CBC75" s="17"/>
      <c r="CBD75" s="17"/>
      <c r="CBE75" s="17"/>
      <c r="CBF75" s="17"/>
      <c r="CBG75" s="17"/>
      <c r="CBH75" s="17"/>
      <c r="CBI75" s="17"/>
      <c r="CBJ75" s="17"/>
      <c r="CBK75" s="17"/>
      <c r="CBL75" s="17"/>
      <c r="CBM75" s="17"/>
      <c r="CBN75" s="17"/>
      <c r="CBO75" s="17"/>
      <c r="CBP75" s="17"/>
      <c r="CBQ75" s="17"/>
      <c r="CBR75" s="17"/>
      <c r="CBS75" s="17"/>
      <c r="CBT75" s="17"/>
      <c r="CBU75" s="17"/>
      <c r="CBV75" s="17"/>
      <c r="CBW75" s="17"/>
      <c r="CBX75" s="17"/>
      <c r="CBY75" s="17"/>
      <c r="CBZ75" s="17"/>
      <c r="CCA75" s="17"/>
      <c r="CCB75" s="17"/>
      <c r="CCC75" s="17"/>
      <c r="CCD75" s="17"/>
      <c r="CCE75" s="17"/>
      <c r="CCF75" s="17"/>
      <c r="CCG75" s="17"/>
      <c r="CCH75" s="17"/>
      <c r="CCI75" s="17"/>
      <c r="CCJ75" s="17"/>
      <c r="CCK75" s="17"/>
      <c r="CCL75" s="17"/>
      <c r="CCM75" s="17"/>
      <c r="CCN75" s="17"/>
      <c r="CCO75" s="17"/>
      <c r="CCP75" s="17"/>
      <c r="CCQ75" s="17"/>
      <c r="CCR75" s="17"/>
      <c r="CCS75" s="17"/>
      <c r="CCT75" s="17"/>
      <c r="CCU75" s="17"/>
      <c r="CCV75" s="17"/>
      <c r="CCW75" s="17"/>
      <c r="CCX75" s="17"/>
      <c r="CCY75" s="17"/>
      <c r="CCZ75" s="17"/>
      <c r="CDA75" s="17"/>
      <c r="CDB75" s="17"/>
      <c r="CDC75" s="17"/>
      <c r="CDD75" s="17"/>
      <c r="CDE75" s="17"/>
      <c r="CDF75" s="17"/>
      <c r="CDG75" s="17"/>
      <c r="CDH75" s="17"/>
      <c r="CDI75" s="17"/>
      <c r="CDJ75" s="17"/>
      <c r="CDK75" s="17"/>
      <c r="CDL75" s="17"/>
      <c r="CDM75" s="17"/>
      <c r="CDN75" s="17"/>
      <c r="CDO75" s="17"/>
      <c r="CDP75" s="17"/>
      <c r="CDQ75" s="17"/>
      <c r="CDR75" s="17"/>
      <c r="CDS75" s="17"/>
      <c r="CDT75" s="17"/>
      <c r="CDU75" s="17"/>
      <c r="CDV75" s="17"/>
      <c r="CDW75" s="17"/>
      <c r="CDX75" s="17"/>
      <c r="CDY75" s="17"/>
      <c r="CDZ75" s="17"/>
      <c r="CEA75" s="17"/>
      <c r="CEB75" s="17"/>
      <c r="CEC75" s="17"/>
      <c r="CED75" s="17"/>
      <c r="CEE75" s="17"/>
      <c r="CEF75" s="17"/>
      <c r="CEG75" s="17"/>
      <c r="CEH75" s="17"/>
      <c r="CEI75" s="17"/>
      <c r="CEJ75" s="17"/>
      <c r="CEK75" s="17"/>
      <c r="CEL75" s="17"/>
      <c r="CEM75" s="17"/>
      <c r="CEN75" s="17"/>
      <c r="CEO75" s="17"/>
      <c r="CEP75" s="17"/>
      <c r="CEQ75" s="17"/>
      <c r="CER75" s="17"/>
      <c r="CES75" s="17"/>
      <c r="CET75" s="17"/>
      <c r="CEU75" s="17"/>
      <c r="CEV75" s="17"/>
      <c r="CEW75" s="17"/>
      <c r="CEX75" s="17"/>
      <c r="CEY75" s="17"/>
      <c r="CEZ75" s="17"/>
      <c r="CFA75" s="17"/>
      <c r="CFB75" s="17"/>
      <c r="CFC75" s="17"/>
      <c r="CFD75" s="17"/>
      <c r="CFE75" s="17"/>
      <c r="CFF75" s="17"/>
      <c r="CFG75" s="17"/>
      <c r="CFH75" s="17"/>
      <c r="CFI75" s="17"/>
      <c r="CFJ75" s="17"/>
      <c r="CFK75" s="17"/>
      <c r="CFL75" s="17"/>
      <c r="CFM75" s="17"/>
      <c r="CFN75" s="17"/>
      <c r="CFO75" s="17"/>
      <c r="CFP75" s="17"/>
      <c r="CFQ75" s="17"/>
      <c r="CFR75" s="17"/>
      <c r="CFS75" s="17"/>
      <c r="CFT75" s="17"/>
      <c r="CFU75" s="17"/>
      <c r="CFV75" s="17"/>
      <c r="CFW75" s="17"/>
      <c r="CFX75" s="17"/>
      <c r="CFY75" s="17"/>
      <c r="CFZ75" s="17"/>
      <c r="CGA75" s="17"/>
      <c r="CGB75" s="17"/>
      <c r="CGC75" s="17"/>
      <c r="CGD75" s="17"/>
      <c r="CGE75" s="17"/>
      <c r="CGF75" s="17"/>
      <c r="CGG75" s="17"/>
      <c r="CGH75" s="17"/>
      <c r="CGI75" s="17"/>
      <c r="CGJ75" s="17"/>
      <c r="CGK75" s="17"/>
      <c r="CGL75" s="17"/>
      <c r="CGM75" s="17"/>
      <c r="CGN75" s="17"/>
      <c r="CGO75" s="17"/>
      <c r="CGP75" s="17"/>
      <c r="CGQ75" s="17"/>
      <c r="CGR75" s="17"/>
      <c r="CGS75" s="17"/>
      <c r="CGT75" s="17"/>
      <c r="CGU75" s="17"/>
      <c r="CGV75" s="17"/>
      <c r="CGW75" s="17"/>
      <c r="CGX75" s="17"/>
      <c r="CGY75" s="17"/>
      <c r="CGZ75" s="17"/>
      <c r="CHA75" s="17"/>
      <c r="CHB75" s="17"/>
      <c r="CHC75" s="17"/>
      <c r="CHD75" s="17"/>
      <c r="CHE75" s="17"/>
      <c r="CHF75" s="17"/>
      <c r="CHG75" s="17"/>
      <c r="CHH75" s="17"/>
      <c r="CHI75" s="17"/>
      <c r="CHJ75" s="17"/>
      <c r="CHK75" s="17"/>
      <c r="CHL75" s="17"/>
      <c r="CHM75" s="17"/>
      <c r="CHN75" s="17"/>
      <c r="CHO75" s="17"/>
      <c r="CHP75" s="17"/>
      <c r="CHQ75" s="17"/>
      <c r="CHR75" s="17"/>
      <c r="CHS75" s="17"/>
      <c r="CHT75" s="17"/>
      <c r="CHU75" s="17"/>
      <c r="CHV75" s="17"/>
      <c r="CHW75" s="17"/>
      <c r="CHX75" s="17"/>
      <c r="CHY75" s="17"/>
      <c r="CHZ75" s="17"/>
      <c r="CIA75" s="17"/>
      <c r="CIB75" s="17"/>
      <c r="CIC75" s="17"/>
      <c r="CID75" s="17"/>
      <c r="CIE75" s="17"/>
      <c r="CIF75" s="17"/>
      <c r="CIG75" s="17"/>
      <c r="CIH75" s="17"/>
      <c r="CII75" s="17"/>
      <c r="CIJ75" s="17"/>
      <c r="CIK75" s="17"/>
      <c r="CIL75" s="17"/>
      <c r="CIM75" s="17"/>
      <c r="CIN75" s="17"/>
      <c r="CIO75" s="17"/>
      <c r="CIP75" s="17"/>
      <c r="CIQ75" s="17"/>
      <c r="CIR75" s="17"/>
      <c r="CIS75" s="17"/>
      <c r="CIT75" s="17"/>
      <c r="CIU75" s="17"/>
      <c r="CIV75" s="17"/>
      <c r="CIW75" s="17"/>
      <c r="CIX75" s="17"/>
      <c r="CIY75" s="17"/>
      <c r="CIZ75" s="17"/>
      <c r="CJA75" s="17"/>
      <c r="CJB75" s="17"/>
      <c r="CJC75" s="17"/>
      <c r="CJD75" s="17"/>
      <c r="CJE75" s="17"/>
      <c r="CJF75" s="17"/>
      <c r="CJG75" s="17"/>
      <c r="CJH75" s="17"/>
      <c r="CJI75" s="17"/>
      <c r="CJJ75" s="17"/>
      <c r="CJK75" s="17"/>
      <c r="CJL75" s="17"/>
      <c r="CJM75" s="17"/>
      <c r="CJN75" s="17"/>
      <c r="CJO75" s="17"/>
      <c r="CJP75" s="17"/>
      <c r="CJQ75" s="17"/>
      <c r="CJR75" s="17"/>
      <c r="CJS75" s="17"/>
      <c r="CJT75" s="17"/>
      <c r="CJU75" s="17"/>
      <c r="CJV75" s="17"/>
      <c r="CJW75" s="17"/>
      <c r="CJX75" s="17"/>
      <c r="CJY75" s="17"/>
      <c r="CJZ75" s="17"/>
      <c r="CKA75" s="17"/>
      <c r="CKB75" s="17"/>
      <c r="CKC75" s="17"/>
      <c r="CKD75" s="17"/>
      <c r="CKE75" s="17"/>
      <c r="CKF75" s="17"/>
      <c r="CKG75" s="17"/>
      <c r="CKH75" s="17"/>
      <c r="CKI75" s="17"/>
      <c r="CKJ75" s="17"/>
      <c r="CKK75" s="17"/>
      <c r="CKL75" s="17"/>
      <c r="CKM75" s="17"/>
      <c r="CKN75" s="17"/>
      <c r="CKO75" s="17"/>
      <c r="CKP75" s="17"/>
      <c r="CKQ75" s="17"/>
      <c r="CKR75" s="17"/>
      <c r="CKS75" s="17"/>
      <c r="CKT75" s="17"/>
      <c r="CKU75" s="17"/>
      <c r="CKV75" s="17"/>
      <c r="CKW75" s="17"/>
      <c r="CKX75" s="17"/>
      <c r="CKY75" s="17"/>
      <c r="CKZ75" s="17"/>
      <c r="CLA75" s="17"/>
      <c r="CLB75" s="17"/>
      <c r="CLC75" s="17"/>
      <c r="CLD75" s="17"/>
      <c r="CLE75" s="17"/>
      <c r="CLF75" s="17"/>
      <c r="CLG75" s="17"/>
      <c r="CLH75" s="17"/>
      <c r="CLI75" s="17"/>
      <c r="CLJ75" s="17"/>
      <c r="CLK75" s="17"/>
      <c r="CLL75" s="17"/>
      <c r="CLM75" s="17"/>
      <c r="CLN75" s="17"/>
      <c r="CLO75" s="17"/>
      <c r="CLP75" s="17"/>
      <c r="CLQ75" s="17"/>
      <c r="CLR75" s="17"/>
      <c r="CLS75" s="17"/>
      <c r="CLT75" s="17"/>
      <c r="CLU75" s="17"/>
      <c r="CLV75" s="17"/>
      <c r="CLW75" s="17"/>
      <c r="CLX75" s="17"/>
      <c r="CLY75" s="17"/>
      <c r="CLZ75" s="17"/>
      <c r="CMA75" s="17"/>
      <c r="CMB75" s="17"/>
      <c r="CMC75" s="17"/>
      <c r="CMD75" s="17"/>
      <c r="CME75" s="17"/>
      <c r="CMF75" s="17"/>
      <c r="CMG75" s="17"/>
      <c r="CMH75" s="17"/>
      <c r="CMI75" s="17"/>
      <c r="CMJ75" s="17"/>
      <c r="CMK75" s="17"/>
      <c r="CML75" s="17"/>
      <c r="CMM75" s="17"/>
      <c r="CMN75" s="17"/>
      <c r="CMO75" s="17"/>
      <c r="CMP75" s="17"/>
      <c r="CMQ75" s="17"/>
      <c r="CMR75" s="17"/>
      <c r="CMS75" s="17"/>
      <c r="CMT75" s="17"/>
      <c r="CMU75" s="17"/>
      <c r="CMV75" s="17"/>
      <c r="CMW75" s="17"/>
      <c r="CMX75" s="17"/>
      <c r="CMY75" s="17"/>
      <c r="CMZ75" s="17"/>
      <c r="CNA75" s="17"/>
      <c r="CNB75" s="17"/>
      <c r="CNC75" s="17"/>
      <c r="CND75" s="17"/>
      <c r="CNE75" s="17"/>
      <c r="CNF75" s="17"/>
      <c r="CNG75" s="17"/>
      <c r="CNH75" s="17"/>
      <c r="CNI75" s="17"/>
      <c r="CNJ75" s="17"/>
      <c r="CNK75" s="17"/>
      <c r="CNL75" s="17"/>
      <c r="CNM75" s="17"/>
      <c r="CNN75" s="17"/>
      <c r="CNO75" s="17"/>
      <c r="CNP75" s="17"/>
      <c r="CNQ75" s="17"/>
      <c r="CNR75" s="17"/>
      <c r="CNS75" s="17"/>
      <c r="CNT75" s="17"/>
      <c r="CNU75" s="17"/>
      <c r="CNV75" s="17"/>
      <c r="CNW75" s="17"/>
      <c r="CNX75" s="17"/>
      <c r="CNY75" s="17"/>
      <c r="CNZ75" s="17"/>
      <c r="COA75" s="17"/>
      <c r="COB75" s="17"/>
      <c r="COC75" s="17"/>
      <c r="COD75" s="17"/>
      <c r="COE75" s="17"/>
      <c r="COF75" s="17"/>
      <c r="COG75" s="17"/>
      <c r="COH75" s="17"/>
      <c r="COI75" s="17"/>
      <c r="COJ75" s="17"/>
      <c r="COK75" s="17"/>
      <c r="COL75" s="17"/>
      <c r="COM75" s="17"/>
      <c r="CON75" s="17"/>
      <c r="COO75" s="17"/>
      <c r="COP75" s="17"/>
      <c r="COQ75" s="17"/>
      <c r="COR75" s="17"/>
      <c r="COS75" s="17"/>
      <c r="COT75" s="17"/>
      <c r="COU75" s="17"/>
      <c r="COV75" s="17"/>
      <c r="COW75" s="17"/>
      <c r="COX75" s="17"/>
      <c r="COY75" s="17"/>
      <c r="COZ75" s="17"/>
      <c r="CPA75" s="17"/>
      <c r="CPB75" s="17"/>
      <c r="CPC75" s="17"/>
      <c r="CPD75" s="17"/>
      <c r="CPE75" s="17"/>
      <c r="CPF75" s="17"/>
      <c r="CPG75" s="17"/>
      <c r="CPH75" s="17"/>
      <c r="CPI75" s="17"/>
      <c r="CPJ75" s="17"/>
      <c r="CPK75" s="17"/>
      <c r="CPL75" s="17"/>
      <c r="CPM75" s="17"/>
      <c r="CPN75" s="17"/>
      <c r="CPO75" s="17"/>
      <c r="CPP75" s="17"/>
      <c r="CPQ75" s="17"/>
      <c r="CPR75" s="17"/>
      <c r="CPS75" s="17"/>
      <c r="CPT75" s="17"/>
      <c r="CPU75" s="17"/>
      <c r="CPV75" s="17"/>
      <c r="CPW75" s="17"/>
      <c r="CPX75" s="17"/>
      <c r="CPY75" s="17"/>
      <c r="CPZ75" s="17"/>
      <c r="CQA75" s="17"/>
      <c r="CQB75" s="17"/>
      <c r="CQC75" s="17"/>
      <c r="CQD75" s="17"/>
      <c r="CQE75" s="17"/>
      <c r="CQF75" s="17"/>
      <c r="CQG75" s="17"/>
      <c r="CQH75" s="17"/>
      <c r="CQI75" s="17"/>
      <c r="CQJ75" s="17"/>
      <c r="CQK75" s="17"/>
      <c r="CQL75" s="17"/>
      <c r="CQM75" s="17"/>
      <c r="CQN75" s="17"/>
      <c r="CQO75" s="17"/>
      <c r="CQP75" s="17"/>
      <c r="CQQ75" s="17"/>
      <c r="CQR75" s="17"/>
      <c r="CQS75" s="17"/>
      <c r="CQT75" s="17"/>
      <c r="CQU75" s="17"/>
      <c r="CQV75" s="17"/>
      <c r="CQW75" s="17"/>
      <c r="CQX75" s="17"/>
      <c r="CQY75" s="17"/>
      <c r="CQZ75" s="17"/>
      <c r="CRA75" s="17"/>
      <c r="CRB75" s="17"/>
      <c r="CRC75" s="17"/>
      <c r="CRD75" s="17"/>
      <c r="CRE75" s="17"/>
      <c r="CRF75" s="17"/>
      <c r="CRG75" s="17"/>
      <c r="CRH75" s="17"/>
      <c r="CRI75" s="17"/>
      <c r="CRJ75" s="17"/>
      <c r="CRK75" s="17"/>
      <c r="CRL75" s="17"/>
      <c r="CRM75" s="17"/>
      <c r="CRN75" s="17"/>
      <c r="CRO75" s="17"/>
      <c r="CRP75" s="17"/>
      <c r="CRQ75" s="17"/>
      <c r="CRR75" s="17"/>
      <c r="CRS75" s="17"/>
      <c r="CRT75" s="17"/>
      <c r="CRU75" s="17"/>
      <c r="CRV75" s="17"/>
      <c r="CRW75" s="17"/>
      <c r="CRX75" s="17"/>
      <c r="CRY75" s="17"/>
      <c r="CRZ75" s="17"/>
      <c r="CSA75" s="17"/>
      <c r="CSB75" s="17"/>
      <c r="CSC75" s="17"/>
      <c r="CSD75" s="17"/>
      <c r="CSE75" s="17"/>
      <c r="CSF75" s="17"/>
      <c r="CSG75" s="17"/>
      <c r="CSH75" s="17"/>
      <c r="CSI75" s="17"/>
      <c r="CSJ75" s="17"/>
      <c r="CSK75" s="17"/>
      <c r="CSL75" s="17"/>
      <c r="CSM75" s="17"/>
      <c r="CSN75" s="17"/>
      <c r="CSO75" s="17"/>
      <c r="CSP75" s="17"/>
      <c r="CSQ75" s="17"/>
      <c r="CSR75" s="17"/>
      <c r="CSS75" s="17"/>
      <c r="CST75" s="17"/>
      <c r="CSU75" s="17"/>
      <c r="CSV75" s="17"/>
      <c r="CSW75" s="17"/>
      <c r="CSX75" s="17"/>
      <c r="CSY75" s="17"/>
      <c r="CSZ75" s="17"/>
      <c r="CTA75" s="17"/>
      <c r="CTB75" s="17"/>
      <c r="CTC75" s="17"/>
      <c r="CTD75" s="17"/>
      <c r="CTE75" s="17"/>
      <c r="CTF75" s="17"/>
      <c r="CTG75" s="17"/>
      <c r="CTH75" s="17"/>
      <c r="CTI75" s="17"/>
      <c r="CTJ75" s="17"/>
      <c r="CTK75" s="17"/>
      <c r="CTL75" s="17"/>
      <c r="CTM75" s="17"/>
      <c r="CTN75" s="17"/>
      <c r="CTO75" s="17"/>
      <c r="CTP75" s="17"/>
      <c r="CTQ75" s="17"/>
      <c r="CTR75" s="17"/>
      <c r="CTS75" s="17"/>
      <c r="CTT75" s="17"/>
      <c r="CTU75" s="17"/>
      <c r="CTV75" s="17"/>
      <c r="CTW75" s="17"/>
      <c r="CTX75" s="17"/>
      <c r="CTY75" s="17"/>
      <c r="CTZ75" s="17"/>
      <c r="CUA75" s="17"/>
      <c r="CUB75" s="17"/>
      <c r="CUC75" s="17"/>
      <c r="CUD75" s="17"/>
      <c r="CUE75" s="17"/>
      <c r="CUF75" s="17"/>
      <c r="CUG75" s="17"/>
      <c r="CUH75" s="17"/>
      <c r="CUI75" s="17"/>
      <c r="CUJ75" s="17"/>
      <c r="CUK75" s="17"/>
      <c r="CUL75" s="17"/>
      <c r="CUM75" s="17"/>
      <c r="CUN75" s="17"/>
      <c r="CUO75" s="17"/>
      <c r="CUP75" s="17"/>
      <c r="CUQ75" s="17"/>
      <c r="CUR75" s="17"/>
      <c r="CUS75" s="17"/>
      <c r="CUT75" s="17"/>
      <c r="CUU75" s="17"/>
      <c r="CUV75" s="17"/>
      <c r="CUW75" s="17"/>
      <c r="CUX75" s="17"/>
      <c r="CUY75" s="17"/>
      <c r="CUZ75" s="17"/>
      <c r="CVA75" s="17"/>
      <c r="CVB75" s="17"/>
      <c r="CVC75" s="17"/>
      <c r="CVD75" s="17"/>
      <c r="CVE75" s="17"/>
      <c r="CVF75" s="17"/>
      <c r="CVG75" s="17"/>
      <c r="CVH75" s="17"/>
      <c r="CVI75" s="17"/>
      <c r="CVJ75" s="17"/>
      <c r="CVK75" s="17"/>
      <c r="CVL75" s="17"/>
      <c r="CVM75" s="17"/>
      <c r="CVN75" s="17"/>
      <c r="CVO75" s="17"/>
      <c r="CVP75" s="17"/>
      <c r="CVQ75" s="17"/>
      <c r="CVR75" s="17"/>
      <c r="CVS75" s="17"/>
      <c r="CVT75" s="17"/>
      <c r="CVU75" s="17"/>
      <c r="CVV75" s="17"/>
      <c r="CVW75" s="17"/>
      <c r="CVX75" s="17"/>
      <c r="CVY75" s="17"/>
      <c r="CVZ75" s="17"/>
      <c r="CWA75" s="17"/>
      <c r="CWB75" s="17"/>
      <c r="CWC75" s="17"/>
      <c r="CWD75" s="17"/>
      <c r="CWE75" s="17"/>
      <c r="CWF75" s="17"/>
      <c r="CWG75" s="17"/>
      <c r="CWH75" s="17"/>
      <c r="CWI75" s="17"/>
      <c r="CWJ75" s="17"/>
      <c r="CWK75" s="17"/>
      <c r="CWL75" s="17"/>
      <c r="CWM75" s="17"/>
      <c r="CWN75" s="17"/>
      <c r="CWO75" s="17"/>
      <c r="CWP75" s="17"/>
      <c r="CWQ75" s="17"/>
      <c r="CWR75" s="17"/>
      <c r="CWS75" s="17"/>
      <c r="CWT75" s="17"/>
      <c r="CWU75" s="17"/>
      <c r="CWV75" s="17"/>
      <c r="CWW75" s="17"/>
      <c r="CWX75" s="17"/>
      <c r="CWY75" s="17"/>
      <c r="CWZ75" s="17"/>
      <c r="CXA75" s="17"/>
      <c r="CXB75" s="17"/>
      <c r="CXC75" s="17"/>
      <c r="CXD75" s="17"/>
      <c r="CXE75" s="17"/>
      <c r="CXF75" s="17"/>
      <c r="CXG75" s="17"/>
      <c r="CXH75" s="17"/>
      <c r="CXI75" s="17"/>
      <c r="CXJ75" s="17"/>
      <c r="CXK75" s="17"/>
      <c r="CXL75" s="17"/>
      <c r="CXM75" s="17"/>
      <c r="CXN75" s="17"/>
      <c r="CXO75" s="17"/>
      <c r="CXP75" s="17"/>
      <c r="CXQ75" s="17"/>
      <c r="CXR75" s="17"/>
      <c r="CXS75" s="17"/>
      <c r="CXT75" s="17"/>
      <c r="CXU75" s="17"/>
      <c r="CXV75" s="17"/>
      <c r="CXW75" s="17"/>
      <c r="CXX75" s="17"/>
      <c r="CXY75" s="17"/>
      <c r="CXZ75" s="17"/>
      <c r="CYA75" s="17"/>
      <c r="CYB75" s="17"/>
      <c r="CYC75" s="17"/>
      <c r="CYD75" s="17"/>
      <c r="CYE75" s="17"/>
      <c r="CYF75" s="17"/>
      <c r="CYG75" s="17"/>
      <c r="CYH75" s="17"/>
      <c r="CYI75" s="17"/>
      <c r="CYJ75" s="17"/>
      <c r="CYK75" s="17"/>
      <c r="CYL75" s="17"/>
      <c r="CYM75" s="17"/>
      <c r="CYN75" s="17"/>
      <c r="CYO75" s="17"/>
      <c r="CYP75" s="17"/>
      <c r="CYQ75" s="17"/>
      <c r="CYR75" s="17"/>
      <c r="CYS75" s="17"/>
      <c r="CYT75" s="17"/>
      <c r="CYU75" s="17"/>
      <c r="CYV75" s="17"/>
      <c r="CYW75" s="17"/>
      <c r="CYX75" s="17"/>
      <c r="CYY75" s="17"/>
      <c r="CYZ75" s="17"/>
      <c r="CZA75" s="17"/>
      <c r="CZB75" s="17"/>
      <c r="CZC75" s="17"/>
      <c r="CZD75" s="17"/>
      <c r="CZE75" s="17"/>
      <c r="CZF75" s="17"/>
      <c r="CZG75" s="17"/>
      <c r="CZH75" s="17"/>
      <c r="CZI75" s="17"/>
      <c r="CZJ75" s="17"/>
      <c r="CZK75" s="17"/>
      <c r="CZL75" s="17"/>
      <c r="CZM75" s="17"/>
      <c r="CZN75" s="17"/>
      <c r="CZO75" s="17"/>
      <c r="CZP75" s="17"/>
      <c r="CZQ75" s="17"/>
      <c r="CZR75" s="17"/>
      <c r="CZS75" s="17"/>
      <c r="CZT75" s="17"/>
      <c r="CZU75" s="17"/>
      <c r="CZV75" s="17"/>
      <c r="CZW75" s="17"/>
      <c r="CZX75" s="17"/>
      <c r="CZY75" s="17"/>
      <c r="CZZ75" s="17"/>
      <c r="DAA75" s="17"/>
      <c r="DAB75" s="17"/>
      <c r="DAC75" s="17"/>
      <c r="DAD75" s="17"/>
      <c r="DAE75" s="17"/>
      <c r="DAF75" s="17"/>
      <c r="DAG75" s="17"/>
      <c r="DAH75" s="17"/>
      <c r="DAI75" s="17"/>
      <c r="DAJ75" s="17"/>
      <c r="DAK75" s="17"/>
      <c r="DAL75" s="17"/>
      <c r="DAM75" s="17"/>
      <c r="DAN75" s="17"/>
      <c r="DAO75" s="17"/>
      <c r="DAP75" s="17"/>
      <c r="DAQ75" s="17"/>
      <c r="DAR75" s="17"/>
      <c r="DAS75" s="17"/>
      <c r="DAT75" s="17"/>
      <c r="DAU75" s="17"/>
      <c r="DAV75" s="17"/>
      <c r="DAW75" s="17"/>
      <c r="DAX75" s="17"/>
      <c r="DAY75" s="17"/>
      <c r="DAZ75" s="17"/>
      <c r="DBA75" s="17"/>
      <c r="DBB75" s="17"/>
      <c r="DBC75" s="17"/>
      <c r="DBD75" s="17"/>
      <c r="DBE75" s="17"/>
      <c r="DBF75" s="17"/>
      <c r="DBG75" s="17"/>
      <c r="DBH75" s="17"/>
      <c r="DBI75" s="17"/>
      <c r="DBJ75" s="17"/>
      <c r="DBK75" s="17"/>
      <c r="DBL75" s="17"/>
      <c r="DBM75" s="17"/>
      <c r="DBN75" s="17"/>
      <c r="DBO75" s="17"/>
      <c r="DBP75" s="17"/>
      <c r="DBQ75" s="17"/>
      <c r="DBR75" s="17"/>
      <c r="DBS75" s="17"/>
      <c r="DBT75" s="17"/>
      <c r="DBU75" s="17"/>
      <c r="DBV75" s="17"/>
      <c r="DBW75" s="17"/>
      <c r="DBX75" s="17"/>
      <c r="DBY75" s="17"/>
      <c r="DBZ75" s="17"/>
      <c r="DCA75" s="17"/>
      <c r="DCB75" s="17"/>
      <c r="DCC75" s="17"/>
      <c r="DCD75" s="17"/>
      <c r="DCE75" s="17"/>
      <c r="DCF75" s="17"/>
      <c r="DCG75" s="17"/>
      <c r="DCH75" s="17"/>
      <c r="DCI75" s="17"/>
      <c r="DCJ75" s="17"/>
      <c r="DCK75" s="17"/>
      <c r="DCL75" s="17"/>
      <c r="DCM75" s="17"/>
      <c r="DCN75" s="17"/>
      <c r="DCO75" s="17"/>
      <c r="DCP75" s="17"/>
      <c r="DCQ75" s="17"/>
      <c r="DCR75" s="17"/>
      <c r="DCS75" s="17"/>
      <c r="DCT75" s="17"/>
      <c r="DCU75" s="17"/>
      <c r="DCV75" s="17"/>
      <c r="DCW75" s="17"/>
      <c r="DCX75" s="17"/>
      <c r="DCY75" s="17"/>
      <c r="DCZ75" s="17"/>
      <c r="DDA75" s="17"/>
      <c r="DDB75" s="17"/>
      <c r="DDC75" s="17"/>
      <c r="DDD75" s="17"/>
      <c r="DDE75" s="17"/>
      <c r="DDF75" s="17"/>
      <c r="DDG75" s="17"/>
      <c r="DDH75" s="17"/>
      <c r="DDI75" s="17"/>
      <c r="DDJ75" s="17"/>
      <c r="DDK75" s="17"/>
      <c r="DDL75" s="17"/>
      <c r="DDM75" s="17"/>
      <c r="DDN75" s="17"/>
      <c r="DDO75" s="17"/>
      <c r="DDP75" s="17"/>
      <c r="DDQ75" s="17"/>
      <c r="DDR75" s="17"/>
      <c r="DDS75" s="17"/>
      <c r="DDT75" s="17"/>
      <c r="DDU75" s="17"/>
      <c r="DDV75" s="17"/>
      <c r="DDW75" s="17"/>
      <c r="DDX75" s="17"/>
      <c r="DDY75" s="17"/>
      <c r="DDZ75" s="17"/>
      <c r="DEA75" s="17"/>
      <c r="DEB75" s="17"/>
      <c r="DEC75" s="17"/>
      <c r="DED75" s="17"/>
      <c r="DEE75" s="17"/>
      <c r="DEF75" s="17"/>
      <c r="DEG75" s="17"/>
      <c r="DEH75" s="17"/>
      <c r="DEI75" s="17"/>
      <c r="DEJ75" s="17"/>
      <c r="DEK75" s="17"/>
      <c r="DEL75" s="17"/>
      <c r="DEM75" s="17"/>
      <c r="DEN75" s="17"/>
      <c r="DEO75" s="17"/>
      <c r="DEP75" s="17"/>
      <c r="DEQ75" s="17"/>
      <c r="DER75" s="17"/>
      <c r="DES75" s="17"/>
      <c r="DET75" s="17"/>
      <c r="DEU75" s="17"/>
      <c r="DEV75" s="17"/>
      <c r="DEW75" s="17"/>
      <c r="DEX75" s="17"/>
      <c r="DEY75" s="17"/>
      <c r="DEZ75" s="17"/>
      <c r="DFA75" s="17"/>
      <c r="DFB75" s="17"/>
      <c r="DFC75" s="17"/>
      <c r="DFD75" s="17"/>
      <c r="DFE75" s="17"/>
      <c r="DFF75" s="17"/>
      <c r="DFG75" s="17"/>
      <c r="DFH75" s="17"/>
      <c r="DFI75" s="17"/>
      <c r="DFJ75" s="17"/>
      <c r="DFK75" s="17"/>
      <c r="DFL75" s="17"/>
      <c r="DFM75" s="17"/>
      <c r="DFN75" s="17"/>
      <c r="DFO75" s="17"/>
      <c r="DFP75" s="17"/>
      <c r="DFQ75" s="17"/>
      <c r="DFR75" s="17"/>
      <c r="DFS75" s="17"/>
      <c r="DFT75" s="17"/>
      <c r="DFU75" s="17"/>
      <c r="DFV75" s="17"/>
      <c r="DFW75" s="17"/>
      <c r="DFX75" s="17"/>
      <c r="DFY75" s="17"/>
      <c r="DFZ75" s="17"/>
      <c r="DGA75" s="17"/>
      <c r="DGB75" s="17"/>
      <c r="DGC75" s="17"/>
      <c r="DGD75" s="17"/>
      <c r="DGE75" s="17"/>
      <c r="DGF75" s="17"/>
      <c r="DGG75" s="17"/>
      <c r="DGH75" s="17"/>
      <c r="DGI75" s="17"/>
      <c r="DGJ75" s="17"/>
      <c r="DGK75" s="17"/>
      <c r="DGL75" s="17"/>
      <c r="DGM75" s="17"/>
      <c r="DGN75" s="17"/>
      <c r="DGO75" s="17"/>
      <c r="DGP75" s="17"/>
      <c r="DGQ75" s="17"/>
      <c r="DGR75" s="17"/>
      <c r="DGS75" s="17"/>
      <c r="DGT75" s="17"/>
      <c r="DGU75" s="17"/>
      <c r="DGV75" s="17"/>
      <c r="DGW75" s="17"/>
      <c r="DGX75" s="17"/>
      <c r="DGY75" s="17"/>
      <c r="DGZ75" s="17"/>
      <c r="DHA75" s="17"/>
      <c r="DHB75" s="17"/>
      <c r="DHC75" s="17"/>
      <c r="DHD75" s="17"/>
      <c r="DHE75" s="17"/>
      <c r="DHF75" s="17"/>
      <c r="DHG75" s="17"/>
      <c r="DHH75" s="17"/>
      <c r="DHI75" s="17"/>
      <c r="DHJ75" s="17"/>
      <c r="DHK75" s="17"/>
      <c r="DHL75" s="17"/>
      <c r="DHM75" s="17"/>
      <c r="DHN75" s="17"/>
      <c r="DHO75" s="17"/>
      <c r="DHP75" s="17"/>
      <c r="DHQ75" s="17"/>
      <c r="DHR75" s="17"/>
      <c r="DHS75" s="17"/>
      <c r="DHT75" s="17"/>
      <c r="DHU75" s="17"/>
      <c r="DHV75" s="17"/>
      <c r="DHW75" s="17"/>
      <c r="DHX75" s="17"/>
      <c r="DHY75" s="17"/>
      <c r="DHZ75" s="17"/>
      <c r="DIA75" s="17"/>
      <c r="DIB75" s="17"/>
      <c r="DIC75" s="17"/>
      <c r="DID75" s="17"/>
      <c r="DIE75" s="17"/>
      <c r="DIF75" s="17"/>
      <c r="DIG75" s="17"/>
      <c r="DIH75" s="17"/>
      <c r="DII75" s="17"/>
      <c r="DIJ75" s="17"/>
      <c r="DIK75" s="17"/>
      <c r="DIL75" s="17"/>
      <c r="DIM75" s="17"/>
      <c r="DIN75" s="17"/>
      <c r="DIO75" s="17"/>
      <c r="DIP75" s="17"/>
      <c r="DIQ75" s="17"/>
      <c r="DIR75" s="17"/>
      <c r="DIS75" s="17"/>
      <c r="DIT75" s="17"/>
      <c r="DIU75" s="17"/>
      <c r="DIV75" s="17"/>
      <c r="DIW75" s="17"/>
      <c r="DIX75" s="17"/>
      <c r="DIY75" s="17"/>
      <c r="DIZ75" s="17"/>
      <c r="DJA75" s="17"/>
      <c r="DJB75" s="17"/>
      <c r="DJC75" s="17"/>
      <c r="DJD75" s="17"/>
      <c r="DJE75" s="17"/>
      <c r="DJF75" s="17"/>
      <c r="DJG75" s="17"/>
      <c r="DJH75" s="17"/>
      <c r="DJI75" s="17"/>
      <c r="DJJ75" s="17"/>
      <c r="DJK75" s="17"/>
      <c r="DJL75" s="17"/>
      <c r="DJM75" s="17"/>
      <c r="DJN75" s="17"/>
      <c r="DJO75" s="17"/>
      <c r="DJP75" s="17"/>
      <c r="DJQ75" s="17"/>
      <c r="DJR75" s="17"/>
      <c r="DJS75" s="17"/>
      <c r="DJT75" s="17"/>
      <c r="DJU75" s="17"/>
      <c r="DJV75" s="17"/>
      <c r="DJW75" s="17"/>
      <c r="DJX75" s="17"/>
      <c r="DJY75" s="17"/>
      <c r="DJZ75" s="17"/>
      <c r="DKA75" s="17"/>
      <c r="DKB75" s="17"/>
      <c r="DKC75" s="17"/>
      <c r="DKD75" s="17"/>
      <c r="DKE75" s="17"/>
      <c r="DKF75" s="17"/>
      <c r="DKG75" s="17"/>
      <c r="DKH75" s="17"/>
      <c r="DKI75" s="17"/>
      <c r="DKJ75" s="17"/>
      <c r="DKK75" s="17"/>
      <c r="DKL75" s="17"/>
      <c r="DKM75" s="17"/>
      <c r="DKN75" s="17"/>
      <c r="DKO75" s="17"/>
      <c r="DKP75" s="17"/>
      <c r="DKQ75" s="17"/>
      <c r="DKR75" s="17"/>
      <c r="DKS75" s="17"/>
      <c r="DKT75" s="17"/>
      <c r="DKU75" s="17"/>
      <c r="DKV75" s="17"/>
      <c r="DKW75" s="17"/>
      <c r="DKX75" s="17"/>
      <c r="DKY75" s="17"/>
      <c r="DKZ75" s="17"/>
      <c r="DLA75" s="17"/>
      <c r="DLB75" s="17"/>
      <c r="DLC75" s="17"/>
      <c r="DLD75" s="17"/>
      <c r="DLE75" s="17"/>
      <c r="DLF75" s="17"/>
      <c r="DLG75" s="17"/>
      <c r="DLH75" s="17"/>
      <c r="DLI75" s="17"/>
      <c r="DLJ75" s="17"/>
      <c r="DLK75" s="17"/>
      <c r="DLL75" s="17"/>
      <c r="DLM75" s="17"/>
      <c r="DLN75" s="17"/>
      <c r="DLO75" s="17"/>
      <c r="DLP75" s="17"/>
      <c r="DLQ75" s="17"/>
      <c r="DLR75" s="17"/>
      <c r="DLS75" s="17"/>
      <c r="DLT75" s="17"/>
      <c r="DLU75" s="17"/>
      <c r="DLV75" s="17"/>
      <c r="DLW75" s="17"/>
      <c r="DLX75" s="17"/>
      <c r="DLY75" s="17"/>
      <c r="DLZ75" s="17"/>
      <c r="DMA75" s="17"/>
      <c r="DMB75" s="17"/>
      <c r="DMC75" s="17"/>
      <c r="DMD75" s="17"/>
      <c r="DME75" s="17"/>
      <c r="DMF75" s="17"/>
      <c r="DMG75" s="17"/>
      <c r="DMH75" s="17"/>
      <c r="DMI75" s="17"/>
      <c r="DMJ75" s="17"/>
      <c r="DMK75" s="17"/>
      <c r="DML75" s="17"/>
      <c r="DMM75" s="17"/>
      <c r="DMN75" s="17"/>
      <c r="DMO75" s="17"/>
      <c r="DMP75" s="17"/>
      <c r="DMQ75" s="17"/>
      <c r="DMR75" s="17"/>
      <c r="DMS75" s="17"/>
      <c r="DMT75" s="17"/>
      <c r="DMU75" s="17"/>
      <c r="DMV75" s="17"/>
      <c r="DMW75" s="17"/>
      <c r="DMX75" s="17"/>
      <c r="DMY75" s="17"/>
      <c r="DMZ75" s="17"/>
      <c r="DNA75" s="17"/>
      <c r="DNB75" s="17"/>
      <c r="DNC75" s="17"/>
      <c r="DND75" s="17"/>
      <c r="DNE75" s="17"/>
      <c r="DNF75" s="17"/>
      <c r="DNG75" s="17"/>
      <c r="DNH75" s="17"/>
      <c r="DNI75" s="17"/>
      <c r="DNJ75" s="17"/>
      <c r="DNK75" s="17"/>
      <c r="DNL75" s="17"/>
      <c r="DNM75" s="17"/>
      <c r="DNN75" s="17"/>
      <c r="DNO75" s="17"/>
      <c r="DNP75" s="17"/>
      <c r="DNQ75" s="17"/>
      <c r="DNR75" s="17"/>
      <c r="DNS75" s="17"/>
      <c r="DNT75" s="17"/>
      <c r="DNU75" s="17"/>
      <c r="DNV75" s="17"/>
      <c r="DNW75" s="17"/>
      <c r="DNX75" s="17"/>
      <c r="DNY75" s="17"/>
      <c r="DNZ75" s="17"/>
      <c r="DOA75" s="17"/>
      <c r="DOB75" s="17"/>
      <c r="DOC75" s="17"/>
      <c r="DOD75" s="17"/>
      <c r="DOE75" s="17"/>
      <c r="DOF75" s="17"/>
      <c r="DOG75" s="17"/>
      <c r="DOH75" s="17"/>
      <c r="DOI75" s="17"/>
      <c r="DOJ75" s="17"/>
      <c r="DOK75" s="17"/>
      <c r="DOL75" s="17"/>
      <c r="DOM75" s="17"/>
      <c r="DON75" s="17"/>
      <c r="DOO75" s="17"/>
      <c r="DOP75" s="17"/>
      <c r="DOQ75" s="17"/>
      <c r="DOR75" s="17"/>
      <c r="DOS75" s="17"/>
      <c r="DOT75" s="17"/>
      <c r="DOU75" s="17"/>
      <c r="DOV75" s="17"/>
      <c r="DOW75" s="17"/>
      <c r="DOX75" s="17"/>
      <c r="DOY75" s="17"/>
      <c r="DOZ75" s="17"/>
      <c r="DPA75" s="17"/>
      <c r="DPB75" s="17"/>
      <c r="DPC75" s="17"/>
      <c r="DPD75" s="17"/>
      <c r="DPE75" s="17"/>
      <c r="DPF75" s="17"/>
      <c r="DPG75" s="17"/>
      <c r="DPH75" s="17"/>
      <c r="DPI75" s="17"/>
      <c r="DPJ75" s="17"/>
      <c r="DPK75" s="17"/>
      <c r="DPL75" s="17"/>
      <c r="DPM75" s="17"/>
      <c r="DPN75" s="17"/>
      <c r="DPO75" s="17"/>
      <c r="DPP75" s="17"/>
      <c r="DPQ75" s="17"/>
      <c r="DPR75" s="17"/>
      <c r="DPS75" s="17"/>
      <c r="DPT75" s="17"/>
      <c r="DPU75" s="17"/>
      <c r="DPV75" s="17"/>
      <c r="DPW75" s="17"/>
      <c r="DPX75" s="17"/>
      <c r="DPY75" s="17"/>
      <c r="DPZ75" s="17"/>
      <c r="DQA75" s="17"/>
      <c r="DQB75" s="17"/>
      <c r="DQC75" s="17"/>
      <c r="DQD75" s="17"/>
      <c r="DQE75" s="17"/>
      <c r="DQF75" s="17"/>
      <c r="DQG75" s="17"/>
      <c r="DQH75" s="17"/>
      <c r="DQI75" s="17"/>
      <c r="DQJ75" s="17"/>
      <c r="DQK75" s="17"/>
      <c r="DQL75" s="17"/>
      <c r="DQM75" s="17"/>
      <c r="DQN75" s="17"/>
      <c r="DQO75" s="17"/>
      <c r="DQP75" s="17"/>
      <c r="DQQ75" s="17"/>
      <c r="DQR75" s="17"/>
      <c r="DQS75" s="17"/>
      <c r="DQT75" s="17"/>
      <c r="DQU75" s="17"/>
      <c r="DQV75" s="17"/>
      <c r="DQW75" s="17"/>
      <c r="DQX75" s="17"/>
      <c r="DQY75" s="17"/>
      <c r="DQZ75" s="17"/>
      <c r="DRA75" s="17"/>
      <c r="DRB75" s="17"/>
      <c r="DRC75" s="17"/>
      <c r="DRD75" s="17"/>
      <c r="DRE75" s="17"/>
      <c r="DRF75" s="17"/>
      <c r="DRG75" s="17"/>
      <c r="DRH75" s="17"/>
      <c r="DRI75" s="17"/>
      <c r="DRJ75" s="17"/>
      <c r="DRK75" s="17"/>
      <c r="DRL75" s="17"/>
      <c r="DRM75" s="17"/>
      <c r="DRN75" s="17"/>
      <c r="DRO75" s="17"/>
      <c r="DRP75" s="17"/>
      <c r="DRQ75" s="17"/>
      <c r="DRR75" s="17"/>
      <c r="DRS75" s="17"/>
      <c r="DRT75" s="17"/>
      <c r="DRU75" s="17"/>
      <c r="DRV75" s="17"/>
      <c r="DRW75" s="17"/>
      <c r="DRX75" s="17"/>
      <c r="DRY75" s="17"/>
      <c r="DRZ75" s="17"/>
      <c r="DSA75" s="17"/>
      <c r="DSB75" s="17"/>
      <c r="DSC75" s="17"/>
      <c r="DSD75" s="17"/>
      <c r="DSE75" s="17"/>
      <c r="DSF75" s="17"/>
      <c r="DSG75" s="17"/>
      <c r="DSH75" s="17"/>
      <c r="DSI75" s="17"/>
      <c r="DSJ75" s="17"/>
      <c r="DSK75" s="17"/>
      <c r="DSL75" s="17"/>
      <c r="DSM75" s="17"/>
      <c r="DSN75" s="17"/>
      <c r="DSO75" s="17"/>
      <c r="DSP75" s="17"/>
      <c r="DSQ75" s="17"/>
      <c r="DSR75" s="17"/>
      <c r="DSS75" s="17"/>
      <c r="DST75" s="17"/>
      <c r="DSU75" s="17"/>
      <c r="DSV75" s="17"/>
      <c r="DSW75" s="17"/>
      <c r="DSX75" s="17"/>
      <c r="DSY75" s="17"/>
      <c r="DSZ75" s="17"/>
      <c r="DTA75" s="17"/>
      <c r="DTB75" s="17"/>
      <c r="DTC75" s="17"/>
      <c r="DTD75" s="17"/>
      <c r="DTE75" s="17"/>
      <c r="DTF75" s="17"/>
      <c r="DTG75" s="17"/>
      <c r="DTH75" s="17"/>
      <c r="DTI75" s="17"/>
      <c r="DTJ75" s="17"/>
      <c r="DTK75" s="17"/>
      <c r="DTL75" s="17"/>
      <c r="DTM75" s="17"/>
      <c r="DTN75" s="17"/>
      <c r="DTO75" s="17"/>
      <c r="DTP75" s="17"/>
      <c r="DTQ75" s="17"/>
      <c r="DTR75" s="17"/>
      <c r="DTS75" s="17"/>
      <c r="DTT75" s="17"/>
      <c r="DTU75" s="17"/>
      <c r="DTV75" s="17"/>
      <c r="DTW75" s="17"/>
      <c r="DTX75" s="17"/>
      <c r="DTY75" s="17"/>
      <c r="DTZ75" s="17"/>
      <c r="DUA75" s="17"/>
      <c r="DUB75" s="17"/>
      <c r="DUC75" s="17"/>
      <c r="DUD75" s="17"/>
      <c r="DUE75" s="17"/>
      <c r="DUF75" s="17"/>
      <c r="DUG75" s="17"/>
      <c r="DUH75" s="17"/>
      <c r="DUI75" s="17"/>
      <c r="DUJ75" s="17"/>
      <c r="DUK75" s="17"/>
      <c r="DUL75" s="17"/>
      <c r="DUM75" s="17"/>
      <c r="DUN75" s="17"/>
      <c r="DUO75" s="17"/>
      <c r="DUP75" s="17"/>
      <c r="DUQ75" s="17"/>
      <c r="DUR75" s="17"/>
      <c r="DUS75" s="17"/>
      <c r="DUT75" s="17"/>
      <c r="DUU75" s="17"/>
      <c r="DUV75" s="17"/>
      <c r="DUW75" s="17"/>
      <c r="DUX75" s="17"/>
      <c r="DUY75" s="17"/>
      <c r="DUZ75" s="17"/>
      <c r="DVA75" s="17"/>
      <c r="DVB75" s="17"/>
      <c r="DVC75" s="17"/>
      <c r="DVD75" s="17"/>
      <c r="DVE75" s="17"/>
      <c r="DVF75" s="17"/>
      <c r="DVG75" s="17"/>
      <c r="DVH75" s="17"/>
      <c r="DVI75" s="17"/>
      <c r="DVJ75" s="17"/>
      <c r="DVK75" s="17"/>
      <c r="DVL75" s="17"/>
      <c r="DVM75" s="17"/>
      <c r="DVN75" s="17"/>
      <c r="DVO75" s="17"/>
      <c r="DVP75" s="17"/>
      <c r="DVQ75" s="17"/>
      <c r="DVR75" s="17"/>
      <c r="DVS75" s="17"/>
      <c r="DVT75" s="17"/>
      <c r="DVU75" s="17"/>
      <c r="DVV75" s="17"/>
      <c r="DVW75" s="17"/>
      <c r="DVX75" s="17"/>
      <c r="DVY75" s="17"/>
      <c r="DVZ75" s="17"/>
      <c r="DWA75" s="17"/>
      <c r="DWB75" s="17"/>
      <c r="DWC75" s="17"/>
      <c r="DWD75" s="17"/>
      <c r="DWE75" s="17"/>
      <c r="DWF75" s="17"/>
      <c r="DWG75" s="17"/>
      <c r="DWH75" s="17"/>
      <c r="DWI75" s="17"/>
      <c r="DWJ75" s="17"/>
      <c r="DWK75" s="17"/>
      <c r="DWL75" s="17"/>
      <c r="DWM75" s="17"/>
      <c r="DWN75" s="17"/>
      <c r="DWO75" s="17"/>
      <c r="DWP75" s="17"/>
      <c r="DWQ75" s="17"/>
      <c r="DWR75" s="17"/>
      <c r="DWS75" s="17"/>
      <c r="DWT75" s="17"/>
      <c r="DWU75" s="17"/>
      <c r="DWV75" s="17"/>
      <c r="DWW75" s="17"/>
      <c r="DWX75" s="17"/>
      <c r="DWY75" s="17"/>
      <c r="DWZ75" s="17"/>
      <c r="DXA75" s="17"/>
      <c r="DXB75" s="17"/>
      <c r="DXC75" s="17"/>
      <c r="DXD75" s="17"/>
      <c r="DXE75" s="17"/>
      <c r="DXF75" s="17"/>
      <c r="DXG75" s="17"/>
      <c r="DXH75" s="17"/>
      <c r="DXI75" s="17"/>
      <c r="DXJ75" s="17"/>
      <c r="DXK75" s="17"/>
      <c r="DXL75" s="17"/>
      <c r="DXM75" s="17"/>
      <c r="DXN75" s="17"/>
      <c r="DXO75" s="17"/>
      <c r="DXP75" s="17"/>
      <c r="DXQ75" s="17"/>
      <c r="DXR75" s="17"/>
      <c r="DXS75" s="17"/>
      <c r="DXT75" s="17"/>
      <c r="DXU75" s="17"/>
      <c r="DXV75" s="17"/>
      <c r="DXW75" s="17"/>
      <c r="DXX75" s="17"/>
      <c r="DXY75" s="17"/>
      <c r="DXZ75" s="17"/>
      <c r="DYA75" s="17"/>
      <c r="DYB75" s="17"/>
      <c r="DYC75" s="17"/>
      <c r="DYD75" s="17"/>
      <c r="DYE75" s="17"/>
      <c r="DYF75" s="17"/>
      <c r="DYG75" s="17"/>
      <c r="DYH75" s="17"/>
      <c r="DYI75" s="17"/>
      <c r="DYJ75" s="17"/>
      <c r="DYK75" s="17"/>
      <c r="DYL75" s="17"/>
      <c r="DYM75" s="17"/>
      <c r="DYN75" s="17"/>
      <c r="DYO75" s="17"/>
      <c r="DYP75" s="17"/>
      <c r="DYQ75" s="17"/>
      <c r="DYR75" s="17"/>
      <c r="DYS75" s="17"/>
      <c r="DYT75" s="17"/>
      <c r="DYU75" s="17"/>
      <c r="DYV75" s="17"/>
      <c r="DYW75" s="17"/>
      <c r="DYX75" s="17"/>
      <c r="DYY75" s="17"/>
      <c r="DYZ75" s="17"/>
      <c r="DZA75" s="17"/>
      <c r="DZB75" s="17"/>
      <c r="DZC75" s="17"/>
      <c r="DZD75" s="17"/>
      <c r="DZE75" s="17"/>
      <c r="DZF75" s="17"/>
      <c r="DZG75" s="17"/>
      <c r="DZH75" s="17"/>
      <c r="DZI75" s="17"/>
      <c r="DZJ75" s="17"/>
      <c r="DZK75" s="17"/>
      <c r="DZL75" s="17"/>
      <c r="DZM75" s="17"/>
      <c r="DZN75" s="17"/>
      <c r="DZO75" s="17"/>
      <c r="DZP75" s="17"/>
      <c r="DZQ75" s="17"/>
      <c r="DZR75" s="17"/>
      <c r="DZS75" s="17"/>
      <c r="DZT75" s="17"/>
      <c r="DZU75" s="17"/>
      <c r="DZV75" s="17"/>
      <c r="DZW75" s="17"/>
      <c r="DZX75" s="17"/>
      <c r="DZY75" s="17"/>
      <c r="DZZ75" s="17"/>
      <c r="EAA75" s="17"/>
      <c r="EAB75" s="17"/>
      <c r="EAC75" s="17"/>
      <c r="EAD75" s="17"/>
      <c r="EAE75" s="17"/>
      <c r="EAF75" s="17"/>
      <c r="EAG75" s="17"/>
      <c r="EAH75" s="17"/>
      <c r="EAI75" s="17"/>
      <c r="EAJ75" s="17"/>
      <c r="EAK75" s="17"/>
      <c r="EAL75" s="17"/>
      <c r="EAM75" s="17"/>
      <c r="EAN75" s="17"/>
      <c r="EAO75" s="17"/>
      <c r="EAP75" s="17"/>
      <c r="EAQ75" s="17"/>
      <c r="EAR75" s="17"/>
      <c r="EAS75" s="17"/>
      <c r="EAT75" s="17"/>
      <c r="EAU75" s="17"/>
      <c r="EAV75" s="17"/>
      <c r="EAW75" s="17"/>
      <c r="EAX75" s="17"/>
      <c r="EAY75" s="17"/>
      <c r="EAZ75" s="17"/>
      <c r="EBA75" s="17"/>
      <c r="EBB75" s="17"/>
      <c r="EBC75" s="17"/>
      <c r="EBD75" s="17"/>
      <c r="EBE75" s="17"/>
      <c r="EBF75" s="17"/>
      <c r="EBG75" s="17"/>
      <c r="EBH75" s="17"/>
      <c r="EBI75" s="17"/>
      <c r="EBJ75" s="17"/>
      <c r="EBK75" s="17"/>
      <c r="EBL75" s="17"/>
      <c r="EBM75" s="17"/>
      <c r="EBN75" s="17"/>
      <c r="EBO75" s="17"/>
      <c r="EBP75" s="17"/>
      <c r="EBQ75" s="17"/>
      <c r="EBR75" s="17"/>
      <c r="EBS75" s="17"/>
      <c r="EBT75" s="17"/>
      <c r="EBU75" s="17"/>
      <c r="EBV75" s="17"/>
      <c r="EBW75" s="17"/>
      <c r="EBX75" s="17"/>
      <c r="EBY75" s="17"/>
      <c r="EBZ75" s="17"/>
      <c r="ECA75" s="17"/>
      <c r="ECB75" s="17"/>
      <c r="ECC75" s="17"/>
      <c r="ECD75" s="17"/>
      <c r="ECE75" s="17"/>
      <c r="ECF75" s="17"/>
      <c r="ECG75" s="17"/>
      <c r="ECH75" s="17"/>
      <c r="ECI75" s="17"/>
      <c r="ECJ75" s="17"/>
      <c r="ECK75" s="17"/>
      <c r="ECL75" s="17"/>
      <c r="ECM75" s="17"/>
      <c r="ECN75" s="17"/>
      <c r="ECO75" s="17"/>
      <c r="ECP75" s="17"/>
      <c r="ECQ75" s="17"/>
      <c r="ECR75" s="17"/>
      <c r="ECS75" s="17"/>
      <c r="ECT75" s="17"/>
      <c r="ECU75" s="17"/>
      <c r="ECV75" s="17"/>
      <c r="ECW75" s="17"/>
      <c r="ECX75" s="17"/>
      <c r="ECY75" s="17"/>
      <c r="ECZ75" s="17"/>
      <c r="EDA75" s="17"/>
      <c r="EDB75" s="17"/>
      <c r="EDC75" s="17"/>
      <c r="EDD75" s="17"/>
      <c r="EDE75" s="17"/>
      <c r="EDF75" s="17"/>
      <c r="EDG75" s="17"/>
      <c r="EDH75" s="17"/>
      <c r="EDI75" s="17"/>
      <c r="EDJ75" s="17"/>
      <c r="EDK75" s="17"/>
      <c r="EDL75" s="17"/>
      <c r="EDM75" s="17"/>
      <c r="EDN75" s="17"/>
      <c r="EDO75" s="17"/>
      <c r="EDP75" s="17"/>
      <c r="EDQ75" s="17"/>
      <c r="EDR75" s="17"/>
      <c r="EDS75" s="17"/>
      <c r="EDT75" s="17"/>
      <c r="EDU75" s="17"/>
      <c r="EDV75" s="17"/>
      <c r="EDW75" s="17"/>
      <c r="EDX75" s="17"/>
      <c r="EDY75" s="17"/>
      <c r="EDZ75" s="17"/>
      <c r="EEA75" s="17"/>
      <c r="EEB75" s="17"/>
      <c r="EEC75" s="17"/>
      <c r="EED75" s="17"/>
      <c r="EEE75" s="17"/>
      <c r="EEF75" s="17"/>
      <c r="EEG75" s="17"/>
      <c r="EEH75" s="17"/>
      <c r="EEI75" s="17"/>
      <c r="EEJ75" s="17"/>
      <c r="EEK75" s="17"/>
      <c r="EEL75" s="17"/>
      <c r="EEM75" s="17"/>
      <c r="EEN75" s="17"/>
      <c r="EEO75" s="17"/>
      <c r="EEP75" s="17"/>
      <c r="EEQ75" s="17"/>
      <c r="EER75" s="17"/>
      <c r="EES75" s="17"/>
      <c r="EET75" s="17"/>
      <c r="EEU75" s="17"/>
      <c r="EEV75" s="17"/>
      <c r="EEW75" s="17"/>
      <c r="EEX75" s="17"/>
      <c r="EEY75" s="17"/>
      <c r="EEZ75" s="17"/>
      <c r="EFA75" s="17"/>
      <c r="EFB75" s="17"/>
      <c r="EFC75" s="17"/>
      <c r="EFD75" s="17"/>
      <c r="EFE75" s="17"/>
      <c r="EFF75" s="17"/>
      <c r="EFG75" s="17"/>
      <c r="EFH75" s="17"/>
      <c r="EFI75" s="17"/>
      <c r="EFJ75" s="17"/>
      <c r="EFK75" s="17"/>
      <c r="EFL75" s="17"/>
      <c r="EFM75" s="17"/>
      <c r="EFN75" s="17"/>
      <c r="EFO75" s="17"/>
      <c r="EFP75" s="17"/>
      <c r="EFQ75" s="17"/>
      <c r="EFR75" s="17"/>
      <c r="EFS75" s="17"/>
      <c r="EFT75" s="17"/>
      <c r="EFU75" s="17"/>
      <c r="EFV75" s="17"/>
      <c r="EFW75" s="17"/>
      <c r="EFX75" s="17"/>
      <c r="EFY75" s="17"/>
      <c r="EFZ75" s="17"/>
      <c r="EGA75" s="17"/>
      <c r="EGB75" s="17"/>
      <c r="EGC75" s="17"/>
      <c r="EGD75" s="17"/>
      <c r="EGE75" s="17"/>
      <c r="EGF75" s="17"/>
      <c r="EGG75" s="17"/>
      <c r="EGH75" s="17"/>
      <c r="EGI75" s="17"/>
      <c r="EGJ75" s="17"/>
      <c r="EGK75" s="17"/>
      <c r="EGL75" s="17"/>
      <c r="EGM75" s="17"/>
      <c r="EGN75" s="17"/>
      <c r="EGO75" s="17"/>
      <c r="EGP75" s="17"/>
      <c r="EGQ75" s="17"/>
      <c r="EGR75" s="17"/>
      <c r="EGS75" s="17"/>
      <c r="EGT75" s="17"/>
      <c r="EGU75" s="17"/>
      <c r="EGV75" s="17"/>
      <c r="EGW75" s="17"/>
      <c r="EGX75" s="17"/>
      <c r="EGY75" s="17"/>
      <c r="EGZ75" s="17"/>
      <c r="EHA75" s="17"/>
      <c r="EHB75" s="17"/>
      <c r="EHC75" s="17"/>
      <c r="EHD75" s="17"/>
      <c r="EHE75" s="17"/>
      <c r="EHF75" s="17"/>
      <c r="EHG75" s="17"/>
      <c r="EHH75" s="17"/>
      <c r="EHI75" s="17"/>
      <c r="EHJ75" s="17"/>
      <c r="EHK75" s="17"/>
      <c r="EHL75" s="17"/>
      <c r="EHM75" s="17"/>
      <c r="EHN75" s="17"/>
      <c r="EHO75" s="17"/>
      <c r="EHP75" s="17"/>
      <c r="EHQ75" s="17"/>
      <c r="EHR75" s="17"/>
      <c r="EHS75" s="17"/>
      <c r="EHT75" s="17"/>
      <c r="EHU75" s="17"/>
      <c r="EHV75" s="17"/>
      <c r="EHW75" s="17"/>
      <c r="EHX75" s="17"/>
      <c r="EHY75" s="17"/>
      <c r="EHZ75" s="17"/>
      <c r="EIA75" s="17"/>
      <c r="EIB75" s="17"/>
      <c r="EIC75" s="17"/>
      <c r="EID75" s="17"/>
      <c r="EIE75" s="17"/>
      <c r="EIF75" s="17"/>
      <c r="EIG75" s="17"/>
      <c r="EIH75" s="17"/>
      <c r="EII75" s="17"/>
      <c r="EIJ75" s="17"/>
      <c r="EIK75" s="17"/>
      <c r="EIL75" s="17"/>
      <c r="EIM75" s="17"/>
      <c r="EIN75" s="17"/>
      <c r="EIO75" s="17"/>
      <c r="EIP75" s="17"/>
      <c r="EIQ75" s="17"/>
      <c r="EIR75" s="17"/>
      <c r="EIS75" s="17"/>
      <c r="EIT75" s="17"/>
      <c r="EIU75" s="17"/>
      <c r="EIV75" s="17"/>
      <c r="EIW75" s="17"/>
      <c r="EIX75" s="17"/>
      <c r="EIY75" s="17"/>
      <c r="EIZ75" s="17"/>
      <c r="EJA75" s="17"/>
      <c r="EJB75" s="17"/>
      <c r="EJC75" s="17"/>
      <c r="EJD75" s="17"/>
      <c r="EJE75" s="17"/>
      <c r="EJF75" s="17"/>
      <c r="EJG75" s="17"/>
      <c r="EJH75" s="17"/>
      <c r="EJI75" s="17"/>
      <c r="EJJ75" s="17"/>
      <c r="EJK75" s="17"/>
      <c r="EJL75" s="17"/>
      <c r="EJM75" s="17"/>
      <c r="EJN75" s="17"/>
      <c r="EJO75" s="17"/>
      <c r="EJP75" s="17"/>
      <c r="EJQ75" s="17"/>
      <c r="EJR75" s="17"/>
      <c r="EJS75" s="17"/>
      <c r="EJT75" s="17"/>
      <c r="EJU75" s="17"/>
      <c r="EJV75" s="17"/>
      <c r="EJW75" s="17"/>
      <c r="EJX75" s="17"/>
      <c r="EJY75" s="17"/>
      <c r="EJZ75" s="17"/>
      <c r="EKA75" s="17"/>
      <c r="EKB75" s="17"/>
      <c r="EKC75" s="17"/>
      <c r="EKD75" s="17"/>
      <c r="EKE75" s="17"/>
      <c r="EKF75" s="17"/>
      <c r="EKG75" s="17"/>
      <c r="EKH75" s="17"/>
      <c r="EKI75" s="17"/>
      <c r="EKJ75" s="17"/>
      <c r="EKK75" s="17"/>
      <c r="EKL75" s="17"/>
      <c r="EKM75" s="17"/>
      <c r="EKN75" s="17"/>
      <c r="EKO75" s="17"/>
      <c r="EKP75" s="17"/>
      <c r="EKQ75" s="17"/>
      <c r="EKR75" s="17"/>
      <c r="EKS75" s="17"/>
      <c r="EKT75" s="17"/>
      <c r="EKU75" s="17"/>
      <c r="EKV75" s="17"/>
      <c r="EKW75" s="17"/>
      <c r="EKX75" s="17"/>
      <c r="EKY75" s="17"/>
      <c r="EKZ75" s="17"/>
      <c r="ELA75" s="17"/>
      <c r="ELB75" s="17"/>
      <c r="ELC75" s="17"/>
      <c r="ELD75" s="17"/>
      <c r="ELE75" s="17"/>
      <c r="ELF75" s="17"/>
      <c r="ELG75" s="17"/>
      <c r="ELH75" s="17"/>
      <c r="ELI75" s="17"/>
      <c r="ELJ75" s="17"/>
      <c r="ELK75" s="17"/>
      <c r="ELL75" s="17"/>
      <c r="ELM75" s="17"/>
      <c r="ELN75" s="17"/>
      <c r="ELO75" s="17"/>
      <c r="ELP75" s="17"/>
      <c r="ELQ75" s="17"/>
      <c r="ELR75" s="17"/>
      <c r="ELS75" s="17"/>
      <c r="ELT75" s="17"/>
      <c r="ELU75" s="17"/>
      <c r="ELV75" s="17"/>
      <c r="ELW75" s="17"/>
      <c r="ELX75" s="17"/>
      <c r="ELY75" s="17"/>
      <c r="ELZ75" s="17"/>
      <c r="EMA75" s="17"/>
      <c r="EMB75" s="17"/>
      <c r="EMC75" s="17"/>
      <c r="EMD75" s="17"/>
      <c r="EME75" s="17"/>
      <c r="EMF75" s="17"/>
      <c r="EMG75" s="17"/>
      <c r="EMH75" s="17"/>
      <c r="EMI75" s="17"/>
      <c r="EMJ75" s="17"/>
      <c r="EMK75" s="17"/>
      <c r="EML75" s="17"/>
      <c r="EMM75" s="17"/>
      <c r="EMN75" s="17"/>
      <c r="EMO75" s="17"/>
      <c r="EMP75" s="17"/>
      <c r="EMQ75" s="17"/>
      <c r="EMR75" s="17"/>
      <c r="EMS75" s="17"/>
      <c r="EMT75" s="17"/>
      <c r="EMU75" s="17"/>
      <c r="EMV75" s="17"/>
      <c r="EMW75" s="17"/>
      <c r="EMX75" s="17"/>
      <c r="EMY75" s="17"/>
      <c r="EMZ75" s="17"/>
      <c r="ENA75" s="17"/>
      <c r="ENB75" s="17"/>
      <c r="ENC75" s="17"/>
      <c r="END75" s="17"/>
      <c r="ENE75" s="17"/>
      <c r="ENF75" s="17"/>
      <c r="ENG75" s="17"/>
      <c r="ENH75" s="17"/>
      <c r="ENI75" s="17"/>
      <c r="ENJ75" s="17"/>
      <c r="ENK75" s="17"/>
      <c r="ENL75" s="17"/>
      <c r="ENM75" s="17"/>
      <c r="ENN75" s="17"/>
      <c r="ENO75" s="17"/>
      <c r="ENP75" s="17"/>
      <c r="ENQ75" s="17"/>
      <c r="ENR75" s="17"/>
      <c r="ENS75" s="17"/>
      <c r="ENT75" s="17"/>
      <c r="ENU75" s="17"/>
      <c r="ENV75" s="17"/>
      <c r="ENW75" s="17"/>
      <c r="ENX75" s="17"/>
      <c r="ENY75" s="17"/>
      <c r="ENZ75" s="17"/>
      <c r="EOA75" s="17"/>
      <c r="EOB75" s="17"/>
      <c r="EOC75" s="17"/>
      <c r="EOD75" s="17"/>
      <c r="EOE75" s="17"/>
      <c r="EOF75" s="17"/>
      <c r="EOG75" s="17"/>
      <c r="EOH75" s="17"/>
      <c r="EOI75" s="17"/>
      <c r="EOJ75" s="17"/>
      <c r="EOK75" s="17"/>
      <c r="EOL75" s="17"/>
      <c r="EOM75" s="17"/>
      <c r="EON75" s="17"/>
      <c r="EOO75" s="17"/>
      <c r="EOP75" s="17"/>
      <c r="EOQ75" s="17"/>
      <c r="EOR75" s="17"/>
      <c r="EOS75" s="17"/>
      <c r="EOT75" s="17"/>
      <c r="EOU75" s="17"/>
      <c r="EOV75" s="17"/>
      <c r="EOW75" s="17"/>
      <c r="EOX75" s="17"/>
      <c r="EOY75" s="17"/>
      <c r="EOZ75" s="17"/>
      <c r="EPA75" s="17"/>
      <c r="EPB75" s="17"/>
      <c r="EPC75" s="17"/>
      <c r="EPD75" s="17"/>
      <c r="EPE75" s="17"/>
      <c r="EPF75" s="17"/>
      <c r="EPG75" s="17"/>
      <c r="EPH75" s="17"/>
      <c r="EPI75" s="17"/>
      <c r="EPJ75" s="17"/>
      <c r="EPK75" s="17"/>
      <c r="EPL75" s="17"/>
      <c r="EPM75" s="17"/>
      <c r="EPN75" s="17"/>
      <c r="EPO75" s="17"/>
      <c r="EPP75" s="17"/>
      <c r="EPQ75" s="17"/>
      <c r="EPR75" s="17"/>
      <c r="EPS75" s="17"/>
      <c r="EPT75" s="17"/>
      <c r="EPU75" s="17"/>
      <c r="EPV75" s="17"/>
      <c r="EPW75" s="17"/>
      <c r="EPX75" s="17"/>
      <c r="EPY75" s="17"/>
      <c r="EPZ75" s="17"/>
      <c r="EQA75" s="17"/>
      <c r="EQB75" s="17"/>
      <c r="EQC75" s="17"/>
      <c r="EQD75" s="17"/>
      <c r="EQE75" s="17"/>
      <c r="EQF75" s="17"/>
      <c r="EQG75" s="17"/>
      <c r="EQH75" s="17"/>
      <c r="EQI75" s="17"/>
      <c r="EQJ75" s="17"/>
      <c r="EQK75" s="17"/>
      <c r="EQL75" s="17"/>
      <c r="EQM75" s="17"/>
      <c r="EQN75" s="17"/>
      <c r="EQO75" s="17"/>
      <c r="EQP75" s="17"/>
      <c r="EQQ75" s="17"/>
      <c r="EQR75" s="17"/>
      <c r="EQS75" s="17"/>
      <c r="EQT75" s="17"/>
      <c r="EQU75" s="17"/>
      <c r="EQV75" s="17"/>
      <c r="EQW75" s="17"/>
      <c r="EQX75" s="17"/>
      <c r="EQY75" s="17"/>
      <c r="EQZ75" s="17"/>
      <c r="ERA75" s="17"/>
      <c r="ERB75" s="17"/>
      <c r="ERC75" s="17"/>
      <c r="ERD75" s="17"/>
      <c r="ERE75" s="17"/>
      <c r="ERF75" s="17"/>
      <c r="ERG75" s="17"/>
      <c r="ERH75" s="17"/>
      <c r="ERI75" s="17"/>
      <c r="ERJ75" s="17"/>
      <c r="ERK75" s="17"/>
      <c r="ERL75" s="17"/>
      <c r="ERM75" s="17"/>
      <c r="ERN75" s="17"/>
      <c r="ERO75" s="17"/>
      <c r="ERP75" s="17"/>
      <c r="ERQ75" s="17"/>
      <c r="ERR75" s="17"/>
      <c r="ERS75" s="17"/>
      <c r="ERT75" s="17"/>
      <c r="ERU75" s="17"/>
      <c r="ERV75" s="17"/>
      <c r="ERW75" s="17"/>
      <c r="ERX75" s="17"/>
      <c r="ERY75" s="17"/>
      <c r="ERZ75" s="17"/>
      <c r="ESA75" s="17"/>
      <c r="ESB75" s="17"/>
      <c r="ESC75" s="17"/>
      <c r="ESD75" s="17"/>
      <c r="ESE75" s="17"/>
      <c r="ESF75" s="17"/>
      <c r="ESG75" s="17"/>
      <c r="ESH75" s="17"/>
      <c r="ESI75" s="17"/>
      <c r="ESJ75" s="17"/>
      <c r="ESK75" s="17"/>
      <c r="ESL75" s="17"/>
      <c r="ESM75" s="17"/>
      <c r="ESN75" s="17"/>
      <c r="ESO75" s="17"/>
      <c r="ESP75" s="17"/>
      <c r="ESQ75" s="17"/>
      <c r="ESR75" s="17"/>
      <c r="ESS75" s="17"/>
      <c r="EST75" s="17"/>
      <c r="ESU75" s="17"/>
      <c r="ESV75" s="17"/>
      <c r="ESW75" s="17"/>
      <c r="ESX75" s="17"/>
      <c r="ESY75" s="17"/>
      <c r="ESZ75" s="17"/>
      <c r="ETA75" s="17"/>
      <c r="ETB75" s="17"/>
      <c r="ETC75" s="17"/>
      <c r="ETD75" s="17"/>
      <c r="ETE75" s="17"/>
      <c r="ETF75" s="17"/>
      <c r="ETG75" s="17"/>
      <c r="ETH75" s="17"/>
      <c r="ETI75" s="17"/>
      <c r="ETJ75" s="17"/>
      <c r="ETK75" s="17"/>
      <c r="ETL75" s="17"/>
      <c r="ETM75" s="17"/>
      <c r="ETN75" s="17"/>
      <c r="ETO75" s="17"/>
      <c r="ETP75" s="17"/>
      <c r="ETQ75" s="17"/>
      <c r="ETR75" s="17"/>
      <c r="ETS75" s="17"/>
      <c r="ETT75" s="17"/>
      <c r="ETU75" s="17"/>
      <c r="ETV75" s="17"/>
      <c r="ETW75" s="17"/>
      <c r="ETX75" s="17"/>
      <c r="ETY75" s="17"/>
      <c r="ETZ75" s="17"/>
      <c r="EUA75" s="17"/>
      <c r="EUB75" s="17"/>
      <c r="EUC75" s="17"/>
      <c r="EUD75" s="17"/>
      <c r="EUE75" s="17"/>
      <c r="EUF75" s="17"/>
      <c r="EUG75" s="17"/>
      <c r="EUH75" s="17"/>
      <c r="EUI75" s="17"/>
      <c r="EUJ75" s="17"/>
      <c r="EUK75" s="17"/>
      <c r="EUL75" s="17"/>
      <c r="EUM75" s="17"/>
      <c r="EUN75" s="17"/>
      <c r="EUO75" s="17"/>
      <c r="EUP75" s="17"/>
      <c r="EUQ75" s="17"/>
      <c r="EUR75" s="17"/>
      <c r="EUS75" s="17"/>
      <c r="EUT75" s="17"/>
      <c r="EUU75" s="17"/>
      <c r="EUV75" s="17"/>
      <c r="EUW75" s="17"/>
      <c r="EUX75" s="17"/>
      <c r="EUY75" s="17"/>
      <c r="EUZ75" s="17"/>
      <c r="EVA75" s="17"/>
      <c r="EVB75" s="17"/>
      <c r="EVC75" s="17"/>
      <c r="EVD75" s="17"/>
      <c r="EVE75" s="17"/>
      <c r="EVF75" s="17"/>
      <c r="EVG75" s="17"/>
      <c r="EVH75" s="17"/>
      <c r="EVI75" s="17"/>
      <c r="EVJ75" s="17"/>
      <c r="EVK75" s="17"/>
      <c r="EVL75" s="17"/>
      <c r="EVM75" s="17"/>
      <c r="EVN75" s="17"/>
      <c r="EVO75" s="17"/>
      <c r="EVP75" s="17"/>
      <c r="EVQ75" s="17"/>
      <c r="EVR75" s="17"/>
      <c r="EVS75" s="17"/>
      <c r="EVT75" s="17"/>
      <c r="EVU75" s="17"/>
      <c r="EVV75" s="17"/>
      <c r="EVW75" s="17"/>
      <c r="EVX75" s="17"/>
      <c r="EVY75" s="17"/>
      <c r="EVZ75" s="17"/>
      <c r="EWA75" s="17"/>
      <c r="EWB75" s="17"/>
      <c r="EWC75" s="17"/>
      <c r="EWD75" s="17"/>
      <c r="EWE75" s="17"/>
      <c r="EWF75" s="17"/>
      <c r="EWG75" s="17"/>
      <c r="EWH75" s="17"/>
      <c r="EWI75" s="17"/>
      <c r="EWJ75" s="17"/>
      <c r="EWK75" s="17"/>
      <c r="EWL75" s="17"/>
      <c r="EWM75" s="17"/>
      <c r="EWN75" s="17"/>
      <c r="EWO75" s="17"/>
      <c r="EWP75" s="17"/>
      <c r="EWQ75" s="17"/>
      <c r="EWR75" s="17"/>
      <c r="EWS75" s="17"/>
      <c r="EWT75" s="17"/>
      <c r="EWU75" s="17"/>
      <c r="EWV75" s="17"/>
      <c r="EWW75" s="17"/>
      <c r="EWX75" s="17"/>
      <c r="EWY75" s="17"/>
      <c r="EWZ75" s="17"/>
      <c r="EXA75" s="17"/>
      <c r="EXB75" s="17"/>
      <c r="EXC75" s="17"/>
      <c r="EXD75" s="17"/>
      <c r="EXE75" s="17"/>
      <c r="EXF75" s="17"/>
      <c r="EXG75" s="17"/>
      <c r="EXH75" s="17"/>
      <c r="EXI75" s="17"/>
      <c r="EXJ75" s="17"/>
      <c r="EXK75" s="17"/>
      <c r="EXL75" s="17"/>
      <c r="EXM75" s="17"/>
      <c r="EXN75" s="17"/>
      <c r="EXO75" s="17"/>
      <c r="EXP75" s="17"/>
      <c r="EXQ75" s="17"/>
      <c r="EXR75" s="17"/>
      <c r="EXS75" s="17"/>
      <c r="EXT75" s="17"/>
      <c r="EXU75" s="17"/>
      <c r="EXV75" s="17"/>
      <c r="EXW75" s="17"/>
      <c r="EXX75" s="17"/>
      <c r="EXY75" s="17"/>
      <c r="EXZ75" s="17"/>
      <c r="EYA75" s="17"/>
      <c r="EYB75" s="17"/>
      <c r="EYC75" s="17"/>
      <c r="EYD75" s="17"/>
      <c r="EYE75" s="17"/>
      <c r="EYF75" s="17"/>
      <c r="EYG75" s="17"/>
      <c r="EYH75" s="17"/>
      <c r="EYI75" s="17"/>
      <c r="EYJ75" s="17"/>
      <c r="EYK75" s="17"/>
      <c r="EYL75" s="17"/>
      <c r="EYM75" s="17"/>
      <c r="EYN75" s="17"/>
      <c r="EYO75" s="17"/>
      <c r="EYP75" s="17"/>
      <c r="EYQ75" s="17"/>
      <c r="EYR75" s="17"/>
      <c r="EYS75" s="17"/>
      <c r="EYT75" s="17"/>
      <c r="EYU75" s="17"/>
      <c r="EYV75" s="17"/>
      <c r="EYW75" s="17"/>
      <c r="EYX75" s="17"/>
      <c r="EYY75" s="17"/>
      <c r="EYZ75" s="17"/>
      <c r="EZA75" s="17"/>
      <c r="EZB75" s="17"/>
      <c r="EZC75" s="17"/>
      <c r="EZD75" s="17"/>
      <c r="EZE75" s="17"/>
      <c r="EZF75" s="17"/>
      <c r="EZG75" s="17"/>
      <c r="EZH75" s="17"/>
      <c r="EZI75" s="17"/>
      <c r="EZJ75" s="17"/>
      <c r="EZK75" s="17"/>
      <c r="EZL75" s="17"/>
      <c r="EZM75" s="17"/>
      <c r="EZN75" s="17"/>
      <c r="EZO75" s="17"/>
      <c r="EZP75" s="17"/>
      <c r="EZQ75" s="17"/>
      <c r="EZR75" s="17"/>
      <c r="EZS75" s="17"/>
      <c r="EZT75" s="17"/>
      <c r="EZU75" s="17"/>
      <c r="EZV75" s="17"/>
      <c r="EZW75" s="17"/>
      <c r="EZX75" s="17"/>
      <c r="EZY75" s="17"/>
      <c r="EZZ75" s="17"/>
      <c r="FAA75" s="17"/>
      <c r="FAB75" s="17"/>
      <c r="FAC75" s="17"/>
      <c r="FAD75" s="17"/>
      <c r="FAE75" s="17"/>
      <c r="FAF75" s="17"/>
      <c r="FAG75" s="17"/>
      <c r="FAH75" s="17"/>
      <c r="FAI75" s="17"/>
      <c r="FAJ75" s="17"/>
      <c r="FAK75" s="17"/>
      <c r="FAL75" s="17"/>
      <c r="FAM75" s="17"/>
      <c r="FAN75" s="17"/>
      <c r="FAO75" s="17"/>
      <c r="FAP75" s="17"/>
      <c r="FAQ75" s="17"/>
      <c r="FAR75" s="17"/>
      <c r="FAS75" s="17"/>
      <c r="FAT75" s="17"/>
      <c r="FAU75" s="17"/>
      <c r="FAV75" s="17"/>
      <c r="FAW75" s="17"/>
      <c r="FAX75" s="17"/>
      <c r="FAY75" s="17"/>
      <c r="FAZ75" s="17"/>
      <c r="FBA75" s="17"/>
      <c r="FBB75" s="17"/>
      <c r="FBC75" s="17"/>
      <c r="FBD75" s="17"/>
      <c r="FBE75" s="17"/>
      <c r="FBF75" s="17"/>
      <c r="FBG75" s="17"/>
      <c r="FBH75" s="17"/>
      <c r="FBI75" s="17"/>
      <c r="FBJ75" s="17"/>
      <c r="FBK75" s="17"/>
      <c r="FBL75" s="17"/>
      <c r="FBM75" s="17"/>
      <c r="FBN75" s="17"/>
      <c r="FBO75" s="17"/>
      <c r="FBP75" s="17"/>
      <c r="FBQ75" s="17"/>
      <c r="FBR75" s="17"/>
      <c r="FBS75" s="17"/>
      <c r="FBT75" s="17"/>
      <c r="FBU75" s="17"/>
      <c r="FBV75" s="17"/>
      <c r="FBW75" s="17"/>
      <c r="FBX75" s="17"/>
      <c r="FBY75" s="17"/>
      <c r="FBZ75" s="17"/>
      <c r="FCA75" s="17"/>
      <c r="FCB75" s="17"/>
      <c r="FCC75" s="17"/>
      <c r="FCD75" s="17"/>
      <c r="FCE75" s="17"/>
      <c r="FCF75" s="17"/>
      <c r="FCG75" s="17"/>
      <c r="FCH75" s="17"/>
      <c r="FCI75" s="17"/>
      <c r="FCJ75" s="17"/>
      <c r="FCK75" s="17"/>
      <c r="FCL75" s="17"/>
      <c r="FCM75" s="17"/>
      <c r="FCN75" s="17"/>
      <c r="FCO75" s="17"/>
      <c r="FCP75" s="17"/>
      <c r="FCQ75" s="17"/>
      <c r="FCR75" s="17"/>
      <c r="FCS75" s="17"/>
      <c r="FCT75" s="17"/>
      <c r="FCU75" s="17"/>
      <c r="FCV75" s="17"/>
      <c r="FCW75" s="17"/>
      <c r="FCX75" s="17"/>
      <c r="FCY75" s="17"/>
      <c r="FCZ75" s="17"/>
      <c r="FDA75" s="17"/>
      <c r="FDB75" s="17"/>
      <c r="FDC75" s="17"/>
      <c r="FDD75" s="17"/>
      <c r="FDE75" s="17"/>
      <c r="FDF75" s="17"/>
      <c r="FDG75" s="17"/>
      <c r="FDH75" s="17"/>
      <c r="FDI75" s="17"/>
      <c r="FDJ75" s="17"/>
      <c r="FDK75" s="17"/>
      <c r="FDL75" s="17"/>
      <c r="FDM75" s="17"/>
      <c r="FDN75" s="17"/>
      <c r="FDO75" s="17"/>
      <c r="FDP75" s="17"/>
      <c r="FDQ75" s="17"/>
      <c r="FDR75" s="17"/>
      <c r="FDS75" s="17"/>
      <c r="FDT75" s="17"/>
      <c r="FDU75" s="17"/>
      <c r="FDV75" s="17"/>
      <c r="FDW75" s="17"/>
      <c r="FDX75" s="17"/>
      <c r="FDY75" s="17"/>
      <c r="FDZ75" s="17"/>
      <c r="FEA75" s="17"/>
      <c r="FEB75" s="17"/>
      <c r="FEC75" s="17"/>
      <c r="FED75" s="17"/>
      <c r="FEE75" s="17"/>
      <c r="FEF75" s="17"/>
      <c r="FEG75" s="17"/>
      <c r="FEH75" s="17"/>
      <c r="FEI75" s="17"/>
      <c r="FEJ75" s="17"/>
      <c r="FEK75" s="17"/>
      <c r="FEL75" s="17"/>
      <c r="FEM75" s="17"/>
      <c r="FEN75" s="17"/>
      <c r="FEO75" s="17"/>
      <c r="FEP75" s="17"/>
      <c r="FEQ75" s="17"/>
      <c r="FER75" s="17"/>
      <c r="FES75" s="17"/>
      <c r="FET75" s="17"/>
      <c r="FEU75" s="17"/>
      <c r="FEV75" s="17"/>
      <c r="FEW75" s="17"/>
      <c r="FEX75" s="17"/>
      <c r="FEY75" s="17"/>
      <c r="FEZ75" s="17"/>
      <c r="FFA75" s="17"/>
      <c r="FFB75" s="17"/>
      <c r="FFC75" s="17"/>
      <c r="FFD75" s="17"/>
      <c r="FFE75" s="17"/>
      <c r="FFF75" s="17"/>
      <c r="FFG75" s="17"/>
      <c r="FFH75" s="17"/>
      <c r="FFI75" s="17"/>
      <c r="FFJ75" s="17"/>
      <c r="FFK75" s="17"/>
      <c r="FFL75" s="17"/>
      <c r="FFM75" s="17"/>
      <c r="FFN75" s="17"/>
      <c r="FFO75" s="17"/>
      <c r="FFP75" s="17"/>
      <c r="FFQ75" s="17"/>
      <c r="FFR75" s="17"/>
      <c r="FFS75" s="17"/>
      <c r="FFT75" s="17"/>
      <c r="FFU75" s="17"/>
      <c r="FFV75" s="17"/>
      <c r="FFW75" s="17"/>
      <c r="FFX75" s="17"/>
      <c r="FFY75" s="17"/>
      <c r="FFZ75" s="17"/>
      <c r="FGA75" s="17"/>
      <c r="FGB75" s="17"/>
      <c r="FGC75" s="17"/>
      <c r="FGD75" s="17"/>
      <c r="FGE75" s="17"/>
      <c r="FGF75" s="17"/>
      <c r="FGG75" s="17"/>
      <c r="FGH75" s="17"/>
      <c r="FGI75" s="17"/>
      <c r="FGJ75" s="17"/>
      <c r="FGK75" s="17"/>
      <c r="FGL75" s="17"/>
      <c r="FGM75" s="17"/>
      <c r="FGN75" s="17"/>
      <c r="FGO75" s="17"/>
      <c r="FGP75" s="17"/>
      <c r="FGQ75" s="17"/>
      <c r="FGR75" s="17"/>
      <c r="FGS75" s="17"/>
      <c r="FGT75" s="17"/>
      <c r="FGU75" s="17"/>
      <c r="FGV75" s="17"/>
      <c r="FGW75" s="17"/>
      <c r="FGX75" s="17"/>
      <c r="FGY75" s="17"/>
      <c r="FGZ75" s="17"/>
      <c r="FHA75" s="17"/>
      <c r="FHB75" s="17"/>
      <c r="FHC75" s="17"/>
      <c r="FHD75" s="17"/>
      <c r="FHE75" s="17"/>
      <c r="FHF75" s="17"/>
      <c r="FHG75" s="17"/>
      <c r="FHH75" s="17"/>
      <c r="FHI75" s="17"/>
      <c r="FHJ75" s="17"/>
      <c r="FHK75" s="17"/>
      <c r="FHL75" s="17"/>
      <c r="FHM75" s="17"/>
      <c r="FHN75" s="17"/>
      <c r="FHO75" s="17"/>
      <c r="FHP75" s="17"/>
      <c r="FHQ75" s="17"/>
      <c r="FHR75" s="17"/>
      <c r="FHS75" s="17"/>
      <c r="FHT75" s="17"/>
      <c r="FHU75" s="17"/>
      <c r="FHV75" s="17"/>
      <c r="FHW75" s="17"/>
      <c r="FHX75" s="17"/>
      <c r="FHY75" s="17"/>
      <c r="FHZ75" s="17"/>
      <c r="FIA75" s="17"/>
      <c r="FIB75" s="17"/>
      <c r="FIC75" s="17"/>
      <c r="FID75" s="17"/>
      <c r="FIE75" s="17"/>
      <c r="FIF75" s="17"/>
      <c r="FIG75" s="17"/>
      <c r="FIH75" s="17"/>
      <c r="FII75" s="17"/>
      <c r="FIJ75" s="17"/>
      <c r="FIK75" s="17"/>
      <c r="FIL75" s="17"/>
      <c r="FIM75" s="17"/>
      <c r="FIN75" s="17"/>
      <c r="FIO75" s="17"/>
      <c r="FIP75" s="17"/>
      <c r="FIQ75" s="17"/>
      <c r="FIR75" s="17"/>
      <c r="FIS75" s="17"/>
      <c r="FIT75" s="17"/>
      <c r="FIU75" s="17"/>
      <c r="FIV75" s="17"/>
      <c r="FIW75" s="17"/>
      <c r="FIX75" s="17"/>
      <c r="FIY75" s="17"/>
      <c r="FIZ75" s="17"/>
      <c r="FJA75" s="17"/>
      <c r="FJB75" s="17"/>
      <c r="FJC75" s="17"/>
      <c r="FJD75" s="17"/>
      <c r="FJE75" s="17"/>
      <c r="FJF75" s="17"/>
      <c r="FJG75" s="17"/>
      <c r="FJH75" s="17"/>
      <c r="FJI75" s="17"/>
      <c r="FJJ75" s="17"/>
      <c r="FJK75" s="17"/>
      <c r="FJL75" s="17"/>
      <c r="FJM75" s="17"/>
      <c r="FJN75" s="17"/>
      <c r="FJO75" s="17"/>
      <c r="FJP75" s="17"/>
      <c r="FJQ75" s="17"/>
      <c r="FJR75" s="17"/>
      <c r="FJS75" s="17"/>
      <c r="FJT75" s="17"/>
      <c r="FJU75" s="17"/>
      <c r="FJV75" s="17"/>
      <c r="FJW75" s="17"/>
      <c r="FJX75" s="17"/>
      <c r="FJY75" s="17"/>
      <c r="FJZ75" s="17"/>
      <c r="FKA75" s="17"/>
      <c r="FKB75" s="17"/>
      <c r="FKC75" s="17"/>
      <c r="FKD75" s="17"/>
      <c r="FKE75" s="17"/>
      <c r="FKF75" s="17"/>
      <c r="FKG75" s="17"/>
      <c r="FKH75" s="17"/>
      <c r="FKI75" s="17"/>
      <c r="FKJ75" s="17"/>
      <c r="FKK75" s="17"/>
      <c r="FKL75" s="17"/>
      <c r="FKM75" s="17"/>
      <c r="FKN75" s="17"/>
      <c r="FKO75" s="17"/>
      <c r="FKP75" s="17"/>
      <c r="FKQ75" s="17"/>
      <c r="FKR75" s="17"/>
      <c r="FKS75" s="17"/>
      <c r="FKT75" s="17"/>
      <c r="FKU75" s="17"/>
      <c r="FKV75" s="17"/>
      <c r="FKW75" s="17"/>
      <c r="FKX75" s="17"/>
      <c r="FKY75" s="17"/>
      <c r="FKZ75" s="17"/>
      <c r="FLA75" s="17"/>
      <c r="FLB75" s="17"/>
      <c r="FLC75" s="17"/>
      <c r="FLD75" s="17"/>
      <c r="FLE75" s="17"/>
      <c r="FLF75" s="17"/>
      <c r="FLG75" s="17"/>
      <c r="FLH75" s="17"/>
      <c r="FLI75" s="17"/>
      <c r="FLJ75" s="17"/>
      <c r="FLK75" s="17"/>
      <c r="FLL75" s="17"/>
      <c r="FLM75" s="17"/>
      <c r="FLN75" s="17"/>
      <c r="FLO75" s="17"/>
      <c r="FLP75" s="17"/>
      <c r="FLQ75" s="17"/>
      <c r="FLR75" s="17"/>
      <c r="FLS75" s="17"/>
      <c r="FLT75" s="17"/>
      <c r="FLU75" s="17"/>
      <c r="FLV75" s="17"/>
      <c r="FLW75" s="17"/>
      <c r="FLX75" s="17"/>
      <c r="FLY75" s="17"/>
      <c r="FLZ75" s="17"/>
      <c r="FMA75" s="17"/>
      <c r="FMB75" s="17"/>
      <c r="FMC75" s="17"/>
      <c r="FMD75" s="17"/>
      <c r="FME75" s="17"/>
      <c r="FMF75" s="17"/>
      <c r="FMG75" s="17"/>
      <c r="FMH75" s="17"/>
      <c r="FMI75" s="17"/>
      <c r="FMJ75" s="17"/>
      <c r="FMK75" s="17"/>
      <c r="FML75" s="17"/>
      <c r="FMM75" s="17"/>
      <c r="FMN75" s="17"/>
      <c r="FMO75" s="17"/>
      <c r="FMP75" s="17"/>
      <c r="FMQ75" s="17"/>
      <c r="FMR75" s="17"/>
      <c r="FMS75" s="17"/>
      <c r="FMT75" s="17"/>
      <c r="FMU75" s="17"/>
      <c r="FMV75" s="17"/>
      <c r="FMW75" s="17"/>
      <c r="FMX75" s="17"/>
      <c r="FMY75" s="17"/>
      <c r="FMZ75" s="17"/>
      <c r="FNA75" s="17"/>
      <c r="FNB75" s="17"/>
      <c r="FNC75" s="17"/>
      <c r="FND75" s="17"/>
      <c r="FNE75" s="17"/>
      <c r="FNF75" s="17"/>
      <c r="FNG75" s="17"/>
      <c r="FNH75" s="17"/>
      <c r="FNI75" s="17"/>
      <c r="FNJ75" s="17"/>
      <c r="FNK75" s="17"/>
      <c r="FNL75" s="17"/>
      <c r="FNM75" s="17"/>
      <c r="FNN75" s="17"/>
      <c r="FNO75" s="17"/>
      <c r="FNP75" s="17"/>
      <c r="FNQ75" s="17"/>
      <c r="FNR75" s="17"/>
      <c r="FNS75" s="17"/>
      <c r="FNT75" s="17"/>
      <c r="FNU75" s="17"/>
      <c r="FNV75" s="17"/>
      <c r="FNW75" s="17"/>
      <c r="FNX75" s="17"/>
      <c r="FNY75" s="17"/>
      <c r="FNZ75" s="17"/>
      <c r="FOA75" s="17"/>
      <c r="FOB75" s="17"/>
      <c r="FOC75" s="17"/>
      <c r="FOD75" s="17"/>
      <c r="FOE75" s="17"/>
      <c r="FOF75" s="17"/>
      <c r="FOG75" s="17"/>
      <c r="FOH75" s="17"/>
      <c r="FOI75" s="17"/>
      <c r="FOJ75" s="17"/>
      <c r="FOK75" s="17"/>
      <c r="FOL75" s="17"/>
      <c r="FOM75" s="17"/>
      <c r="FON75" s="17"/>
      <c r="FOO75" s="17"/>
      <c r="FOP75" s="17"/>
      <c r="FOQ75" s="17"/>
      <c r="FOR75" s="17"/>
      <c r="FOS75" s="17"/>
      <c r="FOT75" s="17"/>
      <c r="FOU75" s="17"/>
      <c r="FOV75" s="17"/>
      <c r="FOW75" s="17"/>
      <c r="FOX75" s="17"/>
      <c r="FOY75" s="17"/>
      <c r="FOZ75" s="17"/>
      <c r="FPA75" s="17"/>
      <c r="FPB75" s="17"/>
      <c r="FPC75" s="17"/>
      <c r="FPD75" s="17"/>
      <c r="FPE75" s="17"/>
      <c r="FPF75" s="17"/>
      <c r="FPG75" s="17"/>
      <c r="FPH75" s="17"/>
      <c r="FPI75" s="17"/>
      <c r="FPJ75" s="17"/>
      <c r="FPK75" s="17"/>
      <c r="FPL75" s="17"/>
      <c r="FPM75" s="17"/>
      <c r="FPN75" s="17"/>
      <c r="FPO75" s="17"/>
      <c r="FPP75" s="17"/>
      <c r="FPQ75" s="17"/>
      <c r="FPR75" s="17"/>
      <c r="FPS75" s="17"/>
      <c r="FPT75" s="17"/>
      <c r="FPU75" s="17"/>
      <c r="FPV75" s="17"/>
      <c r="FPW75" s="17"/>
      <c r="FPX75" s="17"/>
      <c r="FPY75" s="17"/>
      <c r="FPZ75" s="17"/>
      <c r="FQA75" s="17"/>
      <c r="FQB75" s="17"/>
      <c r="FQC75" s="17"/>
      <c r="FQD75" s="17"/>
      <c r="FQE75" s="17"/>
      <c r="FQF75" s="17"/>
      <c r="FQG75" s="17"/>
      <c r="FQH75" s="17"/>
      <c r="FQI75" s="17"/>
      <c r="FQJ75" s="17"/>
      <c r="FQK75" s="17"/>
      <c r="FQL75" s="17"/>
      <c r="FQM75" s="17"/>
      <c r="FQN75" s="17"/>
      <c r="FQO75" s="17"/>
      <c r="FQP75" s="17"/>
      <c r="FQQ75" s="17"/>
      <c r="FQR75" s="17"/>
      <c r="FQS75" s="17"/>
      <c r="FQT75" s="17"/>
      <c r="FQU75" s="17"/>
      <c r="FQV75" s="17"/>
      <c r="FQW75" s="17"/>
      <c r="FQX75" s="17"/>
      <c r="FQY75" s="17"/>
      <c r="FQZ75" s="17"/>
      <c r="FRA75" s="17"/>
      <c r="FRB75" s="17"/>
      <c r="FRC75" s="17"/>
      <c r="FRD75" s="17"/>
      <c r="FRE75" s="17"/>
      <c r="FRF75" s="17"/>
      <c r="FRG75" s="17"/>
      <c r="FRH75" s="17"/>
      <c r="FRI75" s="17"/>
      <c r="FRJ75" s="17"/>
      <c r="FRK75" s="17"/>
      <c r="FRL75" s="17"/>
      <c r="FRM75" s="17"/>
      <c r="FRN75" s="17"/>
      <c r="FRO75" s="17"/>
      <c r="FRP75" s="17"/>
      <c r="FRQ75" s="17"/>
      <c r="FRR75" s="17"/>
      <c r="FRS75" s="17"/>
      <c r="FRT75" s="17"/>
      <c r="FRU75" s="17"/>
      <c r="FRV75" s="17"/>
      <c r="FRW75" s="17"/>
      <c r="FRX75" s="17"/>
      <c r="FRY75" s="17"/>
      <c r="FRZ75" s="17"/>
      <c r="FSA75" s="17"/>
      <c r="FSB75" s="17"/>
      <c r="FSC75" s="17"/>
      <c r="FSD75" s="17"/>
      <c r="FSE75" s="17"/>
      <c r="FSF75" s="17"/>
      <c r="FSG75" s="17"/>
      <c r="FSH75" s="17"/>
      <c r="FSI75" s="17"/>
      <c r="FSJ75" s="17"/>
      <c r="FSK75" s="17"/>
      <c r="FSL75" s="17"/>
      <c r="FSM75" s="17"/>
      <c r="FSN75" s="17"/>
      <c r="FSO75" s="17"/>
      <c r="FSP75" s="17"/>
      <c r="FSQ75" s="17"/>
      <c r="FSR75" s="17"/>
      <c r="FSS75" s="17"/>
      <c r="FST75" s="17"/>
      <c r="FSU75" s="17"/>
      <c r="FSV75" s="17"/>
      <c r="FSW75" s="17"/>
      <c r="FSX75" s="17"/>
      <c r="FSY75" s="17"/>
      <c r="FSZ75" s="17"/>
      <c r="FTA75" s="17"/>
      <c r="FTB75" s="17"/>
      <c r="FTC75" s="17"/>
      <c r="FTD75" s="17"/>
      <c r="FTE75" s="17"/>
      <c r="FTF75" s="17"/>
      <c r="FTG75" s="17"/>
      <c r="FTH75" s="17"/>
      <c r="FTI75" s="17"/>
      <c r="FTJ75" s="17"/>
      <c r="FTK75" s="17"/>
      <c r="FTL75" s="17"/>
      <c r="FTM75" s="17"/>
      <c r="FTN75" s="17"/>
      <c r="FTO75" s="17"/>
      <c r="FTP75" s="17"/>
      <c r="FTQ75" s="17"/>
      <c r="FTR75" s="17"/>
      <c r="FTS75" s="17"/>
      <c r="FTT75" s="17"/>
      <c r="FTU75" s="17"/>
      <c r="FTV75" s="17"/>
      <c r="FTW75" s="17"/>
      <c r="FTX75" s="17"/>
      <c r="FTY75" s="17"/>
      <c r="FTZ75" s="17"/>
      <c r="FUA75" s="17"/>
      <c r="FUB75" s="17"/>
      <c r="FUC75" s="17"/>
      <c r="FUD75" s="17"/>
      <c r="FUE75" s="17"/>
      <c r="FUF75" s="17"/>
      <c r="FUG75" s="17"/>
      <c r="FUH75" s="17"/>
      <c r="FUI75" s="17"/>
      <c r="FUJ75" s="17"/>
      <c r="FUK75" s="17"/>
      <c r="FUL75" s="17"/>
      <c r="FUM75" s="17"/>
      <c r="FUN75" s="17"/>
      <c r="FUO75" s="17"/>
      <c r="FUP75" s="17"/>
      <c r="FUQ75" s="17"/>
      <c r="FUR75" s="17"/>
      <c r="FUS75" s="17"/>
      <c r="FUT75" s="17"/>
      <c r="FUU75" s="17"/>
      <c r="FUV75" s="17"/>
      <c r="FUW75" s="17"/>
      <c r="FUX75" s="17"/>
      <c r="FUY75" s="17"/>
      <c r="FUZ75" s="17"/>
      <c r="FVA75" s="17"/>
      <c r="FVB75" s="17"/>
      <c r="FVC75" s="17"/>
      <c r="FVD75" s="17"/>
      <c r="FVE75" s="17"/>
      <c r="FVF75" s="17"/>
      <c r="FVG75" s="17"/>
      <c r="FVH75" s="17"/>
      <c r="FVI75" s="17"/>
      <c r="FVJ75" s="17"/>
      <c r="FVK75" s="17"/>
      <c r="FVL75" s="17"/>
      <c r="FVM75" s="17"/>
      <c r="FVN75" s="17"/>
      <c r="FVO75" s="17"/>
      <c r="FVP75" s="17"/>
      <c r="FVQ75" s="17"/>
      <c r="FVR75" s="17"/>
      <c r="FVS75" s="17"/>
      <c r="FVT75" s="17"/>
      <c r="FVU75" s="17"/>
      <c r="FVV75" s="17"/>
      <c r="FVW75" s="17"/>
      <c r="FVX75" s="17"/>
      <c r="FVY75" s="17"/>
      <c r="FVZ75" s="17"/>
      <c r="FWA75" s="17"/>
      <c r="FWB75" s="17"/>
      <c r="FWC75" s="17"/>
      <c r="FWD75" s="17"/>
      <c r="FWE75" s="17"/>
      <c r="FWF75" s="17"/>
      <c r="FWG75" s="17"/>
      <c r="FWH75" s="17"/>
      <c r="FWI75" s="17"/>
      <c r="FWJ75" s="17"/>
      <c r="FWK75" s="17"/>
      <c r="FWL75" s="17"/>
      <c r="FWM75" s="17"/>
      <c r="FWN75" s="17"/>
      <c r="FWO75" s="17"/>
      <c r="FWP75" s="17"/>
      <c r="FWQ75" s="17"/>
      <c r="FWR75" s="17"/>
      <c r="FWS75" s="17"/>
      <c r="FWT75" s="17"/>
      <c r="FWU75" s="17"/>
      <c r="FWV75" s="17"/>
      <c r="FWW75" s="17"/>
      <c r="FWX75" s="17"/>
      <c r="FWY75" s="17"/>
      <c r="FWZ75" s="17"/>
      <c r="FXA75" s="17"/>
      <c r="FXB75" s="17"/>
      <c r="FXC75" s="17"/>
      <c r="FXD75" s="17"/>
      <c r="FXE75" s="17"/>
      <c r="FXF75" s="17"/>
      <c r="FXG75" s="17"/>
      <c r="FXH75" s="17"/>
      <c r="FXI75" s="17"/>
      <c r="FXJ75" s="17"/>
      <c r="FXK75" s="17"/>
      <c r="FXL75" s="17"/>
      <c r="FXM75" s="17"/>
      <c r="FXN75" s="17"/>
      <c r="FXO75" s="17"/>
      <c r="FXP75" s="17"/>
      <c r="FXQ75" s="17"/>
      <c r="FXR75" s="17"/>
      <c r="FXS75" s="17"/>
      <c r="FXT75" s="17"/>
      <c r="FXU75" s="17"/>
      <c r="FXV75" s="17"/>
      <c r="FXW75" s="17"/>
      <c r="FXX75" s="17"/>
      <c r="FXY75" s="17"/>
      <c r="FXZ75" s="17"/>
      <c r="FYA75" s="17"/>
      <c r="FYB75" s="17"/>
      <c r="FYC75" s="17"/>
      <c r="FYD75" s="17"/>
      <c r="FYE75" s="17"/>
      <c r="FYF75" s="17"/>
      <c r="FYG75" s="17"/>
      <c r="FYH75" s="17"/>
      <c r="FYI75" s="17"/>
      <c r="FYJ75" s="17"/>
      <c r="FYK75" s="17"/>
      <c r="FYL75" s="17"/>
      <c r="FYM75" s="17"/>
      <c r="FYN75" s="17"/>
      <c r="FYO75" s="17"/>
      <c r="FYP75" s="17"/>
      <c r="FYQ75" s="17"/>
      <c r="FYR75" s="17"/>
      <c r="FYS75" s="17"/>
      <c r="FYT75" s="17"/>
      <c r="FYU75" s="17"/>
      <c r="FYV75" s="17"/>
      <c r="FYW75" s="17"/>
      <c r="FYX75" s="17"/>
      <c r="FYY75" s="17"/>
      <c r="FYZ75" s="17"/>
      <c r="FZA75" s="17"/>
      <c r="FZB75" s="17"/>
      <c r="FZC75" s="17"/>
      <c r="FZD75" s="17"/>
      <c r="FZE75" s="17"/>
      <c r="FZF75" s="17"/>
      <c r="FZG75" s="17"/>
      <c r="FZH75" s="17"/>
      <c r="FZI75" s="17"/>
      <c r="FZJ75" s="17"/>
      <c r="FZK75" s="17"/>
      <c r="FZL75" s="17"/>
      <c r="FZM75" s="17"/>
      <c r="FZN75" s="17"/>
      <c r="FZO75" s="17"/>
      <c r="FZP75" s="17"/>
      <c r="FZQ75" s="17"/>
      <c r="FZR75" s="17"/>
      <c r="FZS75" s="17"/>
      <c r="FZT75" s="17"/>
      <c r="FZU75" s="17"/>
      <c r="FZV75" s="17"/>
      <c r="FZW75" s="17"/>
      <c r="FZX75" s="17"/>
      <c r="FZY75" s="17"/>
      <c r="FZZ75" s="17"/>
      <c r="GAA75" s="17"/>
      <c r="GAB75" s="17"/>
      <c r="GAC75" s="17"/>
      <c r="GAD75" s="17"/>
      <c r="GAE75" s="17"/>
      <c r="GAF75" s="17"/>
      <c r="GAG75" s="17"/>
      <c r="GAH75" s="17"/>
      <c r="GAI75" s="17"/>
      <c r="GAJ75" s="17"/>
      <c r="GAK75" s="17"/>
      <c r="GAL75" s="17"/>
      <c r="GAM75" s="17"/>
      <c r="GAN75" s="17"/>
      <c r="GAO75" s="17"/>
      <c r="GAP75" s="17"/>
      <c r="GAQ75" s="17"/>
      <c r="GAR75" s="17"/>
      <c r="GAS75" s="17"/>
      <c r="GAT75" s="17"/>
      <c r="GAU75" s="17"/>
      <c r="GAV75" s="17"/>
      <c r="GAW75" s="17"/>
      <c r="GAX75" s="17"/>
      <c r="GAY75" s="17"/>
      <c r="GAZ75" s="17"/>
      <c r="GBA75" s="17"/>
      <c r="GBB75" s="17"/>
      <c r="GBC75" s="17"/>
      <c r="GBD75" s="17"/>
      <c r="GBE75" s="17"/>
      <c r="GBF75" s="17"/>
      <c r="GBG75" s="17"/>
      <c r="GBH75" s="17"/>
      <c r="GBI75" s="17"/>
      <c r="GBJ75" s="17"/>
      <c r="GBK75" s="17"/>
      <c r="GBL75" s="17"/>
      <c r="GBM75" s="17"/>
      <c r="GBN75" s="17"/>
      <c r="GBO75" s="17"/>
      <c r="GBP75" s="17"/>
      <c r="GBQ75" s="17"/>
      <c r="GBR75" s="17"/>
      <c r="GBS75" s="17"/>
      <c r="GBT75" s="17"/>
      <c r="GBU75" s="17"/>
      <c r="GBV75" s="17"/>
      <c r="GBW75" s="17"/>
      <c r="GBX75" s="17"/>
      <c r="GBY75" s="17"/>
      <c r="GBZ75" s="17"/>
      <c r="GCA75" s="17"/>
      <c r="GCB75" s="17"/>
      <c r="GCC75" s="17"/>
      <c r="GCD75" s="17"/>
      <c r="GCE75" s="17"/>
      <c r="GCF75" s="17"/>
      <c r="GCG75" s="17"/>
      <c r="GCH75" s="17"/>
      <c r="GCI75" s="17"/>
      <c r="GCJ75" s="17"/>
      <c r="GCK75" s="17"/>
      <c r="GCL75" s="17"/>
      <c r="GCM75" s="17"/>
      <c r="GCN75" s="17"/>
      <c r="GCO75" s="17"/>
      <c r="GCP75" s="17"/>
      <c r="GCQ75" s="17"/>
      <c r="GCR75" s="17"/>
      <c r="GCS75" s="17"/>
      <c r="GCT75" s="17"/>
      <c r="GCU75" s="17"/>
      <c r="GCV75" s="17"/>
      <c r="GCW75" s="17"/>
      <c r="GCX75" s="17"/>
      <c r="GCY75" s="17"/>
      <c r="GCZ75" s="17"/>
      <c r="GDA75" s="17"/>
      <c r="GDB75" s="17"/>
      <c r="GDC75" s="17"/>
      <c r="GDD75" s="17"/>
      <c r="GDE75" s="17"/>
      <c r="GDF75" s="17"/>
      <c r="GDG75" s="17"/>
      <c r="GDH75" s="17"/>
      <c r="GDI75" s="17"/>
      <c r="GDJ75" s="17"/>
      <c r="GDK75" s="17"/>
      <c r="GDL75" s="17"/>
      <c r="GDM75" s="17"/>
      <c r="GDN75" s="17"/>
      <c r="GDO75" s="17"/>
      <c r="GDP75" s="17"/>
      <c r="GDQ75" s="17"/>
      <c r="GDR75" s="17"/>
      <c r="GDS75" s="17"/>
      <c r="GDT75" s="17"/>
      <c r="GDU75" s="17"/>
      <c r="GDV75" s="17"/>
      <c r="GDW75" s="17"/>
      <c r="GDX75" s="17"/>
      <c r="GDY75" s="17"/>
      <c r="GDZ75" s="17"/>
      <c r="GEA75" s="17"/>
      <c r="GEB75" s="17"/>
      <c r="GEC75" s="17"/>
      <c r="GED75" s="17"/>
      <c r="GEE75" s="17"/>
      <c r="GEF75" s="17"/>
      <c r="GEG75" s="17"/>
      <c r="GEH75" s="17"/>
      <c r="GEI75" s="17"/>
      <c r="GEJ75" s="17"/>
      <c r="GEK75" s="17"/>
      <c r="GEL75" s="17"/>
      <c r="GEM75" s="17"/>
      <c r="GEN75" s="17"/>
      <c r="GEO75" s="17"/>
      <c r="GEP75" s="17"/>
      <c r="GEQ75" s="17"/>
      <c r="GER75" s="17"/>
      <c r="GES75" s="17"/>
      <c r="GET75" s="17"/>
      <c r="GEU75" s="17"/>
      <c r="GEV75" s="17"/>
      <c r="GEW75" s="17"/>
      <c r="GEX75" s="17"/>
      <c r="GEY75" s="17"/>
      <c r="GEZ75" s="17"/>
      <c r="GFA75" s="17"/>
      <c r="GFB75" s="17"/>
      <c r="GFC75" s="17"/>
      <c r="GFD75" s="17"/>
      <c r="GFE75" s="17"/>
      <c r="GFF75" s="17"/>
      <c r="GFG75" s="17"/>
      <c r="GFH75" s="17"/>
      <c r="GFI75" s="17"/>
      <c r="GFJ75" s="17"/>
      <c r="GFK75" s="17"/>
      <c r="GFL75" s="17"/>
      <c r="GFM75" s="17"/>
      <c r="GFN75" s="17"/>
      <c r="GFO75" s="17"/>
      <c r="GFP75" s="17"/>
      <c r="GFQ75" s="17"/>
      <c r="GFR75" s="17"/>
      <c r="GFS75" s="17"/>
      <c r="GFT75" s="17"/>
      <c r="GFU75" s="17"/>
      <c r="GFV75" s="17"/>
      <c r="GFW75" s="17"/>
      <c r="GFX75" s="17"/>
      <c r="GFY75" s="17"/>
      <c r="GFZ75" s="17"/>
      <c r="GGA75" s="17"/>
      <c r="GGB75" s="17"/>
      <c r="GGC75" s="17"/>
      <c r="GGD75" s="17"/>
      <c r="GGE75" s="17"/>
      <c r="GGF75" s="17"/>
      <c r="GGG75" s="17"/>
      <c r="GGH75" s="17"/>
      <c r="GGI75" s="17"/>
      <c r="GGJ75" s="17"/>
      <c r="GGK75" s="17"/>
      <c r="GGL75" s="17"/>
      <c r="GGM75" s="17"/>
      <c r="GGN75" s="17"/>
      <c r="GGO75" s="17"/>
      <c r="GGP75" s="17"/>
      <c r="GGQ75" s="17"/>
      <c r="GGR75" s="17"/>
      <c r="GGS75" s="17"/>
      <c r="GGT75" s="17"/>
      <c r="GGU75" s="17"/>
      <c r="GGV75" s="17"/>
      <c r="GGW75" s="17"/>
      <c r="GGX75" s="17"/>
      <c r="GGY75" s="17"/>
      <c r="GGZ75" s="17"/>
      <c r="GHA75" s="17"/>
      <c r="GHB75" s="17"/>
      <c r="GHC75" s="17"/>
      <c r="GHD75" s="17"/>
      <c r="GHE75" s="17"/>
      <c r="GHF75" s="17"/>
      <c r="GHG75" s="17"/>
      <c r="GHH75" s="17"/>
      <c r="GHI75" s="17"/>
      <c r="GHJ75" s="17"/>
      <c r="GHK75" s="17"/>
      <c r="GHL75" s="17"/>
      <c r="GHM75" s="17"/>
      <c r="GHN75" s="17"/>
      <c r="GHO75" s="17"/>
      <c r="GHP75" s="17"/>
      <c r="GHQ75" s="17"/>
      <c r="GHR75" s="17"/>
      <c r="GHS75" s="17"/>
      <c r="GHT75" s="17"/>
      <c r="GHU75" s="17"/>
      <c r="GHV75" s="17"/>
      <c r="GHW75" s="17"/>
      <c r="GHX75" s="17"/>
      <c r="GHY75" s="17"/>
      <c r="GHZ75" s="17"/>
      <c r="GIA75" s="17"/>
      <c r="GIB75" s="17"/>
      <c r="GIC75" s="17"/>
      <c r="GID75" s="17"/>
      <c r="GIE75" s="17"/>
      <c r="GIF75" s="17"/>
      <c r="GIG75" s="17"/>
      <c r="GIH75" s="17"/>
      <c r="GII75" s="17"/>
      <c r="GIJ75" s="17"/>
      <c r="GIK75" s="17"/>
      <c r="GIL75" s="17"/>
      <c r="GIM75" s="17"/>
      <c r="GIN75" s="17"/>
      <c r="GIO75" s="17"/>
      <c r="GIP75" s="17"/>
      <c r="GIQ75" s="17"/>
      <c r="GIR75" s="17"/>
      <c r="GIS75" s="17"/>
      <c r="GIT75" s="17"/>
      <c r="GIU75" s="17"/>
      <c r="GIV75" s="17"/>
      <c r="GIW75" s="17"/>
      <c r="GIX75" s="17"/>
      <c r="GIY75" s="17"/>
      <c r="GIZ75" s="17"/>
      <c r="GJA75" s="17"/>
      <c r="GJB75" s="17"/>
      <c r="GJC75" s="17"/>
      <c r="GJD75" s="17"/>
      <c r="GJE75" s="17"/>
      <c r="GJF75" s="17"/>
      <c r="GJG75" s="17"/>
      <c r="GJH75" s="17"/>
      <c r="GJI75" s="17"/>
      <c r="GJJ75" s="17"/>
      <c r="GJK75" s="17"/>
      <c r="GJL75" s="17"/>
      <c r="GJM75" s="17"/>
      <c r="GJN75" s="17"/>
      <c r="GJO75" s="17"/>
      <c r="GJP75" s="17"/>
      <c r="GJQ75" s="17"/>
      <c r="GJR75" s="17"/>
      <c r="GJS75" s="17"/>
      <c r="GJT75" s="17"/>
      <c r="GJU75" s="17"/>
      <c r="GJV75" s="17"/>
      <c r="GJW75" s="17"/>
      <c r="GJX75" s="17"/>
      <c r="GJY75" s="17"/>
      <c r="GJZ75" s="17"/>
      <c r="GKA75" s="17"/>
      <c r="GKB75" s="17"/>
      <c r="GKC75" s="17"/>
      <c r="GKD75" s="17"/>
      <c r="GKE75" s="17"/>
      <c r="GKF75" s="17"/>
      <c r="GKG75" s="17"/>
      <c r="GKH75" s="17"/>
      <c r="GKI75" s="17"/>
      <c r="GKJ75" s="17"/>
      <c r="GKK75" s="17"/>
      <c r="GKL75" s="17"/>
      <c r="GKM75" s="17"/>
      <c r="GKN75" s="17"/>
      <c r="GKO75" s="17"/>
      <c r="GKP75" s="17"/>
      <c r="GKQ75" s="17"/>
      <c r="GKR75" s="17"/>
      <c r="GKS75" s="17"/>
      <c r="GKT75" s="17"/>
      <c r="GKU75" s="17"/>
      <c r="GKV75" s="17"/>
      <c r="GKW75" s="17"/>
      <c r="GKX75" s="17"/>
      <c r="GKY75" s="17"/>
      <c r="GKZ75" s="17"/>
      <c r="GLA75" s="17"/>
      <c r="GLB75" s="17"/>
      <c r="GLC75" s="17"/>
      <c r="GLD75" s="17"/>
      <c r="GLE75" s="17"/>
      <c r="GLF75" s="17"/>
      <c r="GLG75" s="17"/>
      <c r="GLH75" s="17"/>
      <c r="GLI75" s="17"/>
      <c r="GLJ75" s="17"/>
      <c r="GLK75" s="17"/>
      <c r="GLL75" s="17"/>
      <c r="GLM75" s="17"/>
      <c r="GLN75" s="17"/>
      <c r="GLO75" s="17"/>
      <c r="GLP75" s="17"/>
      <c r="GLQ75" s="17"/>
      <c r="GLR75" s="17"/>
      <c r="GLS75" s="17"/>
      <c r="GLT75" s="17"/>
      <c r="GLU75" s="17"/>
      <c r="GLV75" s="17"/>
      <c r="GLW75" s="17"/>
      <c r="GLX75" s="17"/>
      <c r="GLY75" s="17"/>
      <c r="GLZ75" s="17"/>
      <c r="GMA75" s="17"/>
      <c r="GMB75" s="17"/>
      <c r="GMC75" s="17"/>
      <c r="GMD75" s="17"/>
      <c r="GME75" s="17"/>
      <c r="GMF75" s="17"/>
      <c r="GMG75" s="17"/>
      <c r="GMH75" s="17"/>
      <c r="GMI75" s="17"/>
      <c r="GMJ75" s="17"/>
      <c r="GMK75" s="17"/>
      <c r="GML75" s="17"/>
      <c r="GMM75" s="17"/>
      <c r="GMN75" s="17"/>
      <c r="GMO75" s="17"/>
      <c r="GMP75" s="17"/>
      <c r="GMQ75" s="17"/>
      <c r="GMR75" s="17"/>
      <c r="GMS75" s="17"/>
      <c r="GMT75" s="17"/>
      <c r="GMU75" s="17"/>
      <c r="GMV75" s="17"/>
      <c r="GMW75" s="17"/>
      <c r="GMX75" s="17"/>
      <c r="GMY75" s="17"/>
      <c r="GMZ75" s="17"/>
      <c r="GNA75" s="17"/>
      <c r="GNB75" s="17"/>
      <c r="GNC75" s="17"/>
      <c r="GND75" s="17"/>
      <c r="GNE75" s="17"/>
      <c r="GNF75" s="17"/>
      <c r="GNG75" s="17"/>
      <c r="GNH75" s="17"/>
      <c r="GNI75" s="17"/>
      <c r="GNJ75" s="17"/>
      <c r="GNK75" s="17"/>
      <c r="GNL75" s="17"/>
      <c r="GNM75" s="17"/>
      <c r="GNN75" s="17"/>
      <c r="GNO75" s="17"/>
      <c r="GNP75" s="17"/>
      <c r="GNQ75" s="17"/>
      <c r="GNR75" s="17"/>
      <c r="GNS75" s="17"/>
      <c r="GNT75" s="17"/>
      <c r="GNU75" s="17"/>
      <c r="GNV75" s="17"/>
      <c r="GNW75" s="17"/>
      <c r="GNX75" s="17"/>
      <c r="GNY75" s="17"/>
      <c r="GNZ75" s="17"/>
      <c r="GOA75" s="17"/>
      <c r="GOB75" s="17"/>
      <c r="GOC75" s="17"/>
      <c r="GOD75" s="17"/>
      <c r="GOE75" s="17"/>
      <c r="GOF75" s="17"/>
      <c r="GOG75" s="17"/>
      <c r="GOH75" s="17"/>
      <c r="GOI75" s="17"/>
      <c r="GOJ75" s="17"/>
      <c r="GOK75" s="17"/>
      <c r="GOL75" s="17"/>
      <c r="GOM75" s="17"/>
      <c r="GON75" s="17"/>
      <c r="GOO75" s="17"/>
      <c r="GOP75" s="17"/>
      <c r="GOQ75" s="17"/>
      <c r="GOR75" s="17"/>
      <c r="GOS75" s="17"/>
      <c r="GOT75" s="17"/>
      <c r="GOU75" s="17"/>
      <c r="GOV75" s="17"/>
      <c r="GOW75" s="17"/>
      <c r="GOX75" s="17"/>
      <c r="GOY75" s="17"/>
      <c r="GOZ75" s="17"/>
      <c r="GPA75" s="17"/>
      <c r="GPB75" s="17"/>
      <c r="GPC75" s="17"/>
      <c r="GPD75" s="17"/>
      <c r="GPE75" s="17"/>
      <c r="GPF75" s="17"/>
      <c r="GPG75" s="17"/>
      <c r="GPH75" s="17"/>
      <c r="GPI75" s="17"/>
      <c r="GPJ75" s="17"/>
      <c r="GPK75" s="17"/>
      <c r="GPL75" s="17"/>
      <c r="GPM75" s="17"/>
      <c r="GPN75" s="17"/>
      <c r="GPO75" s="17"/>
      <c r="GPP75" s="17"/>
      <c r="GPQ75" s="17"/>
      <c r="GPR75" s="17"/>
      <c r="GPS75" s="17"/>
      <c r="GPT75" s="17"/>
      <c r="GPU75" s="17"/>
      <c r="GPV75" s="17"/>
      <c r="GPW75" s="17"/>
      <c r="GPX75" s="17"/>
      <c r="GPY75" s="17"/>
      <c r="GPZ75" s="17"/>
      <c r="GQA75" s="17"/>
      <c r="GQB75" s="17"/>
      <c r="GQC75" s="17"/>
      <c r="GQD75" s="17"/>
      <c r="GQE75" s="17"/>
      <c r="GQF75" s="17"/>
      <c r="GQG75" s="17"/>
      <c r="GQH75" s="17"/>
      <c r="GQI75" s="17"/>
      <c r="GQJ75" s="17"/>
      <c r="GQK75" s="17"/>
      <c r="GQL75" s="17"/>
      <c r="GQM75" s="17"/>
      <c r="GQN75" s="17"/>
      <c r="GQO75" s="17"/>
      <c r="GQP75" s="17"/>
      <c r="GQQ75" s="17"/>
      <c r="GQR75" s="17"/>
      <c r="GQS75" s="17"/>
      <c r="GQT75" s="17"/>
      <c r="GQU75" s="17"/>
      <c r="GQV75" s="17"/>
      <c r="GQW75" s="17"/>
      <c r="GQX75" s="17"/>
      <c r="GQY75" s="17"/>
      <c r="GQZ75" s="17"/>
      <c r="GRA75" s="17"/>
      <c r="GRB75" s="17"/>
      <c r="GRC75" s="17"/>
      <c r="GRD75" s="17"/>
      <c r="GRE75" s="17"/>
      <c r="GRF75" s="17"/>
      <c r="GRG75" s="17"/>
      <c r="GRH75" s="17"/>
      <c r="GRI75" s="17"/>
      <c r="GRJ75" s="17"/>
      <c r="GRK75" s="17"/>
      <c r="GRL75" s="17"/>
      <c r="GRM75" s="17"/>
      <c r="GRN75" s="17"/>
      <c r="GRO75" s="17"/>
      <c r="GRP75" s="17"/>
      <c r="GRQ75" s="17"/>
      <c r="GRR75" s="17"/>
      <c r="GRS75" s="17"/>
      <c r="GRT75" s="17"/>
      <c r="GRU75" s="17"/>
      <c r="GRV75" s="17"/>
      <c r="GRW75" s="17"/>
      <c r="GRX75" s="17"/>
      <c r="GRY75" s="17"/>
      <c r="GRZ75" s="17"/>
      <c r="GSA75" s="17"/>
      <c r="GSB75" s="17"/>
      <c r="GSC75" s="17"/>
      <c r="GSD75" s="17"/>
      <c r="GSE75" s="17"/>
      <c r="GSF75" s="17"/>
      <c r="GSG75" s="17"/>
      <c r="GSH75" s="17"/>
      <c r="GSI75" s="17"/>
      <c r="GSJ75" s="17"/>
      <c r="GSK75" s="17"/>
      <c r="GSL75" s="17"/>
      <c r="GSM75" s="17"/>
      <c r="GSN75" s="17"/>
      <c r="GSO75" s="17"/>
      <c r="GSP75" s="17"/>
      <c r="GSQ75" s="17"/>
      <c r="GSR75" s="17"/>
      <c r="GSS75" s="17"/>
      <c r="GST75" s="17"/>
      <c r="GSU75" s="17"/>
      <c r="GSV75" s="17"/>
      <c r="GSW75" s="17"/>
      <c r="GSX75" s="17"/>
      <c r="GSY75" s="17"/>
      <c r="GSZ75" s="17"/>
      <c r="GTA75" s="17"/>
      <c r="GTB75" s="17"/>
      <c r="GTC75" s="17"/>
      <c r="GTD75" s="17"/>
      <c r="GTE75" s="17"/>
      <c r="GTF75" s="17"/>
      <c r="GTG75" s="17"/>
      <c r="GTH75" s="17"/>
      <c r="GTI75" s="17"/>
      <c r="GTJ75" s="17"/>
      <c r="GTK75" s="17"/>
      <c r="GTL75" s="17"/>
      <c r="GTM75" s="17"/>
      <c r="GTN75" s="17"/>
      <c r="GTO75" s="17"/>
      <c r="GTP75" s="17"/>
      <c r="GTQ75" s="17"/>
      <c r="GTR75" s="17"/>
      <c r="GTS75" s="17"/>
      <c r="GTT75" s="17"/>
      <c r="GTU75" s="17"/>
      <c r="GTV75" s="17"/>
      <c r="GTW75" s="17"/>
      <c r="GTX75" s="17"/>
      <c r="GTY75" s="17"/>
      <c r="GTZ75" s="17"/>
      <c r="GUA75" s="17"/>
      <c r="GUB75" s="17"/>
      <c r="GUC75" s="17"/>
      <c r="GUD75" s="17"/>
      <c r="GUE75" s="17"/>
      <c r="GUF75" s="17"/>
      <c r="GUG75" s="17"/>
      <c r="GUH75" s="17"/>
      <c r="GUI75" s="17"/>
      <c r="GUJ75" s="17"/>
      <c r="GUK75" s="17"/>
      <c r="GUL75" s="17"/>
      <c r="GUM75" s="17"/>
      <c r="GUN75" s="17"/>
      <c r="GUO75" s="17"/>
      <c r="GUP75" s="17"/>
      <c r="GUQ75" s="17"/>
      <c r="GUR75" s="17"/>
      <c r="GUS75" s="17"/>
      <c r="GUT75" s="17"/>
      <c r="GUU75" s="17"/>
      <c r="GUV75" s="17"/>
      <c r="GUW75" s="17"/>
      <c r="GUX75" s="17"/>
      <c r="GUY75" s="17"/>
      <c r="GUZ75" s="17"/>
      <c r="GVA75" s="17"/>
      <c r="GVB75" s="17"/>
      <c r="GVC75" s="17"/>
      <c r="GVD75" s="17"/>
      <c r="GVE75" s="17"/>
      <c r="GVF75" s="17"/>
      <c r="GVG75" s="17"/>
      <c r="GVH75" s="17"/>
      <c r="GVI75" s="17"/>
      <c r="GVJ75" s="17"/>
      <c r="GVK75" s="17"/>
      <c r="GVL75" s="17"/>
      <c r="GVM75" s="17"/>
      <c r="GVN75" s="17"/>
      <c r="GVO75" s="17"/>
      <c r="GVP75" s="17"/>
      <c r="GVQ75" s="17"/>
      <c r="GVR75" s="17"/>
      <c r="GVS75" s="17"/>
      <c r="GVT75" s="17"/>
      <c r="GVU75" s="17"/>
      <c r="GVV75" s="17"/>
      <c r="GVW75" s="17"/>
      <c r="GVX75" s="17"/>
      <c r="GVY75" s="17"/>
      <c r="GVZ75" s="17"/>
      <c r="GWA75" s="17"/>
      <c r="GWB75" s="17"/>
      <c r="GWC75" s="17"/>
      <c r="GWD75" s="17"/>
      <c r="GWE75" s="17"/>
      <c r="GWF75" s="17"/>
      <c r="GWG75" s="17"/>
      <c r="GWH75" s="17"/>
      <c r="GWI75" s="17"/>
      <c r="GWJ75" s="17"/>
      <c r="GWK75" s="17"/>
      <c r="GWL75" s="17"/>
      <c r="GWM75" s="17"/>
      <c r="GWN75" s="17"/>
      <c r="GWO75" s="17"/>
      <c r="GWP75" s="17"/>
      <c r="GWQ75" s="17"/>
      <c r="GWR75" s="17"/>
      <c r="GWS75" s="17"/>
      <c r="GWT75" s="17"/>
      <c r="GWU75" s="17"/>
      <c r="GWV75" s="17"/>
      <c r="GWW75" s="17"/>
      <c r="GWX75" s="17"/>
      <c r="GWY75" s="17"/>
      <c r="GWZ75" s="17"/>
      <c r="GXA75" s="17"/>
      <c r="GXB75" s="17"/>
      <c r="GXC75" s="17"/>
      <c r="GXD75" s="17"/>
      <c r="GXE75" s="17"/>
      <c r="GXF75" s="17"/>
      <c r="GXG75" s="17"/>
      <c r="GXH75" s="17"/>
      <c r="GXI75" s="17"/>
      <c r="GXJ75" s="17"/>
      <c r="GXK75" s="17"/>
      <c r="GXL75" s="17"/>
      <c r="GXM75" s="17"/>
      <c r="GXN75" s="17"/>
      <c r="GXO75" s="17"/>
      <c r="GXP75" s="17"/>
      <c r="GXQ75" s="17"/>
      <c r="GXR75" s="17"/>
      <c r="GXS75" s="17"/>
      <c r="GXT75" s="17"/>
      <c r="GXU75" s="17"/>
      <c r="GXV75" s="17"/>
      <c r="GXW75" s="17"/>
      <c r="GXX75" s="17"/>
      <c r="GXY75" s="17"/>
      <c r="GXZ75" s="17"/>
      <c r="GYA75" s="17"/>
      <c r="GYB75" s="17"/>
      <c r="GYC75" s="17"/>
      <c r="GYD75" s="17"/>
      <c r="GYE75" s="17"/>
      <c r="GYF75" s="17"/>
      <c r="GYG75" s="17"/>
      <c r="GYH75" s="17"/>
      <c r="GYI75" s="17"/>
      <c r="GYJ75" s="17"/>
      <c r="GYK75" s="17"/>
      <c r="GYL75" s="17"/>
      <c r="GYM75" s="17"/>
      <c r="GYN75" s="17"/>
      <c r="GYO75" s="17"/>
      <c r="GYP75" s="17"/>
      <c r="GYQ75" s="17"/>
      <c r="GYR75" s="17"/>
      <c r="GYS75" s="17"/>
      <c r="GYT75" s="17"/>
      <c r="GYU75" s="17"/>
      <c r="GYV75" s="17"/>
      <c r="GYW75" s="17"/>
      <c r="GYX75" s="17"/>
      <c r="GYY75" s="17"/>
      <c r="GYZ75" s="17"/>
      <c r="GZA75" s="17"/>
      <c r="GZB75" s="17"/>
      <c r="GZC75" s="17"/>
      <c r="GZD75" s="17"/>
      <c r="GZE75" s="17"/>
      <c r="GZF75" s="17"/>
      <c r="GZG75" s="17"/>
      <c r="GZH75" s="17"/>
      <c r="GZI75" s="17"/>
      <c r="GZJ75" s="17"/>
      <c r="GZK75" s="17"/>
      <c r="GZL75" s="17"/>
      <c r="GZM75" s="17"/>
      <c r="GZN75" s="17"/>
      <c r="GZO75" s="17"/>
      <c r="GZP75" s="17"/>
      <c r="GZQ75" s="17"/>
      <c r="GZR75" s="17"/>
      <c r="GZS75" s="17"/>
      <c r="GZT75" s="17"/>
      <c r="GZU75" s="17"/>
      <c r="GZV75" s="17"/>
      <c r="GZW75" s="17"/>
      <c r="GZX75" s="17"/>
      <c r="GZY75" s="17"/>
      <c r="GZZ75" s="17"/>
      <c r="HAA75" s="17"/>
      <c r="HAB75" s="17"/>
      <c r="HAC75" s="17"/>
      <c r="HAD75" s="17"/>
      <c r="HAE75" s="17"/>
      <c r="HAF75" s="17"/>
      <c r="HAG75" s="17"/>
      <c r="HAH75" s="17"/>
      <c r="HAI75" s="17"/>
      <c r="HAJ75" s="17"/>
      <c r="HAK75" s="17"/>
      <c r="HAL75" s="17"/>
      <c r="HAM75" s="17"/>
      <c r="HAN75" s="17"/>
      <c r="HAO75" s="17"/>
      <c r="HAP75" s="17"/>
      <c r="HAQ75" s="17"/>
      <c r="HAR75" s="17"/>
      <c r="HAS75" s="17"/>
      <c r="HAT75" s="17"/>
      <c r="HAU75" s="17"/>
      <c r="HAV75" s="17"/>
      <c r="HAW75" s="17"/>
      <c r="HAX75" s="17"/>
      <c r="HAY75" s="17"/>
      <c r="HAZ75" s="17"/>
      <c r="HBA75" s="17"/>
      <c r="HBB75" s="17"/>
      <c r="HBC75" s="17"/>
      <c r="HBD75" s="17"/>
      <c r="HBE75" s="17"/>
      <c r="HBF75" s="17"/>
      <c r="HBG75" s="17"/>
      <c r="HBH75" s="17"/>
      <c r="HBI75" s="17"/>
      <c r="HBJ75" s="17"/>
      <c r="HBK75" s="17"/>
      <c r="HBL75" s="17"/>
      <c r="HBM75" s="17"/>
      <c r="HBN75" s="17"/>
      <c r="HBO75" s="17"/>
      <c r="HBP75" s="17"/>
      <c r="HBQ75" s="17"/>
      <c r="HBR75" s="17"/>
      <c r="HBS75" s="17"/>
      <c r="HBT75" s="17"/>
      <c r="HBU75" s="17"/>
      <c r="HBV75" s="17"/>
      <c r="HBW75" s="17"/>
      <c r="HBX75" s="17"/>
      <c r="HBY75" s="17"/>
      <c r="HBZ75" s="17"/>
      <c r="HCA75" s="17"/>
      <c r="HCB75" s="17"/>
      <c r="HCC75" s="17"/>
      <c r="HCD75" s="17"/>
      <c r="HCE75" s="17"/>
      <c r="HCF75" s="17"/>
      <c r="HCG75" s="17"/>
      <c r="HCH75" s="17"/>
      <c r="HCI75" s="17"/>
      <c r="HCJ75" s="17"/>
      <c r="HCK75" s="17"/>
      <c r="HCL75" s="17"/>
      <c r="HCM75" s="17"/>
      <c r="HCN75" s="17"/>
      <c r="HCO75" s="17"/>
      <c r="HCP75" s="17"/>
      <c r="HCQ75" s="17"/>
      <c r="HCR75" s="17"/>
      <c r="HCS75" s="17"/>
      <c r="HCT75" s="17"/>
      <c r="HCU75" s="17"/>
      <c r="HCV75" s="17"/>
      <c r="HCW75" s="17"/>
      <c r="HCX75" s="17"/>
      <c r="HCY75" s="17"/>
      <c r="HCZ75" s="17"/>
      <c r="HDA75" s="17"/>
      <c r="HDB75" s="17"/>
      <c r="HDC75" s="17"/>
      <c r="HDD75" s="17"/>
      <c r="HDE75" s="17"/>
      <c r="HDF75" s="17"/>
      <c r="HDG75" s="17"/>
      <c r="HDH75" s="17"/>
      <c r="HDI75" s="17"/>
      <c r="HDJ75" s="17"/>
      <c r="HDK75" s="17"/>
      <c r="HDL75" s="17"/>
      <c r="HDM75" s="17"/>
      <c r="HDN75" s="17"/>
      <c r="HDO75" s="17"/>
      <c r="HDP75" s="17"/>
      <c r="HDQ75" s="17"/>
      <c r="HDR75" s="17"/>
      <c r="HDS75" s="17"/>
      <c r="HDT75" s="17"/>
      <c r="HDU75" s="17"/>
      <c r="HDV75" s="17"/>
      <c r="HDW75" s="17"/>
      <c r="HDX75" s="17"/>
      <c r="HDY75" s="17"/>
      <c r="HDZ75" s="17"/>
      <c r="HEA75" s="17"/>
      <c r="HEB75" s="17"/>
      <c r="HEC75" s="17"/>
      <c r="HED75" s="17"/>
      <c r="HEE75" s="17"/>
      <c r="HEF75" s="17"/>
      <c r="HEG75" s="17"/>
      <c r="HEH75" s="17"/>
      <c r="HEI75" s="17"/>
      <c r="HEJ75" s="17"/>
      <c r="HEK75" s="17"/>
      <c r="HEL75" s="17"/>
      <c r="HEM75" s="17"/>
      <c r="HEN75" s="17"/>
      <c r="HEO75" s="17"/>
      <c r="HEP75" s="17"/>
      <c r="HEQ75" s="17"/>
      <c r="HER75" s="17"/>
      <c r="HES75" s="17"/>
      <c r="HET75" s="17"/>
      <c r="HEU75" s="17"/>
      <c r="HEV75" s="17"/>
      <c r="HEW75" s="17"/>
      <c r="HEX75" s="17"/>
      <c r="HEY75" s="17"/>
      <c r="HEZ75" s="17"/>
      <c r="HFA75" s="17"/>
      <c r="HFB75" s="17"/>
      <c r="HFC75" s="17"/>
      <c r="HFD75" s="17"/>
      <c r="HFE75" s="17"/>
      <c r="HFF75" s="17"/>
      <c r="HFG75" s="17"/>
      <c r="HFH75" s="17"/>
      <c r="HFI75" s="17"/>
      <c r="HFJ75" s="17"/>
      <c r="HFK75" s="17"/>
      <c r="HFL75" s="17"/>
      <c r="HFM75" s="17"/>
      <c r="HFN75" s="17"/>
      <c r="HFO75" s="17"/>
      <c r="HFP75" s="17"/>
      <c r="HFQ75" s="17"/>
      <c r="HFR75" s="17"/>
      <c r="HFS75" s="17"/>
      <c r="HFT75" s="17"/>
      <c r="HFU75" s="17"/>
      <c r="HFV75" s="17"/>
      <c r="HFW75" s="17"/>
      <c r="HFX75" s="17"/>
      <c r="HFY75" s="17"/>
      <c r="HFZ75" s="17"/>
      <c r="HGA75" s="17"/>
      <c r="HGB75" s="17"/>
      <c r="HGC75" s="17"/>
      <c r="HGD75" s="17"/>
      <c r="HGE75" s="17"/>
      <c r="HGF75" s="17"/>
      <c r="HGG75" s="17"/>
      <c r="HGH75" s="17"/>
      <c r="HGI75" s="17"/>
      <c r="HGJ75" s="17"/>
      <c r="HGK75" s="17"/>
      <c r="HGL75" s="17"/>
      <c r="HGM75" s="17"/>
      <c r="HGN75" s="17"/>
      <c r="HGO75" s="17"/>
      <c r="HGP75" s="17"/>
      <c r="HGQ75" s="17"/>
      <c r="HGR75" s="17"/>
      <c r="HGS75" s="17"/>
      <c r="HGT75" s="17"/>
      <c r="HGU75" s="17"/>
      <c r="HGV75" s="17"/>
      <c r="HGW75" s="17"/>
      <c r="HGX75" s="17"/>
      <c r="HGY75" s="17"/>
      <c r="HGZ75" s="17"/>
      <c r="HHA75" s="17"/>
      <c r="HHB75" s="17"/>
      <c r="HHC75" s="17"/>
      <c r="HHD75" s="17"/>
      <c r="HHE75" s="17"/>
      <c r="HHF75" s="17"/>
      <c r="HHG75" s="17"/>
      <c r="HHH75" s="17"/>
      <c r="HHI75" s="17"/>
      <c r="HHJ75" s="17"/>
      <c r="HHK75" s="17"/>
      <c r="HHL75" s="17"/>
      <c r="HHM75" s="17"/>
      <c r="HHN75" s="17"/>
      <c r="HHO75" s="17"/>
      <c r="HHP75" s="17"/>
      <c r="HHQ75" s="17"/>
      <c r="HHR75" s="17"/>
      <c r="HHS75" s="17"/>
      <c r="HHT75" s="17"/>
      <c r="HHU75" s="17"/>
      <c r="HHV75" s="17"/>
      <c r="HHW75" s="17"/>
      <c r="HHX75" s="17"/>
      <c r="HHY75" s="17"/>
      <c r="HHZ75" s="17"/>
      <c r="HIA75" s="17"/>
      <c r="HIB75" s="17"/>
      <c r="HIC75" s="17"/>
      <c r="HID75" s="17"/>
      <c r="HIE75" s="17"/>
      <c r="HIF75" s="17"/>
      <c r="HIG75" s="17"/>
      <c r="HIH75" s="17"/>
      <c r="HII75" s="17"/>
      <c r="HIJ75" s="17"/>
      <c r="HIK75" s="17"/>
      <c r="HIL75" s="17"/>
      <c r="HIM75" s="17"/>
      <c r="HIN75" s="17"/>
      <c r="HIO75" s="17"/>
      <c r="HIP75" s="17"/>
      <c r="HIQ75" s="17"/>
      <c r="HIR75" s="17"/>
      <c r="HIS75" s="17"/>
      <c r="HIT75" s="17"/>
      <c r="HIU75" s="17"/>
      <c r="HIV75" s="17"/>
      <c r="HIW75" s="17"/>
      <c r="HIX75" s="17"/>
      <c r="HIY75" s="17"/>
      <c r="HIZ75" s="17"/>
      <c r="HJA75" s="17"/>
      <c r="HJB75" s="17"/>
      <c r="HJC75" s="17"/>
      <c r="HJD75" s="17"/>
      <c r="HJE75" s="17"/>
      <c r="HJF75" s="17"/>
      <c r="HJG75" s="17"/>
      <c r="HJH75" s="17"/>
      <c r="HJI75" s="17"/>
      <c r="HJJ75" s="17"/>
      <c r="HJK75" s="17"/>
      <c r="HJL75" s="17"/>
      <c r="HJM75" s="17"/>
      <c r="HJN75" s="17"/>
      <c r="HJO75" s="17"/>
      <c r="HJP75" s="17"/>
      <c r="HJQ75" s="17"/>
      <c r="HJR75" s="17"/>
      <c r="HJS75" s="17"/>
      <c r="HJT75" s="17"/>
      <c r="HJU75" s="17"/>
      <c r="HJV75" s="17"/>
      <c r="HJW75" s="17"/>
      <c r="HJX75" s="17"/>
      <c r="HJY75" s="17"/>
      <c r="HJZ75" s="17"/>
      <c r="HKA75" s="17"/>
      <c r="HKB75" s="17"/>
      <c r="HKC75" s="17"/>
      <c r="HKD75" s="17"/>
      <c r="HKE75" s="17"/>
      <c r="HKF75" s="17"/>
      <c r="HKG75" s="17"/>
      <c r="HKH75" s="17"/>
      <c r="HKI75" s="17"/>
      <c r="HKJ75" s="17"/>
      <c r="HKK75" s="17"/>
      <c r="HKL75" s="17"/>
      <c r="HKM75" s="17"/>
      <c r="HKN75" s="17"/>
      <c r="HKO75" s="17"/>
      <c r="HKP75" s="17"/>
      <c r="HKQ75" s="17"/>
      <c r="HKR75" s="17"/>
      <c r="HKS75" s="17"/>
      <c r="HKT75" s="17"/>
      <c r="HKU75" s="17"/>
      <c r="HKV75" s="17"/>
      <c r="HKW75" s="17"/>
      <c r="HKX75" s="17"/>
      <c r="HKY75" s="17"/>
      <c r="HKZ75" s="17"/>
      <c r="HLA75" s="17"/>
      <c r="HLB75" s="17"/>
      <c r="HLC75" s="17"/>
      <c r="HLD75" s="17"/>
      <c r="HLE75" s="17"/>
      <c r="HLF75" s="17"/>
      <c r="HLG75" s="17"/>
      <c r="HLH75" s="17"/>
      <c r="HLI75" s="17"/>
      <c r="HLJ75" s="17"/>
      <c r="HLK75" s="17"/>
      <c r="HLL75" s="17"/>
      <c r="HLM75" s="17"/>
      <c r="HLN75" s="17"/>
      <c r="HLO75" s="17"/>
      <c r="HLP75" s="17"/>
      <c r="HLQ75" s="17"/>
      <c r="HLR75" s="17"/>
      <c r="HLS75" s="17"/>
      <c r="HLT75" s="17"/>
      <c r="HLU75" s="17"/>
      <c r="HLV75" s="17"/>
      <c r="HLW75" s="17"/>
      <c r="HLX75" s="17"/>
      <c r="HLY75" s="17"/>
      <c r="HLZ75" s="17"/>
      <c r="HMA75" s="17"/>
      <c r="HMB75" s="17"/>
      <c r="HMC75" s="17"/>
      <c r="HMD75" s="17"/>
      <c r="HME75" s="17"/>
      <c r="HMF75" s="17"/>
      <c r="HMG75" s="17"/>
      <c r="HMH75" s="17"/>
      <c r="HMI75" s="17"/>
      <c r="HMJ75" s="17"/>
      <c r="HMK75" s="17"/>
      <c r="HML75" s="17"/>
      <c r="HMM75" s="17"/>
      <c r="HMN75" s="17"/>
      <c r="HMO75" s="17"/>
      <c r="HMP75" s="17"/>
      <c r="HMQ75" s="17"/>
      <c r="HMR75" s="17"/>
      <c r="HMS75" s="17"/>
      <c r="HMT75" s="17"/>
      <c r="HMU75" s="17"/>
      <c r="HMV75" s="17"/>
      <c r="HMW75" s="17"/>
      <c r="HMX75" s="17"/>
      <c r="HMY75" s="17"/>
      <c r="HMZ75" s="17"/>
      <c r="HNA75" s="17"/>
      <c r="HNB75" s="17"/>
      <c r="HNC75" s="17"/>
      <c r="HND75" s="17"/>
      <c r="HNE75" s="17"/>
      <c r="HNF75" s="17"/>
      <c r="HNG75" s="17"/>
      <c r="HNH75" s="17"/>
      <c r="HNI75" s="17"/>
      <c r="HNJ75" s="17"/>
      <c r="HNK75" s="17"/>
      <c r="HNL75" s="17"/>
      <c r="HNM75" s="17"/>
      <c r="HNN75" s="17"/>
      <c r="HNO75" s="17"/>
      <c r="HNP75" s="17"/>
      <c r="HNQ75" s="17"/>
      <c r="HNR75" s="17"/>
      <c r="HNS75" s="17"/>
      <c r="HNT75" s="17"/>
      <c r="HNU75" s="17"/>
      <c r="HNV75" s="17"/>
      <c r="HNW75" s="17"/>
      <c r="HNX75" s="17"/>
      <c r="HNY75" s="17"/>
      <c r="HNZ75" s="17"/>
      <c r="HOA75" s="17"/>
      <c r="HOB75" s="17"/>
      <c r="HOC75" s="17"/>
      <c r="HOD75" s="17"/>
      <c r="HOE75" s="17"/>
      <c r="HOF75" s="17"/>
      <c r="HOG75" s="17"/>
      <c r="HOH75" s="17"/>
      <c r="HOI75" s="17"/>
      <c r="HOJ75" s="17"/>
      <c r="HOK75" s="17"/>
      <c r="HOL75" s="17"/>
      <c r="HOM75" s="17"/>
      <c r="HON75" s="17"/>
      <c r="HOO75" s="17"/>
      <c r="HOP75" s="17"/>
      <c r="HOQ75" s="17"/>
      <c r="HOR75" s="17"/>
      <c r="HOS75" s="17"/>
      <c r="HOT75" s="17"/>
      <c r="HOU75" s="17"/>
      <c r="HOV75" s="17"/>
      <c r="HOW75" s="17"/>
      <c r="HOX75" s="17"/>
      <c r="HOY75" s="17"/>
      <c r="HOZ75" s="17"/>
      <c r="HPA75" s="17"/>
      <c r="HPB75" s="17"/>
      <c r="HPC75" s="17"/>
      <c r="HPD75" s="17"/>
      <c r="HPE75" s="17"/>
      <c r="HPF75" s="17"/>
      <c r="HPG75" s="17"/>
      <c r="HPH75" s="17"/>
      <c r="HPI75" s="17"/>
      <c r="HPJ75" s="17"/>
      <c r="HPK75" s="17"/>
      <c r="HPL75" s="17"/>
      <c r="HPM75" s="17"/>
      <c r="HPN75" s="17"/>
      <c r="HPO75" s="17"/>
      <c r="HPP75" s="17"/>
      <c r="HPQ75" s="17"/>
      <c r="HPR75" s="17"/>
      <c r="HPS75" s="17"/>
      <c r="HPT75" s="17"/>
      <c r="HPU75" s="17"/>
      <c r="HPV75" s="17"/>
      <c r="HPW75" s="17"/>
      <c r="HPX75" s="17"/>
      <c r="HPY75" s="17"/>
      <c r="HPZ75" s="17"/>
      <c r="HQA75" s="17"/>
      <c r="HQB75" s="17"/>
      <c r="HQC75" s="17"/>
      <c r="HQD75" s="17"/>
      <c r="HQE75" s="17"/>
      <c r="HQF75" s="17"/>
      <c r="HQG75" s="17"/>
      <c r="HQH75" s="17"/>
      <c r="HQI75" s="17"/>
      <c r="HQJ75" s="17"/>
      <c r="HQK75" s="17"/>
      <c r="HQL75" s="17"/>
      <c r="HQM75" s="17"/>
      <c r="HQN75" s="17"/>
      <c r="HQO75" s="17"/>
      <c r="HQP75" s="17"/>
      <c r="HQQ75" s="17"/>
      <c r="HQR75" s="17"/>
      <c r="HQS75" s="17"/>
      <c r="HQT75" s="17"/>
      <c r="HQU75" s="17"/>
      <c r="HQV75" s="17"/>
      <c r="HQW75" s="17"/>
      <c r="HQX75" s="17"/>
      <c r="HQY75" s="17"/>
      <c r="HQZ75" s="17"/>
      <c r="HRA75" s="17"/>
      <c r="HRB75" s="17"/>
      <c r="HRC75" s="17"/>
      <c r="HRD75" s="17"/>
      <c r="HRE75" s="17"/>
      <c r="HRF75" s="17"/>
      <c r="HRG75" s="17"/>
      <c r="HRH75" s="17"/>
      <c r="HRI75" s="17"/>
      <c r="HRJ75" s="17"/>
      <c r="HRK75" s="17"/>
      <c r="HRL75" s="17"/>
      <c r="HRM75" s="17"/>
      <c r="HRN75" s="17"/>
      <c r="HRO75" s="17"/>
      <c r="HRP75" s="17"/>
      <c r="HRQ75" s="17"/>
      <c r="HRR75" s="17"/>
      <c r="HRS75" s="17"/>
      <c r="HRT75" s="17"/>
      <c r="HRU75" s="17"/>
      <c r="HRV75" s="17"/>
      <c r="HRW75" s="17"/>
      <c r="HRX75" s="17"/>
      <c r="HRY75" s="17"/>
      <c r="HRZ75" s="17"/>
      <c r="HSA75" s="17"/>
      <c r="HSB75" s="17"/>
      <c r="HSC75" s="17"/>
      <c r="HSD75" s="17"/>
      <c r="HSE75" s="17"/>
      <c r="HSF75" s="17"/>
      <c r="HSG75" s="17"/>
      <c r="HSH75" s="17"/>
      <c r="HSI75" s="17"/>
      <c r="HSJ75" s="17"/>
      <c r="HSK75" s="17"/>
      <c r="HSL75" s="17"/>
      <c r="HSM75" s="17"/>
      <c r="HSN75" s="17"/>
      <c r="HSO75" s="17"/>
      <c r="HSP75" s="17"/>
      <c r="HSQ75" s="17"/>
      <c r="HSR75" s="17"/>
      <c r="HSS75" s="17"/>
      <c r="HST75" s="17"/>
      <c r="HSU75" s="17"/>
      <c r="HSV75" s="17"/>
      <c r="HSW75" s="17"/>
      <c r="HSX75" s="17"/>
      <c r="HSY75" s="17"/>
      <c r="HSZ75" s="17"/>
      <c r="HTA75" s="17"/>
      <c r="HTB75" s="17"/>
      <c r="HTC75" s="17"/>
      <c r="HTD75" s="17"/>
      <c r="HTE75" s="17"/>
      <c r="HTF75" s="17"/>
      <c r="HTG75" s="17"/>
      <c r="HTH75" s="17"/>
      <c r="HTI75" s="17"/>
      <c r="HTJ75" s="17"/>
      <c r="HTK75" s="17"/>
      <c r="HTL75" s="17"/>
      <c r="HTM75" s="17"/>
      <c r="HTN75" s="17"/>
      <c r="HTO75" s="17"/>
      <c r="HTP75" s="17"/>
      <c r="HTQ75" s="17"/>
      <c r="HTR75" s="17"/>
      <c r="HTS75" s="17"/>
      <c r="HTT75" s="17"/>
      <c r="HTU75" s="17"/>
      <c r="HTV75" s="17"/>
      <c r="HTW75" s="17"/>
      <c r="HTX75" s="17"/>
      <c r="HTY75" s="17"/>
      <c r="HTZ75" s="17"/>
      <c r="HUA75" s="17"/>
      <c r="HUB75" s="17"/>
      <c r="HUC75" s="17"/>
      <c r="HUD75" s="17"/>
      <c r="HUE75" s="17"/>
      <c r="HUF75" s="17"/>
      <c r="HUG75" s="17"/>
      <c r="HUH75" s="17"/>
      <c r="HUI75" s="17"/>
      <c r="HUJ75" s="17"/>
      <c r="HUK75" s="17"/>
      <c r="HUL75" s="17"/>
      <c r="HUM75" s="17"/>
      <c r="HUN75" s="17"/>
      <c r="HUO75" s="17"/>
      <c r="HUP75" s="17"/>
      <c r="HUQ75" s="17"/>
      <c r="HUR75" s="17"/>
      <c r="HUS75" s="17"/>
      <c r="HUT75" s="17"/>
      <c r="HUU75" s="17"/>
      <c r="HUV75" s="17"/>
      <c r="HUW75" s="17"/>
      <c r="HUX75" s="17"/>
      <c r="HUY75" s="17"/>
      <c r="HUZ75" s="17"/>
      <c r="HVA75" s="17"/>
      <c r="HVB75" s="17"/>
      <c r="HVC75" s="17"/>
      <c r="HVD75" s="17"/>
      <c r="HVE75" s="17"/>
      <c r="HVF75" s="17"/>
      <c r="HVG75" s="17"/>
      <c r="HVH75" s="17"/>
      <c r="HVI75" s="17"/>
      <c r="HVJ75" s="17"/>
      <c r="HVK75" s="17"/>
      <c r="HVL75" s="17"/>
      <c r="HVM75" s="17"/>
      <c r="HVN75" s="17"/>
      <c r="HVO75" s="17"/>
      <c r="HVP75" s="17"/>
      <c r="HVQ75" s="17"/>
      <c r="HVR75" s="17"/>
      <c r="HVS75" s="17"/>
      <c r="HVT75" s="17"/>
      <c r="HVU75" s="17"/>
      <c r="HVV75" s="17"/>
      <c r="HVW75" s="17"/>
      <c r="HVX75" s="17"/>
      <c r="HVY75" s="17"/>
      <c r="HVZ75" s="17"/>
      <c r="HWA75" s="17"/>
      <c r="HWB75" s="17"/>
      <c r="HWC75" s="17"/>
      <c r="HWD75" s="17"/>
      <c r="HWE75" s="17"/>
      <c r="HWF75" s="17"/>
      <c r="HWG75" s="17"/>
      <c r="HWH75" s="17"/>
      <c r="HWI75" s="17"/>
      <c r="HWJ75" s="17"/>
      <c r="HWK75" s="17"/>
      <c r="HWL75" s="17"/>
      <c r="HWM75" s="17"/>
      <c r="HWN75" s="17"/>
      <c r="HWO75" s="17"/>
      <c r="HWP75" s="17"/>
      <c r="HWQ75" s="17"/>
      <c r="HWR75" s="17"/>
      <c r="HWS75" s="17"/>
      <c r="HWT75" s="17"/>
      <c r="HWU75" s="17"/>
      <c r="HWV75" s="17"/>
      <c r="HWW75" s="17"/>
      <c r="HWX75" s="17"/>
      <c r="HWY75" s="17"/>
      <c r="HWZ75" s="17"/>
      <c r="HXA75" s="17"/>
      <c r="HXB75" s="17"/>
      <c r="HXC75" s="17"/>
      <c r="HXD75" s="17"/>
      <c r="HXE75" s="17"/>
      <c r="HXF75" s="17"/>
      <c r="HXG75" s="17"/>
      <c r="HXH75" s="17"/>
      <c r="HXI75" s="17"/>
      <c r="HXJ75" s="17"/>
      <c r="HXK75" s="17"/>
      <c r="HXL75" s="17"/>
      <c r="HXM75" s="17"/>
      <c r="HXN75" s="17"/>
      <c r="HXO75" s="17"/>
      <c r="HXP75" s="17"/>
      <c r="HXQ75" s="17"/>
      <c r="HXR75" s="17"/>
      <c r="HXS75" s="17"/>
      <c r="HXT75" s="17"/>
      <c r="HXU75" s="17"/>
      <c r="HXV75" s="17"/>
      <c r="HXW75" s="17"/>
      <c r="HXX75" s="17"/>
      <c r="HXY75" s="17"/>
      <c r="HXZ75" s="17"/>
      <c r="HYA75" s="17"/>
      <c r="HYB75" s="17"/>
      <c r="HYC75" s="17"/>
      <c r="HYD75" s="17"/>
      <c r="HYE75" s="17"/>
      <c r="HYF75" s="17"/>
      <c r="HYG75" s="17"/>
      <c r="HYH75" s="17"/>
      <c r="HYI75" s="17"/>
      <c r="HYJ75" s="17"/>
      <c r="HYK75" s="17"/>
      <c r="HYL75" s="17"/>
      <c r="HYM75" s="17"/>
      <c r="HYN75" s="17"/>
      <c r="HYO75" s="17"/>
      <c r="HYP75" s="17"/>
      <c r="HYQ75" s="17"/>
      <c r="HYR75" s="17"/>
      <c r="HYS75" s="17"/>
      <c r="HYT75" s="17"/>
      <c r="HYU75" s="17"/>
      <c r="HYV75" s="17"/>
      <c r="HYW75" s="17"/>
      <c r="HYX75" s="17"/>
      <c r="HYY75" s="17"/>
      <c r="HYZ75" s="17"/>
      <c r="HZA75" s="17"/>
      <c r="HZB75" s="17"/>
      <c r="HZC75" s="17"/>
      <c r="HZD75" s="17"/>
      <c r="HZE75" s="17"/>
      <c r="HZF75" s="17"/>
      <c r="HZG75" s="17"/>
      <c r="HZH75" s="17"/>
      <c r="HZI75" s="17"/>
      <c r="HZJ75" s="17"/>
      <c r="HZK75" s="17"/>
      <c r="HZL75" s="17"/>
      <c r="HZM75" s="17"/>
      <c r="HZN75" s="17"/>
      <c r="HZO75" s="17"/>
      <c r="HZP75" s="17"/>
      <c r="HZQ75" s="17"/>
      <c r="HZR75" s="17"/>
      <c r="HZS75" s="17"/>
      <c r="HZT75" s="17"/>
      <c r="HZU75" s="17"/>
      <c r="HZV75" s="17"/>
      <c r="HZW75" s="17"/>
      <c r="HZX75" s="17"/>
      <c r="HZY75" s="17"/>
      <c r="HZZ75" s="17"/>
      <c r="IAA75" s="17"/>
      <c r="IAB75" s="17"/>
      <c r="IAC75" s="17"/>
      <c r="IAD75" s="17"/>
      <c r="IAE75" s="17"/>
      <c r="IAF75" s="17"/>
      <c r="IAG75" s="17"/>
      <c r="IAH75" s="17"/>
      <c r="IAI75" s="17"/>
      <c r="IAJ75" s="17"/>
      <c r="IAK75" s="17"/>
      <c r="IAL75" s="17"/>
      <c r="IAM75" s="17"/>
      <c r="IAN75" s="17"/>
      <c r="IAO75" s="17"/>
      <c r="IAP75" s="17"/>
      <c r="IAQ75" s="17"/>
      <c r="IAR75" s="17"/>
      <c r="IAS75" s="17"/>
      <c r="IAT75" s="17"/>
      <c r="IAU75" s="17"/>
      <c r="IAV75" s="17"/>
      <c r="IAW75" s="17"/>
      <c r="IAX75" s="17"/>
      <c r="IAY75" s="17"/>
      <c r="IAZ75" s="17"/>
      <c r="IBA75" s="17"/>
      <c r="IBB75" s="17"/>
      <c r="IBC75" s="17"/>
      <c r="IBD75" s="17"/>
      <c r="IBE75" s="17"/>
      <c r="IBF75" s="17"/>
      <c r="IBG75" s="17"/>
      <c r="IBH75" s="17"/>
      <c r="IBI75" s="17"/>
      <c r="IBJ75" s="17"/>
      <c r="IBK75" s="17"/>
      <c r="IBL75" s="17"/>
      <c r="IBM75" s="17"/>
      <c r="IBN75" s="17"/>
      <c r="IBO75" s="17"/>
      <c r="IBP75" s="17"/>
      <c r="IBQ75" s="17"/>
      <c r="IBR75" s="17"/>
      <c r="IBS75" s="17"/>
      <c r="IBT75" s="17"/>
      <c r="IBU75" s="17"/>
      <c r="IBV75" s="17"/>
      <c r="IBW75" s="17"/>
      <c r="IBX75" s="17"/>
      <c r="IBY75" s="17"/>
      <c r="IBZ75" s="17"/>
      <c r="ICA75" s="17"/>
      <c r="ICB75" s="17"/>
      <c r="ICC75" s="17"/>
      <c r="ICD75" s="17"/>
      <c r="ICE75" s="17"/>
      <c r="ICF75" s="17"/>
      <c r="ICG75" s="17"/>
      <c r="ICH75" s="17"/>
      <c r="ICI75" s="17"/>
      <c r="ICJ75" s="17"/>
      <c r="ICK75" s="17"/>
      <c r="ICL75" s="17"/>
      <c r="ICM75" s="17"/>
      <c r="ICN75" s="17"/>
      <c r="ICO75" s="17"/>
      <c r="ICP75" s="17"/>
      <c r="ICQ75" s="17"/>
      <c r="ICR75" s="17"/>
      <c r="ICS75" s="17"/>
      <c r="ICT75" s="17"/>
      <c r="ICU75" s="17"/>
      <c r="ICV75" s="17"/>
      <c r="ICW75" s="17"/>
      <c r="ICX75" s="17"/>
      <c r="ICY75" s="17"/>
      <c r="ICZ75" s="17"/>
      <c r="IDA75" s="17"/>
      <c r="IDB75" s="17"/>
      <c r="IDC75" s="17"/>
      <c r="IDD75" s="17"/>
      <c r="IDE75" s="17"/>
      <c r="IDF75" s="17"/>
      <c r="IDG75" s="17"/>
      <c r="IDH75" s="17"/>
      <c r="IDI75" s="17"/>
      <c r="IDJ75" s="17"/>
      <c r="IDK75" s="17"/>
      <c r="IDL75" s="17"/>
      <c r="IDM75" s="17"/>
      <c r="IDN75" s="17"/>
      <c r="IDO75" s="17"/>
      <c r="IDP75" s="17"/>
      <c r="IDQ75" s="17"/>
      <c r="IDR75" s="17"/>
      <c r="IDS75" s="17"/>
      <c r="IDT75" s="17"/>
      <c r="IDU75" s="17"/>
      <c r="IDV75" s="17"/>
      <c r="IDW75" s="17"/>
      <c r="IDX75" s="17"/>
      <c r="IDY75" s="17"/>
      <c r="IDZ75" s="17"/>
      <c r="IEA75" s="17"/>
      <c r="IEB75" s="17"/>
      <c r="IEC75" s="17"/>
      <c r="IED75" s="17"/>
      <c r="IEE75" s="17"/>
      <c r="IEF75" s="17"/>
      <c r="IEG75" s="17"/>
      <c r="IEH75" s="17"/>
      <c r="IEI75" s="17"/>
      <c r="IEJ75" s="17"/>
      <c r="IEK75" s="17"/>
      <c r="IEL75" s="17"/>
      <c r="IEM75" s="17"/>
      <c r="IEN75" s="17"/>
      <c r="IEO75" s="17"/>
      <c r="IEP75" s="17"/>
      <c r="IEQ75" s="17"/>
      <c r="IER75" s="17"/>
      <c r="IES75" s="17"/>
      <c r="IET75" s="17"/>
      <c r="IEU75" s="17"/>
      <c r="IEV75" s="17"/>
      <c r="IEW75" s="17"/>
      <c r="IEX75" s="17"/>
      <c r="IEY75" s="17"/>
      <c r="IEZ75" s="17"/>
      <c r="IFA75" s="17"/>
      <c r="IFB75" s="17"/>
      <c r="IFC75" s="17"/>
      <c r="IFD75" s="17"/>
      <c r="IFE75" s="17"/>
      <c r="IFF75" s="17"/>
      <c r="IFG75" s="17"/>
      <c r="IFH75" s="17"/>
      <c r="IFI75" s="17"/>
      <c r="IFJ75" s="17"/>
      <c r="IFK75" s="17"/>
      <c r="IFL75" s="17"/>
      <c r="IFM75" s="17"/>
      <c r="IFN75" s="17"/>
      <c r="IFO75" s="17"/>
      <c r="IFP75" s="17"/>
      <c r="IFQ75" s="17"/>
      <c r="IFR75" s="17"/>
      <c r="IFS75" s="17"/>
      <c r="IFT75" s="17"/>
      <c r="IFU75" s="17"/>
      <c r="IFV75" s="17"/>
      <c r="IFW75" s="17"/>
      <c r="IFX75" s="17"/>
      <c r="IFY75" s="17"/>
      <c r="IFZ75" s="17"/>
      <c r="IGA75" s="17"/>
      <c r="IGB75" s="17"/>
      <c r="IGC75" s="17"/>
      <c r="IGD75" s="17"/>
      <c r="IGE75" s="17"/>
      <c r="IGF75" s="17"/>
      <c r="IGG75" s="17"/>
      <c r="IGH75" s="17"/>
      <c r="IGI75" s="17"/>
      <c r="IGJ75" s="17"/>
      <c r="IGK75" s="17"/>
      <c r="IGL75" s="17"/>
      <c r="IGM75" s="17"/>
      <c r="IGN75" s="17"/>
      <c r="IGO75" s="17"/>
      <c r="IGP75" s="17"/>
      <c r="IGQ75" s="17"/>
      <c r="IGR75" s="17"/>
      <c r="IGS75" s="17"/>
      <c r="IGT75" s="17"/>
      <c r="IGU75" s="17"/>
      <c r="IGV75" s="17"/>
      <c r="IGW75" s="17"/>
      <c r="IGX75" s="17"/>
      <c r="IGY75" s="17"/>
      <c r="IGZ75" s="17"/>
      <c r="IHA75" s="17"/>
      <c r="IHB75" s="17"/>
      <c r="IHC75" s="17"/>
      <c r="IHD75" s="17"/>
      <c r="IHE75" s="17"/>
      <c r="IHF75" s="17"/>
      <c r="IHG75" s="17"/>
      <c r="IHH75" s="17"/>
      <c r="IHI75" s="17"/>
      <c r="IHJ75" s="17"/>
      <c r="IHK75" s="17"/>
      <c r="IHL75" s="17"/>
      <c r="IHM75" s="17"/>
      <c r="IHN75" s="17"/>
      <c r="IHO75" s="17"/>
      <c r="IHP75" s="17"/>
      <c r="IHQ75" s="17"/>
      <c r="IHR75" s="17"/>
      <c r="IHS75" s="17"/>
      <c r="IHT75" s="17"/>
      <c r="IHU75" s="17"/>
      <c r="IHV75" s="17"/>
      <c r="IHW75" s="17"/>
      <c r="IHX75" s="17"/>
      <c r="IHY75" s="17"/>
      <c r="IHZ75" s="17"/>
      <c r="IIA75" s="17"/>
      <c r="IIB75" s="17"/>
      <c r="IIC75" s="17"/>
      <c r="IID75" s="17"/>
      <c r="IIE75" s="17"/>
      <c r="IIF75" s="17"/>
      <c r="IIG75" s="17"/>
      <c r="IIH75" s="17"/>
      <c r="III75" s="17"/>
      <c r="IIJ75" s="17"/>
      <c r="IIK75" s="17"/>
      <c r="IIL75" s="17"/>
      <c r="IIM75" s="17"/>
      <c r="IIN75" s="17"/>
      <c r="IIO75" s="17"/>
      <c r="IIP75" s="17"/>
      <c r="IIQ75" s="17"/>
      <c r="IIR75" s="17"/>
      <c r="IIS75" s="17"/>
      <c r="IIT75" s="17"/>
      <c r="IIU75" s="17"/>
      <c r="IIV75" s="17"/>
      <c r="IIW75" s="17"/>
      <c r="IIX75" s="17"/>
      <c r="IIY75" s="17"/>
      <c r="IIZ75" s="17"/>
      <c r="IJA75" s="17"/>
      <c r="IJB75" s="17"/>
      <c r="IJC75" s="17"/>
      <c r="IJD75" s="17"/>
      <c r="IJE75" s="17"/>
      <c r="IJF75" s="17"/>
      <c r="IJG75" s="17"/>
      <c r="IJH75" s="17"/>
      <c r="IJI75" s="17"/>
      <c r="IJJ75" s="17"/>
      <c r="IJK75" s="17"/>
      <c r="IJL75" s="17"/>
      <c r="IJM75" s="17"/>
      <c r="IJN75" s="17"/>
      <c r="IJO75" s="17"/>
      <c r="IJP75" s="17"/>
      <c r="IJQ75" s="17"/>
      <c r="IJR75" s="17"/>
      <c r="IJS75" s="17"/>
      <c r="IJT75" s="17"/>
      <c r="IJU75" s="17"/>
      <c r="IJV75" s="17"/>
      <c r="IJW75" s="17"/>
      <c r="IJX75" s="17"/>
      <c r="IJY75" s="17"/>
      <c r="IJZ75" s="17"/>
      <c r="IKA75" s="17"/>
      <c r="IKB75" s="17"/>
      <c r="IKC75" s="17"/>
      <c r="IKD75" s="17"/>
      <c r="IKE75" s="17"/>
      <c r="IKF75" s="17"/>
      <c r="IKG75" s="17"/>
      <c r="IKH75" s="17"/>
      <c r="IKI75" s="17"/>
      <c r="IKJ75" s="17"/>
      <c r="IKK75" s="17"/>
      <c r="IKL75" s="17"/>
      <c r="IKM75" s="17"/>
      <c r="IKN75" s="17"/>
      <c r="IKO75" s="17"/>
      <c r="IKP75" s="17"/>
      <c r="IKQ75" s="17"/>
      <c r="IKR75" s="17"/>
      <c r="IKS75" s="17"/>
      <c r="IKT75" s="17"/>
      <c r="IKU75" s="17"/>
      <c r="IKV75" s="17"/>
      <c r="IKW75" s="17"/>
      <c r="IKX75" s="17"/>
      <c r="IKY75" s="17"/>
      <c r="IKZ75" s="17"/>
      <c r="ILA75" s="17"/>
      <c r="ILB75" s="17"/>
      <c r="ILC75" s="17"/>
      <c r="ILD75" s="17"/>
      <c r="ILE75" s="17"/>
      <c r="ILF75" s="17"/>
      <c r="ILG75" s="17"/>
      <c r="ILH75" s="17"/>
      <c r="ILI75" s="17"/>
      <c r="ILJ75" s="17"/>
      <c r="ILK75" s="17"/>
      <c r="ILL75" s="17"/>
      <c r="ILM75" s="17"/>
      <c r="ILN75" s="17"/>
      <c r="ILO75" s="17"/>
      <c r="ILP75" s="17"/>
      <c r="ILQ75" s="17"/>
      <c r="ILR75" s="17"/>
      <c r="ILS75" s="17"/>
      <c r="ILT75" s="17"/>
      <c r="ILU75" s="17"/>
      <c r="ILV75" s="17"/>
      <c r="ILW75" s="17"/>
      <c r="ILX75" s="17"/>
      <c r="ILY75" s="17"/>
      <c r="ILZ75" s="17"/>
      <c r="IMA75" s="17"/>
      <c r="IMB75" s="17"/>
      <c r="IMC75" s="17"/>
      <c r="IMD75" s="17"/>
      <c r="IME75" s="17"/>
      <c r="IMF75" s="17"/>
      <c r="IMG75" s="17"/>
      <c r="IMH75" s="17"/>
      <c r="IMI75" s="17"/>
      <c r="IMJ75" s="17"/>
      <c r="IMK75" s="17"/>
      <c r="IML75" s="17"/>
      <c r="IMM75" s="17"/>
      <c r="IMN75" s="17"/>
      <c r="IMO75" s="17"/>
      <c r="IMP75" s="17"/>
      <c r="IMQ75" s="17"/>
      <c r="IMR75" s="17"/>
      <c r="IMS75" s="17"/>
      <c r="IMT75" s="17"/>
      <c r="IMU75" s="17"/>
      <c r="IMV75" s="17"/>
      <c r="IMW75" s="17"/>
      <c r="IMX75" s="17"/>
      <c r="IMY75" s="17"/>
      <c r="IMZ75" s="17"/>
      <c r="INA75" s="17"/>
      <c r="INB75" s="17"/>
      <c r="INC75" s="17"/>
      <c r="IND75" s="17"/>
      <c r="INE75" s="17"/>
      <c r="INF75" s="17"/>
      <c r="ING75" s="17"/>
      <c r="INH75" s="17"/>
      <c r="INI75" s="17"/>
      <c r="INJ75" s="17"/>
      <c r="INK75" s="17"/>
      <c r="INL75" s="17"/>
      <c r="INM75" s="17"/>
      <c r="INN75" s="17"/>
      <c r="INO75" s="17"/>
      <c r="INP75" s="17"/>
      <c r="INQ75" s="17"/>
      <c r="INR75" s="17"/>
      <c r="INS75" s="17"/>
      <c r="INT75" s="17"/>
      <c r="INU75" s="17"/>
      <c r="INV75" s="17"/>
      <c r="INW75" s="17"/>
      <c r="INX75" s="17"/>
      <c r="INY75" s="17"/>
      <c r="INZ75" s="17"/>
      <c r="IOA75" s="17"/>
      <c r="IOB75" s="17"/>
      <c r="IOC75" s="17"/>
      <c r="IOD75" s="17"/>
      <c r="IOE75" s="17"/>
      <c r="IOF75" s="17"/>
      <c r="IOG75" s="17"/>
      <c r="IOH75" s="17"/>
      <c r="IOI75" s="17"/>
      <c r="IOJ75" s="17"/>
      <c r="IOK75" s="17"/>
      <c r="IOL75" s="17"/>
      <c r="IOM75" s="17"/>
      <c r="ION75" s="17"/>
      <c r="IOO75" s="17"/>
      <c r="IOP75" s="17"/>
      <c r="IOQ75" s="17"/>
      <c r="IOR75" s="17"/>
      <c r="IOS75" s="17"/>
      <c r="IOT75" s="17"/>
      <c r="IOU75" s="17"/>
      <c r="IOV75" s="17"/>
      <c r="IOW75" s="17"/>
      <c r="IOX75" s="17"/>
      <c r="IOY75" s="17"/>
      <c r="IOZ75" s="17"/>
      <c r="IPA75" s="17"/>
      <c r="IPB75" s="17"/>
      <c r="IPC75" s="17"/>
      <c r="IPD75" s="17"/>
      <c r="IPE75" s="17"/>
      <c r="IPF75" s="17"/>
      <c r="IPG75" s="17"/>
      <c r="IPH75" s="17"/>
      <c r="IPI75" s="17"/>
      <c r="IPJ75" s="17"/>
      <c r="IPK75" s="17"/>
      <c r="IPL75" s="17"/>
      <c r="IPM75" s="17"/>
      <c r="IPN75" s="17"/>
      <c r="IPO75" s="17"/>
      <c r="IPP75" s="17"/>
      <c r="IPQ75" s="17"/>
      <c r="IPR75" s="17"/>
      <c r="IPS75" s="17"/>
      <c r="IPT75" s="17"/>
      <c r="IPU75" s="17"/>
      <c r="IPV75" s="17"/>
      <c r="IPW75" s="17"/>
      <c r="IPX75" s="17"/>
      <c r="IPY75" s="17"/>
      <c r="IPZ75" s="17"/>
      <c r="IQA75" s="17"/>
      <c r="IQB75" s="17"/>
      <c r="IQC75" s="17"/>
      <c r="IQD75" s="17"/>
      <c r="IQE75" s="17"/>
      <c r="IQF75" s="17"/>
      <c r="IQG75" s="17"/>
      <c r="IQH75" s="17"/>
      <c r="IQI75" s="17"/>
      <c r="IQJ75" s="17"/>
      <c r="IQK75" s="17"/>
      <c r="IQL75" s="17"/>
      <c r="IQM75" s="17"/>
      <c r="IQN75" s="17"/>
      <c r="IQO75" s="17"/>
      <c r="IQP75" s="17"/>
      <c r="IQQ75" s="17"/>
      <c r="IQR75" s="17"/>
      <c r="IQS75" s="17"/>
      <c r="IQT75" s="17"/>
      <c r="IQU75" s="17"/>
      <c r="IQV75" s="17"/>
      <c r="IQW75" s="17"/>
      <c r="IQX75" s="17"/>
      <c r="IQY75" s="17"/>
      <c r="IQZ75" s="17"/>
      <c r="IRA75" s="17"/>
      <c r="IRB75" s="17"/>
      <c r="IRC75" s="17"/>
      <c r="IRD75" s="17"/>
      <c r="IRE75" s="17"/>
      <c r="IRF75" s="17"/>
      <c r="IRG75" s="17"/>
      <c r="IRH75" s="17"/>
      <c r="IRI75" s="17"/>
      <c r="IRJ75" s="17"/>
      <c r="IRK75" s="17"/>
      <c r="IRL75" s="17"/>
      <c r="IRM75" s="17"/>
      <c r="IRN75" s="17"/>
      <c r="IRO75" s="17"/>
      <c r="IRP75" s="17"/>
      <c r="IRQ75" s="17"/>
      <c r="IRR75" s="17"/>
      <c r="IRS75" s="17"/>
      <c r="IRT75" s="17"/>
      <c r="IRU75" s="17"/>
      <c r="IRV75" s="17"/>
      <c r="IRW75" s="17"/>
      <c r="IRX75" s="17"/>
      <c r="IRY75" s="17"/>
      <c r="IRZ75" s="17"/>
      <c r="ISA75" s="17"/>
      <c r="ISB75" s="17"/>
      <c r="ISC75" s="17"/>
      <c r="ISD75" s="17"/>
      <c r="ISE75" s="17"/>
      <c r="ISF75" s="17"/>
      <c r="ISG75" s="17"/>
      <c r="ISH75" s="17"/>
      <c r="ISI75" s="17"/>
      <c r="ISJ75" s="17"/>
      <c r="ISK75" s="17"/>
      <c r="ISL75" s="17"/>
      <c r="ISM75" s="17"/>
      <c r="ISN75" s="17"/>
      <c r="ISO75" s="17"/>
      <c r="ISP75" s="17"/>
      <c r="ISQ75" s="17"/>
      <c r="ISR75" s="17"/>
      <c r="ISS75" s="17"/>
      <c r="IST75" s="17"/>
      <c r="ISU75" s="17"/>
      <c r="ISV75" s="17"/>
      <c r="ISW75" s="17"/>
      <c r="ISX75" s="17"/>
      <c r="ISY75" s="17"/>
      <c r="ISZ75" s="17"/>
      <c r="ITA75" s="17"/>
      <c r="ITB75" s="17"/>
      <c r="ITC75" s="17"/>
      <c r="ITD75" s="17"/>
      <c r="ITE75" s="17"/>
      <c r="ITF75" s="17"/>
      <c r="ITG75" s="17"/>
      <c r="ITH75" s="17"/>
      <c r="ITI75" s="17"/>
      <c r="ITJ75" s="17"/>
      <c r="ITK75" s="17"/>
      <c r="ITL75" s="17"/>
      <c r="ITM75" s="17"/>
      <c r="ITN75" s="17"/>
      <c r="ITO75" s="17"/>
      <c r="ITP75" s="17"/>
      <c r="ITQ75" s="17"/>
      <c r="ITR75" s="17"/>
      <c r="ITS75" s="17"/>
      <c r="ITT75" s="17"/>
      <c r="ITU75" s="17"/>
      <c r="ITV75" s="17"/>
      <c r="ITW75" s="17"/>
      <c r="ITX75" s="17"/>
      <c r="ITY75" s="17"/>
      <c r="ITZ75" s="17"/>
      <c r="IUA75" s="17"/>
      <c r="IUB75" s="17"/>
      <c r="IUC75" s="17"/>
      <c r="IUD75" s="17"/>
      <c r="IUE75" s="17"/>
      <c r="IUF75" s="17"/>
      <c r="IUG75" s="17"/>
      <c r="IUH75" s="17"/>
      <c r="IUI75" s="17"/>
      <c r="IUJ75" s="17"/>
      <c r="IUK75" s="17"/>
      <c r="IUL75" s="17"/>
      <c r="IUM75" s="17"/>
      <c r="IUN75" s="17"/>
      <c r="IUO75" s="17"/>
      <c r="IUP75" s="17"/>
      <c r="IUQ75" s="17"/>
      <c r="IUR75" s="17"/>
      <c r="IUS75" s="17"/>
      <c r="IUT75" s="17"/>
      <c r="IUU75" s="17"/>
      <c r="IUV75" s="17"/>
      <c r="IUW75" s="17"/>
      <c r="IUX75" s="17"/>
      <c r="IUY75" s="17"/>
      <c r="IUZ75" s="17"/>
      <c r="IVA75" s="17"/>
      <c r="IVB75" s="17"/>
      <c r="IVC75" s="17"/>
      <c r="IVD75" s="17"/>
      <c r="IVE75" s="17"/>
      <c r="IVF75" s="17"/>
      <c r="IVG75" s="17"/>
      <c r="IVH75" s="17"/>
      <c r="IVI75" s="17"/>
      <c r="IVJ75" s="17"/>
      <c r="IVK75" s="17"/>
      <c r="IVL75" s="17"/>
      <c r="IVM75" s="17"/>
      <c r="IVN75" s="17"/>
      <c r="IVO75" s="17"/>
      <c r="IVP75" s="17"/>
      <c r="IVQ75" s="17"/>
      <c r="IVR75" s="17"/>
      <c r="IVS75" s="17"/>
      <c r="IVT75" s="17"/>
      <c r="IVU75" s="17"/>
      <c r="IVV75" s="17"/>
      <c r="IVW75" s="17"/>
      <c r="IVX75" s="17"/>
      <c r="IVY75" s="17"/>
      <c r="IVZ75" s="17"/>
      <c r="IWA75" s="17"/>
      <c r="IWB75" s="17"/>
      <c r="IWC75" s="17"/>
      <c r="IWD75" s="17"/>
      <c r="IWE75" s="17"/>
      <c r="IWF75" s="17"/>
      <c r="IWG75" s="17"/>
      <c r="IWH75" s="17"/>
      <c r="IWI75" s="17"/>
      <c r="IWJ75" s="17"/>
      <c r="IWK75" s="17"/>
      <c r="IWL75" s="17"/>
      <c r="IWM75" s="17"/>
      <c r="IWN75" s="17"/>
      <c r="IWO75" s="17"/>
      <c r="IWP75" s="17"/>
      <c r="IWQ75" s="17"/>
      <c r="IWR75" s="17"/>
      <c r="IWS75" s="17"/>
      <c r="IWT75" s="17"/>
      <c r="IWU75" s="17"/>
      <c r="IWV75" s="17"/>
      <c r="IWW75" s="17"/>
      <c r="IWX75" s="17"/>
      <c r="IWY75" s="17"/>
      <c r="IWZ75" s="17"/>
      <c r="IXA75" s="17"/>
      <c r="IXB75" s="17"/>
      <c r="IXC75" s="17"/>
      <c r="IXD75" s="17"/>
      <c r="IXE75" s="17"/>
      <c r="IXF75" s="17"/>
      <c r="IXG75" s="17"/>
      <c r="IXH75" s="17"/>
      <c r="IXI75" s="17"/>
      <c r="IXJ75" s="17"/>
      <c r="IXK75" s="17"/>
      <c r="IXL75" s="17"/>
      <c r="IXM75" s="17"/>
      <c r="IXN75" s="17"/>
      <c r="IXO75" s="17"/>
      <c r="IXP75" s="17"/>
      <c r="IXQ75" s="17"/>
      <c r="IXR75" s="17"/>
      <c r="IXS75" s="17"/>
      <c r="IXT75" s="17"/>
      <c r="IXU75" s="17"/>
      <c r="IXV75" s="17"/>
      <c r="IXW75" s="17"/>
      <c r="IXX75" s="17"/>
      <c r="IXY75" s="17"/>
      <c r="IXZ75" s="17"/>
      <c r="IYA75" s="17"/>
      <c r="IYB75" s="17"/>
      <c r="IYC75" s="17"/>
      <c r="IYD75" s="17"/>
      <c r="IYE75" s="17"/>
      <c r="IYF75" s="17"/>
      <c r="IYG75" s="17"/>
      <c r="IYH75" s="17"/>
      <c r="IYI75" s="17"/>
      <c r="IYJ75" s="17"/>
      <c r="IYK75" s="17"/>
      <c r="IYL75" s="17"/>
      <c r="IYM75" s="17"/>
      <c r="IYN75" s="17"/>
      <c r="IYO75" s="17"/>
      <c r="IYP75" s="17"/>
      <c r="IYQ75" s="17"/>
      <c r="IYR75" s="17"/>
      <c r="IYS75" s="17"/>
      <c r="IYT75" s="17"/>
      <c r="IYU75" s="17"/>
      <c r="IYV75" s="17"/>
      <c r="IYW75" s="17"/>
      <c r="IYX75" s="17"/>
      <c r="IYY75" s="17"/>
      <c r="IYZ75" s="17"/>
      <c r="IZA75" s="17"/>
      <c r="IZB75" s="17"/>
      <c r="IZC75" s="17"/>
      <c r="IZD75" s="17"/>
      <c r="IZE75" s="17"/>
      <c r="IZF75" s="17"/>
      <c r="IZG75" s="17"/>
      <c r="IZH75" s="17"/>
      <c r="IZI75" s="17"/>
      <c r="IZJ75" s="17"/>
      <c r="IZK75" s="17"/>
      <c r="IZL75" s="17"/>
      <c r="IZM75" s="17"/>
      <c r="IZN75" s="17"/>
      <c r="IZO75" s="17"/>
      <c r="IZP75" s="17"/>
      <c r="IZQ75" s="17"/>
      <c r="IZR75" s="17"/>
      <c r="IZS75" s="17"/>
      <c r="IZT75" s="17"/>
      <c r="IZU75" s="17"/>
      <c r="IZV75" s="17"/>
      <c r="IZW75" s="17"/>
      <c r="IZX75" s="17"/>
      <c r="IZY75" s="17"/>
      <c r="IZZ75" s="17"/>
      <c r="JAA75" s="17"/>
      <c r="JAB75" s="17"/>
      <c r="JAC75" s="17"/>
      <c r="JAD75" s="17"/>
      <c r="JAE75" s="17"/>
      <c r="JAF75" s="17"/>
      <c r="JAG75" s="17"/>
      <c r="JAH75" s="17"/>
      <c r="JAI75" s="17"/>
      <c r="JAJ75" s="17"/>
      <c r="JAK75" s="17"/>
      <c r="JAL75" s="17"/>
      <c r="JAM75" s="17"/>
      <c r="JAN75" s="17"/>
      <c r="JAO75" s="17"/>
      <c r="JAP75" s="17"/>
      <c r="JAQ75" s="17"/>
      <c r="JAR75" s="17"/>
      <c r="JAS75" s="17"/>
      <c r="JAT75" s="17"/>
      <c r="JAU75" s="17"/>
      <c r="JAV75" s="17"/>
      <c r="JAW75" s="17"/>
      <c r="JAX75" s="17"/>
      <c r="JAY75" s="17"/>
      <c r="JAZ75" s="17"/>
      <c r="JBA75" s="17"/>
      <c r="JBB75" s="17"/>
      <c r="JBC75" s="17"/>
      <c r="JBD75" s="17"/>
      <c r="JBE75" s="17"/>
      <c r="JBF75" s="17"/>
      <c r="JBG75" s="17"/>
      <c r="JBH75" s="17"/>
      <c r="JBI75" s="17"/>
      <c r="JBJ75" s="17"/>
      <c r="JBK75" s="17"/>
      <c r="JBL75" s="17"/>
      <c r="JBM75" s="17"/>
      <c r="JBN75" s="17"/>
      <c r="JBO75" s="17"/>
      <c r="JBP75" s="17"/>
      <c r="JBQ75" s="17"/>
      <c r="JBR75" s="17"/>
      <c r="JBS75" s="17"/>
      <c r="JBT75" s="17"/>
      <c r="JBU75" s="17"/>
      <c r="JBV75" s="17"/>
      <c r="JBW75" s="17"/>
      <c r="JBX75" s="17"/>
      <c r="JBY75" s="17"/>
      <c r="JBZ75" s="17"/>
      <c r="JCA75" s="17"/>
      <c r="JCB75" s="17"/>
      <c r="JCC75" s="17"/>
      <c r="JCD75" s="17"/>
      <c r="JCE75" s="17"/>
      <c r="JCF75" s="17"/>
      <c r="JCG75" s="17"/>
      <c r="JCH75" s="17"/>
      <c r="JCI75" s="17"/>
      <c r="JCJ75" s="17"/>
      <c r="JCK75" s="17"/>
      <c r="JCL75" s="17"/>
      <c r="JCM75" s="17"/>
      <c r="JCN75" s="17"/>
      <c r="JCO75" s="17"/>
      <c r="JCP75" s="17"/>
      <c r="JCQ75" s="17"/>
      <c r="JCR75" s="17"/>
      <c r="JCS75" s="17"/>
      <c r="JCT75" s="17"/>
      <c r="JCU75" s="17"/>
      <c r="JCV75" s="17"/>
      <c r="JCW75" s="17"/>
      <c r="JCX75" s="17"/>
      <c r="JCY75" s="17"/>
      <c r="JCZ75" s="17"/>
      <c r="JDA75" s="17"/>
      <c r="JDB75" s="17"/>
      <c r="JDC75" s="17"/>
      <c r="JDD75" s="17"/>
      <c r="JDE75" s="17"/>
      <c r="JDF75" s="17"/>
      <c r="JDG75" s="17"/>
      <c r="JDH75" s="17"/>
      <c r="JDI75" s="17"/>
      <c r="JDJ75" s="17"/>
      <c r="JDK75" s="17"/>
      <c r="JDL75" s="17"/>
      <c r="JDM75" s="17"/>
      <c r="JDN75" s="17"/>
      <c r="JDO75" s="17"/>
      <c r="JDP75" s="17"/>
      <c r="JDQ75" s="17"/>
      <c r="JDR75" s="17"/>
      <c r="JDS75" s="17"/>
      <c r="JDT75" s="17"/>
      <c r="JDU75" s="17"/>
      <c r="JDV75" s="17"/>
      <c r="JDW75" s="17"/>
      <c r="JDX75" s="17"/>
      <c r="JDY75" s="17"/>
      <c r="JDZ75" s="17"/>
      <c r="JEA75" s="17"/>
      <c r="JEB75" s="17"/>
      <c r="JEC75" s="17"/>
      <c r="JED75" s="17"/>
      <c r="JEE75" s="17"/>
      <c r="JEF75" s="17"/>
      <c r="JEG75" s="17"/>
      <c r="JEH75" s="17"/>
      <c r="JEI75" s="17"/>
      <c r="JEJ75" s="17"/>
      <c r="JEK75" s="17"/>
      <c r="JEL75" s="17"/>
      <c r="JEM75" s="17"/>
      <c r="JEN75" s="17"/>
      <c r="JEO75" s="17"/>
      <c r="JEP75" s="17"/>
      <c r="JEQ75" s="17"/>
      <c r="JER75" s="17"/>
      <c r="JES75" s="17"/>
      <c r="JET75" s="17"/>
      <c r="JEU75" s="17"/>
      <c r="JEV75" s="17"/>
      <c r="JEW75" s="17"/>
      <c r="JEX75" s="17"/>
      <c r="JEY75" s="17"/>
      <c r="JEZ75" s="17"/>
      <c r="JFA75" s="17"/>
      <c r="JFB75" s="17"/>
      <c r="JFC75" s="17"/>
      <c r="JFD75" s="17"/>
      <c r="JFE75" s="17"/>
      <c r="JFF75" s="17"/>
      <c r="JFG75" s="17"/>
      <c r="JFH75" s="17"/>
      <c r="JFI75" s="17"/>
      <c r="JFJ75" s="17"/>
      <c r="JFK75" s="17"/>
      <c r="JFL75" s="17"/>
      <c r="JFM75" s="17"/>
      <c r="JFN75" s="17"/>
      <c r="JFO75" s="17"/>
      <c r="JFP75" s="17"/>
      <c r="JFQ75" s="17"/>
      <c r="JFR75" s="17"/>
      <c r="JFS75" s="17"/>
      <c r="JFT75" s="17"/>
      <c r="JFU75" s="17"/>
      <c r="JFV75" s="17"/>
      <c r="JFW75" s="17"/>
      <c r="JFX75" s="17"/>
      <c r="JFY75" s="17"/>
      <c r="JFZ75" s="17"/>
      <c r="JGA75" s="17"/>
      <c r="JGB75" s="17"/>
      <c r="JGC75" s="17"/>
      <c r="JGD75" s="17"/>
      <c r="JGE75" s="17"/>
      <c r="JGF75" s="17"/>
      <c r="JGG75" s="17"/>
      <c r="JGH75" s="17"/>
      <c r="JGI75" s="17"/>
      <c r="JGJ75" s="17"/>
      <c r="JGK75" s="17"/>
      <c r="JGL75" s="17"/>
      <c r="JGM75" s="17"/>
      <c r="JGN75" s="17"/>
      <c r="JGO75" s="17"/>
      <c r="JGP75" s="17"/>
      <c r="JGQ75" s="17"/>
      <c r="JGR75" s="17"/>
      <c r="JGS75" s="17"/>
      <c r="JGT75" s="17"/>
      <c r="JGU75" s="17"/>
      <c r="JGV75" s="17"/>
      <c r="JGW75" s="17"/>
      <c r="JGX75" s="17"/>
      <c r="JGY75" s="17"/>
      <c r="JGZ75" s="17"/>
      <c r="JHA75" s="17"/>
      <c r="JHB75" s="17"/>
      <c r="JHC75" s="17"/>
      <c r="JHD75" s="17"/>
      <c r="JHE75" s="17"/>
      <c r="JHF75" s="17"/>
      <c r="JHG75" s="17"/>
      <c r="JHH75" s="17"/>
      <c r="JHI75" s="17"/>
      <c r="JHJ75" s="17"/>
      <c r="JHK75" s="17"/>
      <c r="JHL75" s="17"/>
      <c r="JHM75" s="17"/>
      <c r="JHN75" s="17"/>
      <c r="JHO75" s="17"/>
      <c r="JHP75" s="17"/>
      <c r="JHQ75" s="17"/>
      <c r="JHR75" s="17"/>
      <c r="JHS75" s="17"/>
      <c r="JHT75" s="17"/>
      <c r="JHU75" s="17"/>
      <c r="JHV75" s="17"/>
      <c r="JHW75" s="17"/>
      <c r="JHX75" s="17"/>
      <c r="JHY75" s="17"/>
      <c r="JHZ75" s="17"/>
      <c r="JIA75" s="17"/>
      <c r="JIB75" s="17"/>
      <c r="JIC75" s="17"/>
      <c r="JID75" s="17"/>
      <c r="JIE75" s="17"/>
      <c r="JIF75" s="17"/>
      <c r="JIG75" s="17"/>
      <c r="JIH75" s="17"/>
      <c r="JII75" s="17"/>
      <c r="JIJ75" s="17"/>
      <c r="JIK75" s="17"/>
      <c r="JIL75" s="17"/>
      <c r="JIM75" s="17"/>
      <c r="JIN75" s="17"/>
      <c r="JIO75" s="17"/>
      <c r="JIP75" s="17"/>
      <c r="JIQ75" s="17"/>
      <c r="JIR75" s="17"/>
      <c r="JIS75" s="17"/>
      <c r="JIT75" s="17"/>
      <c r="JIU75" s="17"/>
      <c r="JIV75" s="17"/>
      <c r="JIW75" s="17"/>
      <c r="JIX75" s="17"/>
      <c r="JIY75" s="17"/>
      <c r="JIZ75" s="17"/>
      <c r="JJA75" s="17"/>
      <c r="JJB75" s="17"/>
      <c r="JJC75" s="17"/>
      <c r="JJD75" s="17"/>
      <c r="JJE75" s="17"/>
      <c r="JJF75" s="17"/>
      <c r="JJG75" s="17"/>
      <c r="JJH75" s="17"/>
      <c r="JJI75" s="17"/>
      <c r="JJJ75" s="17"/>
      <c r="JJK75" s="17"/>
      <c r="JJL75" s="17"/>
      <c r="JJM75" s="17"/>
      <c r="JJN75" s="17"/>
      <c r="JJO75" s="17"/>
      <c r="JJP75" s="17"/>
      <c r="JJQ75" s="17"/>
      <c r="JJR75" s="17"/>
      <c r="JJS75" s="17"/>
      <c r="JJT75" s="17"/>
      <c r="JJU75" s="17"/>
      <c r="JJV75" s="17"/>
      <c r="JJW75" s="17"/>
      <c r="JJX75" s="17"/>
      <c r="JJY75" s="17"/>
      <c r="JJZ75" s="17"/>
      <c r="JKA75" s="17"/>
      <c r="JKB75" s="17"/>
      <c r="JKC75" s="17"/>
      <c r="JKD75" s="17"/>
      <c r="JKE75" s="17"/>
      <c r="JKF75" s="17"/>
      <c r="JKG75" s="17"/>
      <c r="JKH75" s="17"/>
      <c r="JKI75" s="17"/>
      <c r="JKJ75" s="17"/>
      <c r="JKK75" s="17"/>
      <c r="JKL75" s="17"/>
      <c r="JKM75" s="17"/>
      <c r="JKN75" s="17"/>
      <c r="JKO75" s="17"/>
      <c r="JKP75" s="17"/>
      <c r="JKQ75" s="17"/>
      <c r="JKR75" s="17"/>
      <c r="JKS75" s="17"/>
      <c r="JKT75" s="17"/>
      <c r="JKU75" s="17"/>
      <c r="JKV75" s="17"/>
      <c r="JKW75" s="17"/>
      <c r="JKX75" s="17"/>
      <c r="JKY75" s="17"/>
      <c r="JKZ75" s="17"/>
      <c r="JLA75" s="17"/>
      <c r="JLB75" s="17"/>
      <c r="JLC75" s="17"/>
      <c r="JLD75" s="17"/>
      <c r="JLE75" s="17"/>
      <c r="JLF75" s="17"/>
      <c r="JLG75" s="17"/>
      <c r="JLH75" s="17"/>
      <c r="JLI75" s="17"/>
      <c r="JLJ75" s="17"/>
      <c r="JLK75" s="17"/>
      <c r="JLL75" s="17"/>
      <c r="JLM75" s="17"/>
      <c r="JLN75" s="17"/>
      <c r="JLO75" s="17"/>
      <c r="JLP75" s="17"/>
      <c r="JLQ75" s="17"/>
      <c r="JLR75" s="17"/>
      <c r="JLS75" s="17"/>
      <c r="JLT75" s="17"/>
      <c r="JLU75" s="17"/>
      <c r="JLV75" s="17"/>
      <c r="JLW75" s="17"/>
      <c r="JLX75" s="17"/>
      <c r="JLY75" s="17"/>
      <c r="JLZ75" s="17"/>
      <c r="JMA75" s="17"/>
      <c r="JMB75" s="17"/>
      <c r="JMC75" s="17"/>
      <c r="JMD75" s="17"/>
      <c r="JME75" s="17"/>
      <c r="JMF75" s="17"/>
      <c r="JMG75" s="17"/>
      <c r="JMH75" s="17"/>
      <c r="JMI75" s="17"/>
      <c r="JMJ75" s="17"/>
      <c r="JMK75" s="17"/>
      <c r="JML75" s="17"/>
      <c r="JMM75" s="17"/>
      <c r="JMN75" s="17"/>
      <c r="JMO75" s="17"/>
      <c r="JMP75" s="17"/>
      <c r="JMQ75" s="17"/>
      <c r="JMR75" s="17"/>
      <c r="JMS75" s="17"/>
      <c r="JMT75" s="17"/>
      <c r="JMU75" s="17"/>
      <c r="JMV75" s="17"/>
      <c r="JMW75" s="17"/>
      <c r="JMX75" s="17"/>
      <c r="JMY75" s="17"/>
      <c r="JMZ75" s="17"/>
      <c r="JNA75" s="17"/>
      <c r="JNB75" s="17"/>
      <c r="JNC75" s="17"/>
      <c r="JND75" s="17"/>
      <c r="JNE75" s="17"/>
      <c r="JNF75" s="17"/>
      <c r="JNG75" s="17"/>
      <c r="JNH75" s="17"/>
      <c r="JNI75" s="17"/>
      <c r="JNJ75" s="17"/>
      <c r="JNK75" s="17"/>
      <c r="JNL75" s="17"/>
      <c r="JNM75" s="17"/>
      <c r="JNN75" s="17"/>
      <c r="JNO75" s="17"/>
      <c r="JNP75" s="17"/>
      <c r="JNQ75" s="17"/>
      <c r="JNR75" s="17"/>
      <c r="JNS75" s="17"/>
      <c r="JNT75" s="17"/>
      <c r="JNU75" s="17"/>
      <c r="JNV75" s="17"/>
      <c r="JNW75" s="17"/>
      <c r="JNX75" s="17"/>
      <c r="JNY75" s="17"/>
      <c r="JNZ75" s="17"/>
      <c r="JOA75" s="17"/>
      <c r="JOB75" s="17"/>
      <c r="JOC75" s="17"/>
      <c r="JOD75" s="17"/>
      <c r="JOE75" s="17"/>
      <c r="JOF75" s="17"/>
      <c r="JOG75" s="17"/>
      <c r="JOH75" s="17"/>
      <c r="JOI75" s="17"/>
      <c r="JOJ75" s="17"/>
      <c r="JOK75" s="17"/>
      <c r="JOL75" s="17"/>
      <c r="JOM75" s="17"/>
      <c r="JON75" s="17"/>
      <c r="JOO75" s="17"/>
      <c r="JOP75" s="17"/>
      <c r="JOQ75" s="17"/>
      <c r="JOR75" s="17"/>
      <c r="JOS75" s="17"/>
      <c r="JOT75" s="17"/>
      <c r="JOU75" s="17"/>
      <c r="JOV75" s="17"/>
      <c r="JOW75" s="17"/>
      <c r="JOX75" s="17"/>
      <c r="JOY75" s="17"/>
      <c r="JOZ75" s="17"/>
      <c r="JPA75" s="17"/>
      <c r="JPB75" s="17"/>
      <c r="JPC75" s="17"/>
      <c r="JPD75" s="17"/>
      <c r="JPE75" s="17"/>
      <c r="JPF75" s="17"/>
      <c r="JPG75" s="17"/>
      <c r="JPH75" s="17"/>
      <c r="JPI75" s="17"/>
      <c r="JPJ75" s="17"/>
      <c r="JPK75" s="17"/>
      <c r="JPL75" s="17"/>
      <c r="JPM75" s="17"/>
      <c r="JPN75" s="17"/>
      <c r="JPO75" s="17"/>
      <c r="JPP75" s="17"/>
      <c r="JPQ75" s="17"/>
      <c r="JPR75" s="17"/>
      <c r="JPS75" s="17"/>
      <c r="JPT75" s="17"/>
      <c r="JPU75" s="17"/>
      <c r="JPV75" s="17"/>
      <c r="JPW75" s="17"/>
      <c r="JPX75" s="17"/>
      <c r="JPY75" s="17"/>
      <c r="JPZ75" s="17"/>
      <c r="JQA75" s="17"/>
      <c r="JQB75" s="17"/>
      <c r="JQC75" s="17"/>
      <c r="JQD75" s="17"/>
      <c r="JQE75" s="17"/>
      <c r="JQF75" s="17"/>
      <c r="JQG75" s="17"/>
      <c r="JQH75" s="17"/>
      <c r="JQI75" s="17"/>
      <c r="JQJ75" s="17"/>
      <c r="JQK75" s="17"/>
      <c r="JQL75" s="17"/>
      <c r="JQM75" s="17"/>
      <c r="JQN75" s="17"/>
      <c r="JQO75" s="17"/>
      <c r="JQP75" s="17"/>
      <c r="JQQ75" s="17"/>
      <c r="JQR75" s="17"/>
      <c r="JQS75" s="17"/>
      <c r="JQT75" s="17"/>
      <c r="JQU75" s="17"/>
      <c r="JQV75" s="17"/>
      <c r="JQW75" s="17"/>
      <c r="JQX75" s="17"/>
      <c r="JQY75" s="17"/>
      <c r="JQZ75" s="17"/>
      <c r="JRA75" s="17"/>
      <c r="JRB75" s="17"/>
      <c r="JRC75" s="17"/>
      <c r="JRD75" s="17"/>
      <c r="JRE75" s="17"/>
      <c r="JRF75" s="17"/>
      <c r="JRG75" s="17"/>
      <c r="JRH75" s="17"/>
      <c r="JRI75" s="17"/>
      <c r="JRJ75" s="17"/>
      <c r="JRK75" s="17"/>
      <c r="JRL75" s="17"/>
      <c r="JRM75" s="17"/>
      <c r="JRN75" s="17"/>
      <c r="JRO75" s="17"/>
      <c r="JRP75" s="17"/>
      <c r="JRQ75" s="17"/>
      <c r="JRR75" s="17"/>
      <c r="JRS75" s="17"/>
      <c r="JRT75" s="17"/>
      <c r="JRU75" s="17"/>
      <c r="JRV75" s="17"/>
      <c r="JRW75" s="17"/>
      <c r="JRX75" s="17"/>
      <c r="JRY75" s="17"/>
      <c r="JRZ75" s="17"/>
      <c r="JSA75" s="17"/>
      <c r="JSB75" s="17"/>
      <c r="JSC75" s="17"/>
      <c r="JSD75" s="17"/>
      <c r="JSE75" s="17"/>
      <c r="JSF75" s="17"/>
      <c r="JSG75" s="17"/>
      <c r="JSH75" s="17"/>
      <c r="JSI75" s="17"/>
      <c r="JSJ75" s="17"/>
      <c r="JSK75" s="17"/>
      <c r="JSL75" s="17"/>
      <c r="JSM75" s="17"/>
      <c r="JSN75" s="17"/>
      <c r="JSO75" s="17"/>
      <c r="JSP75" s="17"/>
      <c r="JSQ75" s="17"/>
      <c r="JSR75" s="17"/>
      <c r="JSS75" s="17"/>
      <c r="JST75" s="17"/>
      <c r="JSU75" s="17"/>
      <c r="JSV75" s="17"/>
      <c r="JSW75" s="17"/>
      <c r="JSX75" s="17"/>
      <c r="JSY75" s="17"/>
      <c r="JSZ75" s="17"/>
      <c r="JTA75" s="17"/>
      <c r="JTB75" s="17"/>
      <c r="JTC75" s="17"/>
      <c r="JTD75" s="17"/>
      <c r="JTE75" s="17"/>
      <c r="JTF75" s="17"/>
      <c r="JTG75" s="17"/>
      <c r="JTH75" s="17"/>
      <c r="JTI75" s="17"/>
      <c r="JTJ75" s="17"/>
      <c r="JTK75" s="17"/>
      <c r="JTL75" s="17"/>
      <c r="JTM75" s="17"/>
      <c r="JTN75" s="17"/>
      <c r="JTO75" s="17"/>
      <c r="JTP75" s="17"/>
      <c r="JTQ75" s="17"/>
      <c r="JTR75" s="17"/>
      <c r="JTS75" s="17"/>
      <c r="JTT75" s="17"/>
      <c r="JTU75" s="17"/>
      <c r="JTV75" s="17"/>
      <c r="JTW75" s="17"/>
      <c r="JTX75" s="17"/>
      <c r="JTY75" s="17"/>
      <c r="JTZ75" s="17"/>
      <c r="JUA75" s="17"/>
      <c r="JUB75" s="17"/>
      <c r="JUC75" s="17"/>
      <c r="JUD75" s="17"/>
      <c r="JUE75" s="17"/>
      <c r="JUF75" s="17"/>
      <c r="JUG75" s="17"/>
      <c r="JUH75" s="17"/>
      <c r="JUI75" s="17"/>
      <c r="JUJ75" s="17"/>
      <c r="JUK75" s="17"/>
      <c r="JUL75" s="17"/>
      <c r="JUM75" s="17"/>
      <c r="JUN75" s="17"/>
      <c r="JUO75" s="17"/>
      <c r="JUP75" s="17"/>
      <c r="JUQ75" s="17"/>
      <c r="JUR75" s="17"/>
      <c r="JUS75" s="17"/>
      <c r="JUT75" s="17"/>
      <c r="JUU75" s="17"/>
      <c r="JUV75" s="17"/>
      <c r="JUW75" s="17"/>
      <c r="JUX75" s="17"/>
      <c r="JUY75" s="17"/>
      <c r="JUZ75" s="17"/>
      <c r="JVA75" s="17"/>
      <c r="JVB75" s="17"/>
      <c r="JVC75" s="17"/>
      <c r="JVD75" s="17"/>
      <c r="JVE75" s="17"/>
      <c r="JVF75" s="17"/>
      <c r="JVG75" s="17"/>
      <c r="JVH75" s="17"/>
      <c r="JVI75" s="17"/>
      <c r="JVJ75" s="17"/>
      <c r="JVK75" s="17"/>
      <c r="JVL75" s="17"/>
      <c r="JVM75" s="17"/>
      <c r="JVN75" s="17"/>
      <c r="JVO75" s="17"/>
      <c r="JVP75" s="17"/>
      <c r="JVQ75" s="17"/>
      <c r="JVR75" s="17"/>
      <c r="JVS75" s="17"/>
      <c r="JVT75" s="17"/>
      <c r="JVU75" s="17"/>
      <c r="JVV75" s="17"/>
      <c r="JVW75" s="17"/>
      <c r="JVX75" s="17"/>
      <c r="JVY75" s="17"/>
      <c r="JVZ75" s="17"/>
      <c r="JWA75" s="17"/>
      <c r="JWB75" s="17"/>
      <c r="JWC75" s="17"/>
      <c r="JWD75" s="17"/>
      <c r="JWE75" s="17"/>
      <c r="JWF75" s="17"/>
      <c r="JWG75" s="17"/>
      <c r="JWH75" s="17"/>
      <c r="JWI75" s="17"/>
      <c r="JWJ75" s="17"/>
      <c r="JWK75" s="17"/>
      <c r="JWL75" s="17"/>
      <c r="JWM75" s="17"/>
      <c r="JWN75" s="17"/>
      <c r="JWO75" s="17"/>
      <c r="JWP75" s="17"/>
      <c r="JWQ75" s="17"/>
      <c r="JWR75" s="17"/>
      <c r="JWS75" s="17"/>
      <c r="JWT75" s="17"/>
      <c r="JWU75" s="17"/>
      <c r="JWV75" s="17"/>
      <c r="JWW75" s="17"/>
      <c r="JWX75" s="17"/>
      <c r="JWY75" s="17"/>
      <c r="JWZ75" s="17"/>
      <c r="JXA75" s="17"/>
      <c r="JXB75" s="17"/>
      <c r="JXC75" s="17"/>
      <c r="JXD75" s="17"/>
      <c r="JXE75" s="17"/>
      <c r="JXF75" s="17"/>
      <c r="JXG75" s="17"/>
      <c r="JXH75" s="17"/>
      <c r="JXI75" s="17"/>
      <c r="JXJ75" s="17"/>
      <c r="JXK75" s="17"/>
      <c r="JXL75" s="17"/>
      <c r="JXM75" s="17"/>
      <c r="JXN75" s="17"/>
      <c r="JXO75" s="17"/>
      <c r="JXP75" s="17"/>
      <c r="JXQ75" s="17"/>
      <c r="JXR75" s="17"/>
      <c r="JXS75" s="17"/>
      <c r="JXT75" s="17"/>
      <c r="JXU75" s="17"/>
      <c r="JXV75" s="17"/>
      <c r="JXW75" s="17"/>
      <c r="JXX75" s="17"/>
      <c r="JXY75" s="17"/>
      <c r="JXZ75" s="17"/>
      <c r="JYA75" s="17"/>
      <c r="JYB75" s="17"/>
      <c r="JYC75" s="17"/>
      <c r="JYD75" s="17"/>
      <c r="JYE75" s="17"/>
      <c r="JYF75" s="17"/>
      <c r="JYG75" s="17"/>
      <c r="JYH75" s="17"/>
      <c r="JYI75" s="17"/>
      <c r="JYJ75" s="17"/>
      <c r="JYK75" s="17"/>
      <c r="JYL75" s="17"/>
      <c r="JYM75" s="17"/>
      <c r="JYN75" s="17"/>
      <c r="JYO75" s="17"/>
      <c r="JYP75" s="17"/>
      <c r="JYQ75" s="17"/>
      <c r="JYR75" s="17"/>
      <c r="JYS75" s="17"/>
      <c r="JYT75" s="17"/>
      <c r="JYU75" s="17"/>
      <c r="JYV75" s="17"/>
      <c r="JYW75" s="17"/>
      <c r="JYX75" s="17"/>
      <c r="JYY75" s="17"/>
      <c r="JYZ75" s="17"/>
      <c r="JZA75" s="17"/>
      <c r="JZB75" s="17"/>
      <c r="JZC75" s="17"/>
      <c r="JZD75" s="17"/>
      <c r="JZE75" s="17"/>
      <c r="JZF75" s="17"/>
      <c r="JZG75" s="17"/>
      <c r="JZH75" s="17"/>
      <c r="JZI75" s="17"/>
      <c r="JZJ75" s="17"/>
      <c r="JZK75" s="17"/>
      <c r="JZL75" s="17"/>
      <c r="JZM75" s="17"/>
      <c r="JZN75" s="17"/>
      <c r="JZO75" s="17"/>
      <c r="JZP75" s="17"/>
      <c r="JZQ75" s="17"/>
      <c r="JZR75" s="17"/>
      <c r="JZS75" s="17"/>
      <c r="JZT75" s="17"/>
      <c r="JZU75" s="17"/>
      <c r="JZV75" s="17"/>
      <c r="JZW75" s="17"/>
      <c r="JZX75" s="17"/>
      <c r="JZY75" s="17"/>
      <c r="JZZ75" s="17"/>
      <c r="KAA75" s="17"/>
      <c r="KAB75" s="17"/>
      <c r="KAC75" s="17"/>
      <c r="KAD75" s="17"/>
      <c r="KAE75" s="17"/>
      <c r="KAF75" s="17"/>
      <c r="KAG75" s="17"/>
      <c r="KAH75" s="17"/>
      <c r="KAI75" s="17"/>
      <c r="KAJ75" s="17"/>
      <c r="KAK75" s="17"/>
      <c r="KAL75" s="17"/>
      <c r="KAM75" s="17"/>
      <c r="KAN75" s="17"/>
      <c r="KAO75" s="17"/>
      <c r="KAP75" s="17"/>
      <c r="KAQ75" s="17"/>
      <c r="KAR75" s="17"/>
      <c r="KAS75" s="17"/>
      <c r="KAT75" s="17"/>
      <c r="KAU75" s="17"/>
      <c r="KAV75" s="17"/>
      <c r="KAW75" s="17"/>
      <c r="KAX75" s="17"/>
      <c r="KAY75" s="17"/>
      <c r="KAZ75" s="17"/>
      <c r="KBA75" s="17"/>
      <c r="KBB75" s="17"/>
      <c r="KBC75" s="17"/>
      <c r="KBD75" s="17"/>
      <c r="KBE75" s="17"/>
      <c r="KBF75" s="17"/>
      <c r="KBG75" s="17"/>
      <c r="KBH75" s="17"/>
      <c r="KBI75" s="17"/>
      <c r="KBJ75" s="17"/>
      <c r="KBK75" s="17"/>
      <c r="KBL75" s="17"/>
      <c r="KBM75" s="17"/>
      <c r="KBN75" s="17"/>
      <c r="KBO75" s="17"/>
      <c r="KBP75" s="17"/>
      <c r="KBQ75" s="17"/>
      <c r="KBR75" s="17"/>
      <c r="KBS75" s="17"/>
      <c r="KBT75" s="17"/>
      <c r="KBU75" s="17"/>
      <c r="KBV75" s="17"/>
      <c r="KBW75" s="17"/>
      <c r="KBX75" s="17"/>
      <c r="KBY75" s="17"/>
      <c r="KBZ75" s="17"/>
      <c r="KCA75" s="17"/>
      <c r="KCB75" s="17"/>
      <c r="KCC75" s="17"/>
      <c r="KCD75" s="17"/>
      <c r="KCE75" s="17"/>
      <c r="KCF75" s="17"/>
      <c r="KCG75" s="17"/>
      <c r="KCH75" s="17"/>
      <c r="KCI75" s="17"/>
      <c r="KCJ75" s="17"/>
      <c r="KCK75" s="17"/>
      <c r="KCL75" s="17"/>
      <c r="KCM75" s="17"/>
      <c r="KCN75" s="17"/>
      <c r="KCO75" s="17"/>
      <c r="KCP75" s="17"/>
      <c r="KCQ75" s="17"/>
      <c r="KCR75" s="17"/>
      <c r="KCS75" s="17"/>
      <c r="KCT75" s="17"/>
      <c r="KCU75" s="17"/>
      <c r="KCV75" s="17"/>
      <c r="KCW75" s="17"/>
      <c r="KCX75" s="17"/>
      <c r="KCY75" s="17"/>
      <c r="KCZ75" s="17"/>
      <c r="KDA75" s="17"/>
      <c r="KDB75" s="17"/>
      <c r="KDC75" s="17"/>
      <c r="KDD75" s="17"/>
      <c r="KDE75" s="17"/>
      <c r="KDF75" s="17"/>
      <c r="KDG75" s="17"/>
      <c r="KDH75" s="17"/>
      <c r="KDI75" s="17"/>
      <c r="KDJ75" s="17"/>
      <c r="KDK75" s="17"/>
      <c r="KDL75" s="17"/>
      <c r="KDM75" s="17"/>
      <c r="KDN75" s="17"/>
      <c r="KDO75" s="17"/>
      <c r="KDP75" s="17"/>
      <c r="KDQ75" s="17"/>
      <c r="KDR75" s="17"/>
      <c r="KDS75" s="17"/>
      <c r="KDT75" s="17"/>
      <c r="KDU75" s="17"/>
      <c r="KDV75" s="17"/>
      <c r="KDW75" s="17"/>
      <c r="KDX75" s="17"/>
      <c r="KDY75" s="17"/>
      <c r="KDZ75" s="17"/>
      <c r="KEA75" s="17"/>
      <c r="KEB75" s="17"/>
      <c r="KEC75" s="17"/>
      <c r="KED75" s="17"/>
      <c r="KEE75" s="17"/>
      <c r="KEF75" s="17"/>
      <c r="KEG75" s="17"/>
      <c r="KEH75" s="17"/>
      <c r="KEI75" s="17"/>
      <c r="KEJ75" s="17"/>
      <c r="KEK75" s="17"/>
      <c r="KEL75" s="17"/>
      <c r="KEM75" s="17"/>
      <c r="KEN75" s="17"/>
      <c r="KEO75" s="17"/>
      <c r="KEP75" s="17"/>
      <c r="KEQ75" s="17"/>
      <c r="KER75" s="17"/>
      <c r="KES75" s="17"/>
      <c r="KET75" s="17"/>
      <c r="KEU75" s="17"/>
      <c r="KEV75" s="17"/>
      <c r="KEW75" s="17"/>
      <c r="KEX75" s="17"/>
      <c r="KEY75" s="17"/>
      <c r="KEZ75" s="17"/>
      <c r="KFA75" s="17"/>
      <c r="KFB75" s="17"/>
      <c r="KFC75" s="17"/>
      <c r="KFD75" s="17"/>
      <c r="KFE75" s="17"/>
      <c r="KFF75" s="17"/>
      <c r="KFG75" s="17"/>
      <c r="KFH75" s="17"/>
      <c r="KFI75" s="17"/>
      <c r="KFJ75" s="17"/>
      <c r="KFK75" s="17"/>
      <c r="KFL75" s="17"/>
      <c r="KFM75" s="17"/>
      <c r="KFN75" s="17"/>
      <c r="KFO75" s="17"/>
      <c r="KFP75" s="17"/>
      <c r="KFQ75" s="17"/>
      <c r="KFR75" s="17"/>
      <c r="KFS75" s="17"/>
      <c r="KFT75" s="17"/>
      <c r="KFU75" s="17"/>
      <c r="KFV75" s="17"/>
      <c r="KFW75" s="17"/>
      <c r="KFX75" s="17"/>
      <c r="KFY75" s="17"/>
      <c r="KFZ75" s="17"/>
      <c r="KGA75" s="17"/>
      <c r="KGB75" s="17"/>
      <c r="KGC75" s="17"/>
      <c r="KGD75" s="17"/>
      <c r="KGE75" s="17"/>
      <c r="KGF75" s="17"/>
      <c r="KGG75" s="17"/>
      <c r="KGH75" s="17"/>
      <c r="KGI75" s="17"/>
      <c r="KGJ75" s="17"/>
      <c r="KGK75" s="17"/>
      <c r="KGL75" s="17"/>
      <c r="KGM75" s="17"/>
      <c r="KGN75" s="17"/>
      <c r="KGO75" s="17"/>
      <c r="KGP75" s="17"/>
      <c r="KGQ75" s="17"/>
      <c r="KGR75" s="17"/>
      <c r="KGS75" s="17"/>
      <c r="KGT75" s="17"/>
      <c r="KGU75" s="17"/>
      <c r="KGV75" s="17"/>
      <c r="KGW75" s="17"/>
      <c r="KGX75" s="17"/>
      <c r="KGY75" s="17"/>
      <c r="KGZ75" s="17"/>
      <c r="KHA75" s="17"/>
      <c r="KHB75" s="17"/>
      <c r="KHC75" s="17"/>
      <c r="KHD75" s="17"/>
      <c r="KHE75" s="17"/>
      <c r="KHF75" s="17"/>
      <c r="KHG75" s="17"/>
      <c r="KHH75" s="17"/>
      <c r="KHI75" s="17"/>
      <c r="KHJ75" s="17"/>
      <c r="KHK75" s="17"/>
      <c r="KHL75" s="17"/>
      <c r="KHM75" s="17"/>
      <c r="KHN75" s="17"/>
      <c r="KHO75" s="17"/>
      <c r="KHP75" s="17"/>
      <c r="KHQ75" s="17"/>
      <c r="KHR75" s="17"/>
      <c r="KHS75" s="17"/>
      <c r="KHT75" s="17"/>
      <c r="KHU75" s="17"/>
      <c r="KHV75" s="17"/>
      <c r="KHW75" s="17"/>
      <c r="KHX75" s="17"/>
      <c r="KHY75" s="17"/>
      <c r="KHZ75" s="17"/>
      <c r="KIA75" s="17"/>
      <c r="KIB75" s="17"/>
      <c r="KIC75" s="17"/>
      <c r="KID75" s="17"/>
      <c r="KIE75" s="17"/>
      <c r="KIF75" s="17"/>
      <c r="KIG75" s="17"/>
      <c r="KIH75" s="17"/>
      <c r="KII75" s="17"/>
      <c r="KIJ75" s="17"/>
      <c r="KIK75" s="17"/>
      <c r="KIL75" s="17"/>
      <c r="KIM75" s="17"/>
      <c r="KIN75" s="17"/>
      <c r="KIO75" s="17"/>
      <c r="KIP75" s="17"/>
      <c r="KIQ75" s="17"/>
      <c r="KIR75" s="17"/>
      <c r="KIS75" s="17"/>
      <c r="KIT75" s="17"/>
      <c r="KIU75" s="17"/>
      <c r="KIV75" s="17"/>
      <c r="KIW75" s="17"/>
      <c r="KIX75" s="17"/>
      <c r="KIY75" s="17"/>
      <c r="KIZ75" s="17"/>
      <c r="KJA75" s="17"/>
      <c r="KJB75" s="17"/>
      <c r="KJC75" s="17"/>
      <c r="KJD75" s="17"/>
      <c r="KJE75" s="17"/>
      <c r="KJF75" s="17"/>
      <c r="KJG75" s="17"/>
      <c r="KJH75" s="17"/>
      <c r="KJI75" s="17"/>
      <c r="KJJ75" s="17"/>
      <c r="KJK75" s="17"/>
      <c r="KJL75" s="17"/>
      <c r="KJM75" s="17"/>
      <c r="KJN75" s="17"/>
      <c r="KJO75" s="17"/>
      <c r="KJP75" s="17"/>
      <c r="KJQ75" s="17"/>
      <c r="KJR75" s="17"/>
      <c r="KJS75" s="17"/>
      <c r="KJT75" s="17"/>
      <c r="KJU75" s="17"/>
      <c r="KJV75" s="17"/>
      <c r="KJW75" s="17"/>
      <c r="KJX75" s="17"/>
      <c r="KJY75" s="17"/>
      <c r="KJZ75" s="17"/>
      <c r="KKA75" s="17"/>
      <c r="KKB75" s="17"/>
      <c r="KKC75" s="17"/>
      <c r="KKD75" s="17"/>
      <c r="KKE75" s="17"/>
      <c r="KKF75" s="17"/>
      <c r="KKG75" s="17"/>
      <c r="KKH75" s="17"/>
      <c r="KKI75" s="17"/>
      <c r="KKJ75" s="17"/>
      <c r="KKK75" s="17"/>
      <c r="KKL75" s="17"/>
      <c r="KKM75" s="17"/>
      <c r="KKN75" s="17"/>
      <c r="KKO75" s="17"/>
      <c r="KKP75" s="17"/>
      <c r="KKQ75" s="17"/>
      <c r="KKR75" s="17"/>
      <c r="KKS75" s="17"/>
      <c r="KKT75" s="17"/>
      <c r="KKU75" s="17"/>
      <c r="KKV75" s="17"/>
      <c r="KKW75" s="17"/>
      <c r="KKX75" s="17"/>
      <c r="KKY75" s="17"/>
      <c r="KKZ75" s="17"/>
      <c r="KLA75" s="17"/>
      <c r="KLB75" s="17"/>
      <c r="KLC75" s="17"/>
      <c r="KLD75" s="17"/>
      <c r="KLE75" s="17"/>
      <c r="KLF75" s="17"/>
      <c r="KLG75" s="17"/>
      <c r="KLH75" s="17"/>
      <c r="KLI75" s="17"/>
      <c r="KLJ75" s="17"/>
      <c r="KLK75" s="17"/>
      <c r="KLL75" s="17"/>
      <c r="KLM75" s="17"/>
      <c r="KLN75" s="17"/>
      <c r="KLO75" s="17"/>
      <c r="KLP75" s="17"/>
      <c r="KLQ75" s="17"/>
      <c r="KLR75" s="17"/>
      <c r="KLS75" s="17"/>
      <c r="KLT75" s="17"/>
      <c r="KLU75" s="17"/>
      <c r="KLV75" s="17"/>
      <c r="KLW75" s="17"/>
      <c r="KLX75" s="17"/>
      <c r="KLY75" s="17"/>
      <c r="KLZ75" s="17"/>
      <c r="KMA75" s="17"/>
      <c r="KMB75" s="17"/>
      <c r="KMC75" s="17"/>
      <c r="KMD75" s="17"/>
      <c r="KME75" s="17"/>
      <c r="KMF75" s="17"/>
      <c r="KMG75" s="17"/>
      <c r="KMH75" s="17"/>
      <c r="KMI75" s="17"/>
      <c r="KMJ75" s="17"/>
      <c r="KMK75" s="17"/>
      <c r="KML75" s="17"/>
      <c r="KMM75" s="17"/>
      <c r="KMN75" s="17"/>
      <c r="KMO75" s="17"/>
      <c r="KMP75" s="17"/>
      <c r="KMQ75" s="17"/>
      <c r="KMR75" s="17"/>
      <c r="KMS75" s="17"/>
      <c r="KMT75" s="17"/>
      <c r="KMU75" s="17"/>
      <c r="KMV75" s="17"/>
      <c r="KMW75" s="17"/>
      <c r="KMX75" s="17"/>
      <c r="KMY75" s="17"/>
      <c r="KMZ75" s="17"/>
      <c r="KNA75" s="17"/>
      <c r="KNB75" s="17"/>
      <c r="KNC75" s="17"/>
      <c r="KND75" s="17"/>
      <c r="KNE75" s="17"/>
      <c r="KNF75" s="17"/>
      <c r="KNG75" s="17"/>
      <c r="KNH75" s="17"/>
      <c r="KNI75" s="17"/>
      <c r="KNJ75" s="17"/>
      <c r="KNK75" s="17"/>
      <c r="KNL75" s="17"/>
      <c r="KNM75" s="17"/>
      <c r="KNN75" s="17"/>
      <c r="KNO75" s="17"/>
      <c r="KNP75" s="17"/>
      <c r="KNQ75" s="17"/>
      <c r="KNR75" s="17"/>
      <c r="KNS75" s="17"/>
      <c r="KNT75" s="17"/>
      <c r="KNU75" s="17"/>
      <c r="KNV75" s="17"/>
      <c r="KNW75" s="17"/>
      <c r="KNX75" s="17"/>
      <c r="KNY75" s="17"/>
      <c r="KNZ75" s="17"/>
      <c r="KOA75" s="17"/>
      <c r="KOB75" s="17"/>
      <c r="KOC75" s="17"/>
      <c r="KOD75" s="17"/>
      <c r="KOE75" s="17"/>
      <c r="KOF75" s="17"/>
      <c r="KOG75" s="17"/>
      <c r="KOH75" s="17"/>
      <c r="KOI75" s="17"/>
      <c r="KOJ75" s="17"/>
      <c r="KOK75" s="17"/>
      <c r="KOL75" s="17"/>
      <c r="KOM75" s="17"/>
      <c r="KON75" s="17"/>
      <c r="KOO75" s="17"/>
      <c r="KOP75" s="17"/>
      <c r="KOQ75" s="17"/>
      <c r="KOR75" s="17"/>
      <c r="KOS75" s="17"/>
      <c r="KOT75" s="17"/>
      <c r="KOU75" s="17"/>
      <c r="KOV75" s="17"/>
      <c r="KOW75" s="17"/>
      <c r="KOX75" s="17"/>
      <c r="KOY75" s="17"/>
      <c r="KOZ75" s="17"/>
      <c r="KPA75" s="17"/>
      <c r="KPB75" s="17"/>
      <c r="KPC75" s="17"/>
      <c r="KPD75" s="17"/>
      <c r="KPE75" s="17"/>
      <c r="KPF75" s="17"/>
      <c r="KPG75" s="17"/>
      <c r="KPH75" s="17"/>
      <c r="KPI75" s="17"/>
      <c r="KPJ75" s="17"/>
      <c r="KPK75" s="17"/>
      <c r="KPL75" s="17"/>
      <c r="KPM75" s="17"/>
      <c r="KPN75" s="17"/>
      <c r="KPO75" s="17"/>
      <c r="KPP75" s="17"/>
      <c r="KPQ75" s="17"/>
      <c r="KPR75" s="17"/>
      <c r="KPS75" s="17"/>
      <c r="KPT75" s="17"/>
      <c r="KPU75" s="17"/>
      <c r="KPV75" s="17"/>
      <c r="KPW75" s="17"/>
      <c r="KPX75" s="17"/>
      <c r="KPY75" s="17"/>
      <c r="KPZ75" s="17"/>
      <c r="KQA75" s="17"/>
      <c r="KQB75" s="17"/>
      <c r="KQC75" s="17"/>
      <c r="KQD75" s="17"/>
      <c r="KQE75" s="17"/>
      <c r="KQF75" s="17"/>
      <c r="KQG75" s="17"/>
      <c r="KQH75" s="17"/>
      <c r="KQI75" s="17"/>
      <c r="KQJ75" s="17"/>
      <c r="KQK75" s="17"/>
      <c r="KQL75" s="17"/>
      <c r="KQM75" s="17"/>
      <c r="KQN75" s="17"/>
      <c r="KQO75" s="17"/>
      <c r="KQP75" s="17"/>
      <c r="KQQ75" s="17"/>
      <c r="KQR75" s="17"/>
      <c r="KQS75" s="17"/>
      <c r="KQT75" s="17"/>
      <c r="KQU75" s="17"/>
      <c r="KQV75" s="17"/>
      <c r="KQW75" s="17"/>
      <c r="KQX75" s="17"/>
      <c r="KQY75" s="17"/>
      <c r="KQZ75" s="17"/>
      <c r="KRA75" s="17"/>
      <c r="KRB75" s="17"/>
      <c r="KRC75" s="17"/>
      <c r="KRD75" s="17"/>
      <c r="KRE75" s="17"/>
      <c r="KRF75" s="17"/>
      <c r="KRG75" s="17"/>
      <c r="KRH75" s="17"/>
      <c r="KRI75" s="17"/>
      <c r="KRJ75" s="17"/>
      <c r="KRK75" s="17"/>
      <c r="KRL75" s="17"/>
      <c r="KRM75" s="17"/>
      <c r="KRN75" s="17"/>
      <c r="KRO75" s="17"/>
      <c r="KRP75" s="17"/>
      <c r="KRQ75" s="17"/>
      <c r="KRR75" s="17"/>
      <c r="KRS75" s="17"/>
      <c r="KRT75" s="17"/>
      <c r="KRU75" s="17"/>
      <c r="KRV75" s="17"/>
      <c r="KRW75" s="17"/>
      <c r="KRX75" s="17"/>
      <c r="KRY75" s="17"/>
      <c r="KRZ75" s="17"/>
      <c r="KSA75" s="17"/>
      <c r="KSB75" s="17"/>
      <c r="KSC75" s="17"/>
      <c r="KSD75" s="17"/>
      <c r="KSE75" s="17"/>
      <c r="KSF75" s="17"/>
      <c r="KSG75" s="17"/>
      <c r="KSH75" s="17"/>
      <c r="KSI75" s="17"/>
      <c r="KSJ75" s="17"/>
      <c r="KSK75" s="17"/>
      <c r="KSL75" s="17"/>
      <c r="KSM75" s="17"/>
      <c r="KSN75" s="17"/>
      <c r="KSO75" s="17"/>
      <c r="KSP75" s="17"/>
      <c r="KSQ75" s="17"/>
      <c r="KSR75" s="17"/>
      <c r="KSS75" s="17"/>
      <c r="KST75" s="17"/>
      <c r="KSU75" s="17"/>
      <c r="KSV75" s="17"/>
      <c r="KSW75" s="17"/>
      <c r="KSX75" s="17"/>
      <c r="KSY75" s="17"/>
      <c r="KSZ75" s="17"/>
      <c r="KTA75" s="17"/>
      <c r="KTB75" s="17"/>
      <c r="KTC75" s="17"/>
      <c r="KTD75" s="17"/>
      <c r="KTE75" s="17"/>
      <c r="KTF75" s="17"/>
      <c r="KTG75" s="17"/>
      <c r="KTH75" s="17"/>
      <c r="KTI75" s="17"/>
      <c r="KTJ75" s="17"/>
      <c r="KTK75" s="17"/>
      <c r="KTL75" s="17"/>
      <c r="KTM75" s="17"/>
      <c r="KTN75" s="17"/>
      <c r="KTO75" s="17"/>
      <c r="KTP75" s="17"/>
      <c r="KTQ75" s="17"/>
      <c r="KTR75" s="17"/>
      <c r="KTS75" s="17"/>
      <c r="KTT75" s="17"/>
      <c r="KTU75" s="17"/>
      <c r="KTV75" s="17"/>
      <c r="KTW75" s="17"/>
      <c r="KTX75" s="17"/>
      <c r="KTY75" s="17"/>
      <c r="KTZ75" s="17"/>
      <c r="KUA75" s="17"/>
      <c r="KUB75" s="17"/>
      <c r="KUC75" s="17"/>
      <c r="KUD75" s="17"/>
      <c r="KUE75" s="17"/>
      <c r="KUF75" s="17"/>
      <c r="KUG75" s="17"/>
      <c r="KUH75" s="17"/>
      <c r="KUI75" s="17"/>
      <c r="KUJ75" s="17"/>
      <c r="KUK75" s="17"/>
      <c r="KUL75" s="17"/>
      <c r="KUM75" s="17"/>
      <c r="KUN75" s="17"/>
      <c r="KUO75" s="17"/>
      <c r="KUP75" s="17"/>
      <c r="KUQ75" s="17"/>
      <c r="KUR75" s="17"/>
      <c r="KUS75" s="17"/>
      <c r="KUT75" s="17"/>
      <c r="KUU75" s="17"/>
      <c r="KUV75" s="17"/>
      <c r="KUW75" s="17"/>
      <c r="KUX75" s="17"/>
      <c r="KUY75" s="17"/>
      <c r="KUZ75" s="17"/>
      <c r="KVA75" s="17"/>
      <c r="KVB75" s="17"/>
      <c r="KVC75" s="17"/>
      <c r="KVD75" s="17"/>
      <c r="KVE75" s="17"/>
      <c r="KVF75" s="17"/>
      <c r="KVG75" s="17"/>
      <c r="KVH75" s="17"/>
      <c r="KVI75" s="17"/>
      <c r="KVJ75" s="17"/>
      <c r="KVK75" s="17"/>
      <c r="KVL75" s="17"/>
      <c r="KVM75" s="17"/>
      <c r="KVN75" s="17"/>
      <c r="KVO75" s="17"/>
      <c r="KVP75" s="17"/>
      <c r="KVQ75" s="17"/>
      <c r="KVR75" s="17"/>
      <c r="KVS75" s="17"/>
      <c r="KVT75" s="17"/>
      <c r="KVU75" s="17"/>
      <c r="KVV75" s="17"/>
      <c r="KVW75" s="17"/>
      <c r="KVX75" s="17"/>
      <c r="KVY75" s="17"/>
      <c r="KVZ75" s="17"/>
      <c r="KWA75" s="17"/>
      <c r="KWB75" s="17"/>
      <c r="KWC75" s="17"/>
      <c r="KWD75" s="17"/>
      <c r="KWE75" s="17"/>
      <c r="KWF75" s="17"/>
      <c r="KWG75" s="17"/>
      <c r="KWH75" s="17"/>
      <c r="KWI75" s="17"/>
      <c r="KWJ75" s="17"/>
      <c r="KWK75" s="17"/>
      <c r="KWL75" s="17"/>
      <c r="KWM75" s="17"/>
      <c r="KWN75" s="17"/>
      <c r="KWO75" s="17"/>
      <c r="KWP75" s="17"/>
      <c r="KWQ75" s="17"/>
      <c r="KWR75" s="17"/>
      <c r="KWS75" s="17"/>
      <c r="KWT75" s="17"/>
      <c r="KWU75" s="17"/>
      <c r="KWV75" s="17"/>
      <c r="KWW75" s="17"/>
      <c r="KWX75" s="17"/>
      <c r="KWY75" s="17"/>
      <c r="KWZ75" s="17"/>
      <c r="KXA75" s="17"/>
      <c r="KXB75" s="17"/>
      <c r="KXC75" s="17"/>
      <c r="KXD75" s="17"/>
      <c r="KXE75" s="17"/>
      <c r="KXF75" s="17"/>
      <c r="KXG75" s="17"/>
      <c r="KXH75" s="17"/>
      <c r="KXI75" s="17"/>
      <c r="KXJ75" s="17"/>
      <c r="KXK75" s="17"/>
      <c r="KXL75" s="17"/>
      <c r="KXM75" s="17"/>
      <c r="KXN75" s="17"/>
      <c r="KXO75" s="17"/>
      <c r="KXP75" s="17"/>
      <c r="KXQ75" s="17"/>
      <c r="KXR75" s="17"/>
      <c r="KXS75" s="17"/>
      <c r="KXT75" s="17"/>
      <c r="KXU75" s="17"/>
      <c r="KXV75" s="17"/>
      <c r="KXW75" s="17"/>
      <c r="KXX75" s="17"/>
      <c r="KXY75" s="17"/>
      <c r="KXZ75" s="17"/>
      <c r="KYA75" s="17"/>
      <c r="KYB75" s="17"/>
      <c r="KYC75" s="17"/>
      <c r="KYD75" s="17"/>
      <c r="KYE75" s="17"/>
      <c r="KYF75" s="17"/>
      <c r="KYG75" s="17"/>
      <c r="KYH75" s="17"/>
      <c r="KYI75" s="17"/>
      <c r="KYJ75" s="17"/>
      <c r="KYK75" s="17"/>
      <c r="KYL75" s="17"/>
      <c r="KYM75" s="17"/>
      <c r="KYN75" s="17"/>
      <c r="KYO75" s="17"/>
      <c r="KYP75" s="17"/>
      <c r="KYQ75" s="17"/>
      <c r="KYR75" s="17"/>
      <c r="KYS75" s="17"/>
      <c r="KYT75" s="17"/>
      <c r="KYU75" s="17"/>
      <c r="KYV75" s="17"/>
      <c r="KYW75" s="17"/>
      <c r="KYX75" s="17"/>
      <c r="KYY75" s="17"/>
      <c r="KYZ75" s="17"/>
      <c r="KZA75" s="17"/>
      <c r="KZB75" s="17"/>
      <c r="KZC75" s="17"/>
      <c r="KZD75" s="17"/>
      <c r="KZE75" s="17"/>
      <c r="KZF75" s="17"/>
      <c r="KZG75" s="17"/>
      <c r="KZH75" s="17"/>
      <c r="KZI75" s="17"/>
      <c r="KZJ75" s="17"/>
      <c r="KZK75" s="17"/>
      <c r="KZL75" s="17"/>
      <c r="KZM75" s="17"/>
      <c r="KZN75" s="17"/>
      <c r="KZO75" s="17"/>
      <c r="KZP75" s="17"/>
      <c r="KZQ75" s="17"/>
      <c r="KZR75" s="17"/>
      <c r="KZS75" s="17"/>
      <c r="KZT75" s="17"/>
      <c r="KZU75" s="17"/>
      <c r="KZV75" s="17"/>
      <c r="KZW75" s="17"/>
      <c r="KZX75" s="17"/>
      <c r="KZY75" s="17"/>
      <c r="KZZ75" s="17"/>
      <c r="LAA75" s="17"/>
      <c r="LAB75" s="17"/>
      <c r="LAC75" s="17"/>
      <c r="LAD75" s="17"/>
      <c r="LAE75" s="17"/>
      <c r="LAF75" s="17"/>
      <c r="LAG75" s="17"/>
      <c r="LAH75" s="17"/>
      <c r="LAI75" s="17"/>
      <c r="LAJ75" s="17"/>
      <c r="LAK75" s="17"/>
      <c r="LAL75" s="17"/>
      <c r="LAM75" s="17"/>
      <c r="LAN75" s="17"/>
      <c r="LAO75" s="17"/>
      <c r="LAP75" s="17"/>
      <c r="LAQ75" s="17"/>
      <c r="LAR75" s="17"/>
      <c r="LAS75" s="17"/>
      <c r="LAT75" s="17"/>
      <c r="LAU75" s="17"/>
      <c r="LAV75" s="17"/>
      <c r="LAW75" s="17"/>
      <c r="LAX75" s="17"/>
      <c r="LAY75" s="17"/>
      <c r="LAZ75" s="17"/>
      <c r="LBA75" s="17"/>
      <c r="LBB75" s="17"/>
      <c r="LBC75" s="17"/>
      <c r="LBD75" s="17"/>
      <c r="LBE75" s="17"/>
      <c r="LBF75" s="17"/>
      <c r="LBG75" s="17"/>
      <c r="LBH75" s="17"/>
      <c r="LBI75" s="17"/>
      <c r="LBJ75" s="17"/>
      <c r="LBK75" s="17"/>
      <c r="LBL75" s="17"/>
      <c r="LBM75" s="17"/>
      <c r="LBN75" s="17"/>
      <c r="LBO75" s="17"/>
      <c r="LBP75" s="17"/>
      <c r="LBQ75" s="17"/>
      <c r="LBR75" s="17"/>
      <c r="LBS75" s="17"/>
      <c r="LBT75" s="17"/>
      <c r="LBU75" s="17"/>
      <c r="LBV75" s="17"/>
      <c r="LBW75" s="17"/>
      <c r="LBX75" s="17"/>
      <c r="LBY75" s="17"/>
      <c r="LBZ75" s="17"/>
      <c r="LCA75" s="17"/>
      <c r="LCB75" s="17"/>
      <c r="LCC75" s="17"/>
      <c r="LCD75" s="17"/>
      <c r="LCE75" s="17"/>
      <c r="LCF75" s="17"/>
      <c r="LCG75" s="17"/>
      <c r="LCH75" s="17"/>
      <c r="LCI75" s="17"/>
      <c r="LCJ75" s="17"/>
      <c r="LCK75" s="17"/>
      <c r="LCL75" s="17"/>
      <c r="LCM75" s="17"/>
      <c r="LCN75" s="17"/>
      <c r="LCO75" s="17"/>
      <c r="LCP75" s="17"/>
      <c r="LCQ75" s="17"/>
      <c r="LCR75" s="17"/>
      <c r="LCS75" s="17"/>
      <c r="LCT75" s="17"/>
      <c r="LCU75" s="17"/>
      <c r="LCV75" s="17"/>
      <c r="LCW75" s="17"/>
      <c r="LCX75" s="17"/>
      <c r="LCY75" s="17"/>
      <c r="LCZ75" s="17"/>
      <c r="LDA75" s="17"/>
      <c r="LDB75" s="17"/>
      <c r="LDC75" s="17"/>
      <c r="LDD75" s="17"/>
      <c r="LDE75" s="17"/>
      <c r="LDF75" s="17"/>
      <c r="LDG75" s="17"/>
      <c r="LDH75" s="17"/>
      <c r="LDI75" s="17"/>
      <c r="LDJ75" s="17"/>
      <c r="LDK75" s="17"/>
      <c r="LDL75" s="17"/>
      <c r="LDM75" s="17"/>
      <c r="LDN75" s="17"/>
      <c r="LDO75" s="17"/>
      <c r="LDP75" s="17"/>
      <c r="LDQ75" s="17"/>
      <c r="LDR75" s="17"/>
      <c r="LDS75" s="17"/>
      <c r="LDT75" s="17"/>
      <c r="LDU75" s="17"/>
      <c r="LDV75" s="17"/>
      <c r="LDW75" s="17"/>
      <c r="LDX75" s="17"/>
      <c r="LDY75" s="17"/>
      <c r="LDZ75" s="17"/>
      <c r="LEA75" s="17"/>
      <c r="LEB75" s="17"/>
      <c r="LEC75" s="17"/>
      <c r="LED75" s="17"/>
      <c r="LEE75" s="17"/>
      <c r="LEF75" s="17"/>
      <c r="LEG75" s="17"/>
      <c r="LEH75" s="17"/>
      <c r="LEI75" s="17"/>
      <c r="LEJ75" s="17"/>
      <c r="LEK75" s="17"/>
      <c r="LEL75" s="17"/>
      <c r="LEM75" s="17"/>
      <c r="LEN75" s="17"/>
      <c r="LEO75" s="17"/>
      <c r="LEP75" s="17"/>
      <c r="LEQ75" s="17"/>
      <c r="LER75" s="17"/>
      <c r="LES75" s="17"/>
      <c r="LET75" s="17"/>
      <c r="LEU75" s="17"/>
      <c r="LEV75" s="17"/>
      <c r="LEW75" s="17"/>
      <c r="LEX75" s="17"/>
      <c r="LEY75" s="17"/>
      <c r="LEZ75" s="17"/>
      <c r="LFA75" s="17"/>
      <c r="LFB75" s="17"/>
      <c r="LFC75" s="17"/>
      <c r="LFD75" s="17"/>
      <c r="LFE75" s="17"/>
      <c r="LFF75" s="17"/>
      <c r="LFG75" s="17"/>
      <c r="LFH75" s="17"/>
      <c r="LFI75" s="17"/>
      <c r="LFJ75" s="17"/>
      <c r="LFK75" s="17"/>
      <c r="LFL75" s="17"/>
      <c r="LFM75" s="17"/>
      <c r="LFN75" s="17"/>
      <c r="LFO75" s="17"/>
      <c r="LFP75" s="17"/>
      <c r="LFQ75" s="17"/>
      <c r="LFR75" s="17"/>
      <c r="LFS75" s="17"/>
      <c r="LFT75" s="17"/>
      <c r="LFU75" s="17"/>
      <c r="LFV75" s="17"/>
      <c r="LFW75" s="17"/>
      <c r="LFX75" s="17"/>
      <c r="LFY75" s="17"/>
      <c r="LFZ75" s="17"/>
      <c r="LGA75" s="17"/>
      <c r="LGB75" s="17"/>
      <c r="LGC75" s="17"/>
      <c r="LGD75" s="17"/>
      <c r="LGE75" s="17"/>
      <c r="LGF75" s="17"/>
      <c r="LGG75" s="17"/>
      <c r="LGH75" s="17"/>
      <c r="LGI75" s="17"/>
      <c r="LGJ75" s="17"/>
      <c r="LGK75" s="17"/>
      <c r="LGL75" s="17"/>
      <c r="LGM75" s="17"/>
      <c r="LGN75" s="17"/>
      <c r="LGO75" s="17"/>
      <c r="LGP75" s="17"/>
      <c r="LGQ75" s="17"/>
      <c r="LGR75" s="17"/>
      <c r="LGS75" s="17"/>
      <c r="LGT75" s="17"/>
      <c r="LGU75" s="17"/>
      <c r="LGV75" s="17"/>
      <c r="LGW75" s="17"/>
      <c r="LGX75" s="17"/>
      <c r="LGY75" s="17"/>
      <c r="LGZ75" s="17"/>
      <c r="LHA75" s="17"/>
      <c r="LHB75" s="17"/>
      <c r="LHC75" s="17"/>
      <c r="LHD75" s="17"/>
      <c r="LHE75" s="17"/>
      <c r="LHF75" s="17"/>
      <c r="LHG75" s="17"/>
      <c r="LHH75" s="17"/>
      <c r="LHI75" s="17"/>
      <c r="LHJ75" s="17"/>
      <c r="LHK75" s="17"/>
      <c r="LHL75" s="17"/>
      <c r="LHM75" s="17"/>
      <c r="LHN75" s="17"/>
      <c r="LHO75" s="17"/>
      <c r="LHP75" s="17"/>
      <c r="LHQ75" s="17"/>
      <c r="LHR75" s="17"/>
      <c r="LHS75" s="17"/>
      <c r="LHT75" s="17"/>
      <c r="LHU75" s="17"/>
      <c r="LHV75" s="17"/>
      <c r="LHW75" s="17"/>
      <c r="LHX75" s="17"/>
      <c r="LHY75" s="17"/>
      <c r="LHZ75" s="17"/>
      <c r="LIA75" s="17"/>
      <c r="LIB75" s="17"/>
      <c r="LIC75" s="17"/>
      <c r="LID75" s="17"/>
      <c r="LIE75" s="17"/>
      <c r="LIF75" s="17"/>
      <c r="LIG75" s="17"/>
      <c r="LIH75" s="17"/>
      <c r="LII75" s="17"/>
      <c r="LIJ75" s="17"/>
      <c r="LIK75" s="17"/>
      <c r="LIL75" s="17"/>
      <c r="LIM75" s="17"/>
      <c r="LIN75" s="17"/>
      <c r="LIO75" s="17"/>
      <c r="LIP75" s="17"/>
      <c r="LIQ75" s="17"/>
      <c r="LIR75" s="17"/>
      <c r="LIS75" s="17"/>
      <c r="LIT75" s="17"/>
      <c r="LIU75" s="17"/>
      <c r="LIV75" s="17"/>
      <c r="LIW75" s="17"/>
      <c r="LIX75" s="17"/>
      <c r="LIY75" s="17"/>
      <c r="LIZ75" s="17"/>
      <c r="LJA75" s="17"/>
      <c r="LJB75" s="17"/>
      <c r="LJC75" s="17"/>
      <c r="LJD75" s="17"/>
      <c r="LJE75" s="17"/>
      <c r="LJF75" s="17"/>
      <c r="LJG75" s="17"/>
      <c r="LJH75" s="17"/>
      <c r="LJI75" s="17"/>
      <c r="LJJ75" s="17"/>
      <c r="LJK75" s="17"/>
      <c r="LJL75" s="17"/>
      <c r="LJM75" s="17"/>
      <c r="LJN75" s="17"/>
      <c r="LJO75" s="17"/>
      <c r="LJP75" s="17"/>
      <c r="LJQ75" s="17"/>
      <c r="LJR75" s="17"/>
      <c r="LJS75" s="17"/>
      <c r="LJT75" s="17"/>
      <c r="LJU75" s="17"/>
      <c r="LJV75" s="17"/>
      <c r="LJW75" s="17"/>
      <c r="LJX75" s="17"/>
      <c r="LJY75" s="17"/>
      <c r="LJZ75" s="17"/>
      <c r="LKA75" s="17"/>
      <c r="LKB75" s="17"/>
      <c r="LKC75" s="17"/>
      <c r="LKD75" s="17"/>
      <c r="LKE75" s="17"/>
      <c r="LKF75" s="17"/>
      <c r="LKG75" s="17"/>
      <c r="LKH75" s="17"/>
      <c r="LKI75" s="17"/>
      <c r="LKJ75" s="17"/>
      <c r="LKK75" s="17"/>
      <c r="LKL75" s="17"/>
      <c r="LKM75" s="17"/>
      <c r="LKN75" s="17"/>
      <c r="LKO75" s="17"/>
      <c r="LKP75" s="17"/>
      <c r="LKQ75" s="17"/>
      <c r="LKR75" s="17"/>
      <c r="LKS75" s="17"/>
      <c r="LKT75" s="17"/>
      <c r="LKU75" s="17"/>
      <c r="LKV75" s="17"/>
      <c r="LKW75" s="17"/>
      <c r="LKX75" s="17"/>
      <c r="LKY75" s="17"/>
      <c r="LKZ75" s="17"/>
      <c r="LLA75" s="17"/>
      <c r="LLB75" s="17"/>
      <c r="LLC75" s="17"/>
      <c r="LLD75" s="17"/>
      <c r="LLE75" s="17"/>
      <c r="LLF75" s="17"/>
      <c r="LLG75" s="17"/>
      <c r="LLH75" s="17"/>
      <c r="LLI75" s="17"/>
      <c r="LLJ75" s="17"/>
      <c r="LLK75" s="17"/>
      <c r="LLL75" s="17"/>
      <c r="LLM75" s="17"/>
      <c r="LLN75" s="17"/>
      <c r="LLO75" s="17"/>
      <c r="LLP75" s="17"/>
      <c r="LLQ75" s="17"/>
      <c r="LLR75" s="17"/>
      <c r="LLS75" s="17"/>
      <c r="LLT75" s="17"/>
      <c r="LLU75" s="17"/>
      <c r="LLV75" s="17"/>
      <c r="LLW75" s="17"/>
      <c r="LLX75" s="17"/>
      <c r="LLY75" s="17"/>
      <c r="LLZ75" s="17"/>
      <c r="LMA75" s="17"/>
      <c r="LMB75" s="17"/>
      <c r="LMC75" s="17"/>
      <c r="LMD75" s="17"/>
      <c r="LME75" s="17"/>
      <c r="LMF75" s="17"/>
      <c r="LMG75" s="17"/>
      <c r="LMH75" s="17"/>
      <c r="LMI75" s="17"/>
      <c r="LMJ75" s="17"/>
      <c r="LMK75" s="17"/>
      <c r="LML75" s="17"/>
      <c r="LMM75" s="17"/>
      <c r="LMN75" s="17"/>
      <c r="LMO75" s="17"/>
      <c r="LMP75" s="17"/>
      <c r="LMQ75" s="17"/>
      <c r="LMR75" s="17"/>
      <c r="LMS75" s="17"/>
      <c r="LMT75" s="17"/>
      <c r="LMU75" s="17"/>
      <c r="LMV75" s="17"/>
      <c r="LMW75" s="17"/>
      <c r="LMX75" s="17"/>
      <c r="LMY75" s="17"/>
      <c r="LMZ75" s="17"/>
      <c r="LNA75" s="17"/>
      <c r="LNB75" s="17"/>
      <c r="LNC75" s="17"/>
      <c r="LND75" s="17"/>
      <c r="LNE75" s="17"/>
      <c r="LNF75" s="17"/>
      <c r="LNG75" s="17"/>
      <c r="LNH75" s="17"/>
      <c r="LNI75" s="17"/>
      <c r="LNJ75" s="17"/>
      <c r="LNK75" s="17"/>
      <c r="LNL75" s="17"/>
      <c r="LNM75" s="17"/>
      <c r="LNN75" s="17"/>
      <c r="LNO75" s="17"/>
      <c r="LNP75" s="17"/>
      <c r="LNQ75" s="17"/>
      <c r="LNR75" s="17"/>
      <c r="LNS75" s="17"/>
      <c r="LNT75" s="17"/>
      <c r="LNU75" s="17"/>
      <c r="LNV75" s="17"/>
      <c r="LNW75" s="17"/>
      <c r="LNX75" s="17"/>
      <c r="LNY75" s="17"/>
      <c r="LNZ75" s="17"/>
      <c r="LOA75" s="17"/>
      <c r="LOB75" s="17"/>
      <c r="LOC75" s="17"/>
      <c r="LOD75" s="17"/>
      <c r="LOE75" s="17"/>
      <c r="LOF75" s="17"/>
      <c r="LOG75" s="17"/>
      <c r="LOH75" s="17"/>
      <c r="LOI75" s="17"/>
      <c r="LOJ75" s="17"/>
      <c r="LOK75" s="17"/>
      <c r="LOL75" s="17"/>
      <c r="LOM75" s="17"/>
      <c r="LON75" s="17"/>
      <c r="LOO75" s="17"/>
      <c r="LOP75" s="17"/>
      <c r="LOQ75" s="17"/>
      <c r="LOR75" s="17"/>
      <c r="LOS75" s="17"/>
      <c r="LOT75" s="17"/>
      <c r="LOU75" s="17"/>
      <c r="LOV75" s="17"/>
      <c r="LOW75" s="17"/>
      <c r="LOX75" s="17"/>
      <c r="LOY75" s="17"/>
      <c r="LOZ75" s="17"/>
      <c r="LPA75" s="17"/>
      <c r="LPB75" s="17"/>
      <c r="LPC75" s="17"/>
      <c r="LPD75" s="17"/>
      <c r="LPE75" s="17"/>
      <c r="LPF75" s="17"/>
      <c r="LPG75" s="17"/>
      <c r="LPH75" s="17"/>
      <c r="LPI75" s="17"/>
      <c r="LPJ75" s="17"/>
      <c r="LPK75" s="17"/>
      <c r="LPL75" s="17"/>
      <c r="LPM75" s="17"/>
      <c r="LPN75" s="17"/>
      <c r="LPO75" s="17"/>
      <c r="LPP75" s="17"/>
      <c r="LPQ75" s="17"/>
      <c r="LPR75" s="17"/>
      <c r="LPS75" s="17"/>
      <c r="LPT75" s="17"/>
      <c r="LPU75" s="17"/>
      <c r="LPV75" s="17"/>
      <c r="LPW75" s="17"/>
      <c r="LPX75" s="17"/>
      <c r="LPY75" s="17"/>
      <c r="LPZ75" s="17"/>
      <c r="LQA75" s="17"/>
      <c r="LQB75" s="17"/>
      <c r="LQC75" s="17"/>
      <c r="LQD75" s="17"/>
      <c r="LQE75" s="17"/>
      <c r="LQF75" s="17"/>
      <c r="LQG75" s="17"/>
      <c r="LQH75" s="17"/>
      <c r="LQI75" s="17"/>
      <c r="LQJ75" s="17"/>
      <c r="LQK75" s="17"/>
      <c r="LQL75" s="17"/>
      <c r="LQM75" s="17"/>
      <c r="LQN75" s="17"/>
      <c r="LQO75" s="17"/>
      <c r="LQP75" s="17"/>
      <c r="LQQ75" s="17"/>
      <c r="LQR75" s="17"/>
      <c r="LQS75" s="17"/>
      <c r="LQT75" s="17"/>
      <c r="LQU75" s="17"/>
      <c r="LQV75" s="17"/>
      <c r="LQW75" s="17"/>
      <c r="LQX75" s="17"/>
      <c r="LQY75" s="17"/>
      <c r="LQZ75" s="17"/>
      <c r="LRA75" s="17"/>
      <c r="LRB75" s="17"/>
      <c r="LRC75" s="17"/>
      <c r="LRD75" s="17"/>
      <c r="LRE75" s="17"/>
      <c r="LRF75" s="17"/>
      <c r="LRG75" s="17"/>
      <c r="LRH75" s="17"/>
      <c r="LRI75" s="17"/>
      <c r="LRJ75" s="17"/>
      <c r="LRK75" s="17"/>
      <c r="LRL75" s="17"/>
      <c r="LRM75" s="17"/>
      <c r="LRN75" s="17"/>
      <c r="LRO75" s="17"/>
      <c r="LRP75" s="17"/>
      <c r="LRQ75" s="17"/>
      <c r="LRR75" s="17"/>
      <c r="LRS75" s="17"/>
      <c r="LRT75" s="17"/>
      <c r="LRU75" s="17"/>
      <c r="LRV75" s="17"/>
      <c r="LRW75" s="17"/>
      <c r="LRX75" s="17"/>
      <c r="LRY75" s="17"/>
      <c r="LRZ75" s="17"/>
      <c r="LSA75" s="17"/>
      <c r="LSB75" s="17"/>
      <c r="LSC75" s="17"/>
      <c r="LSD75" s="17"/>
      <c r="LSE75" s="17"/>
      <c r="LSF75" s="17"/>
      <c r="LSG75" s="17"/>
      <c r="LSH75" s="17"/>
      <c r="LSI75" s="17"/>
      <c r="LSJ75" s="17"/>
      <c r="LSK75" s="17"/>
      <c r="LSL75" s="17"/>
      <c r="LSM75" s="17"/>
      <c r="LSN75" s="17"/>
      <c r="LSO75" s="17"/>
      <c r="LSP75" s="17"/>
      <c r="LSQ75" s="17"/>
      <c r="LSR75" s="17"/>
      <c r="LSS75" s="17"/>
      <c r="LST75" s="17"/>
      <c r="LSU75" s="17"/>
      <c r="LSV75" s="17"/>
      <c r="LSW75" s="17"/>
      <c r="LSX75" s="17"/>
      <c r="LSY75" s="17"/>
      <c r="LSZ75" s="17"/>
      <c r="LTA75" s="17"/>
      <c r="LTB75" s="17"/>
      <c r="LTC75" s="17"/>
      <c r="LTD75" s="17"/>
      <c r="LTE75" s="17"/>
      <c r="LTF75" s="17"/>
      <c r="LTG75" s="17"/>
      <c r="LTH75" s="17"/>
      <c r="LTI75" s="17"/>
      <c r="LTJ75" s="17"/>
      <c r="LTK75" s="17"/>
      <c r="LTL75" s="17"/>
      <c r="LTM75" s="17"/>
      <c r="LTN75" s="17"/>
      <c r="LTO75" s="17"/>
      <c r="LTP75" s="17"/>
      <c r="LTQ75" s="17"/>
      <c r="LTR75" s="17"/>
      <c r="LTS75" s="17"/>
      <c r="LTT75" s="17"/>
      <c r="LTU75" s="17"/>
      <c r="LTV75" s="17"/>
      <c r="LTW75" s="17"/>
      <c r="LTX75" s="17"/>
      <c r="LTY75" s="17"/>
      <c r="LTZ75" s="17"/>
      <c r="LUA75" s="17"/>
      <c r="LUB75" s="17"/>
      <c r="LUC75" s="17"/>
      <c r="LUD75" s="17"/>
      <c r="LUE75" s="17"/>
      <c r="LUF75" s="17"/>
      <c r="LUG75" s="17"/>
      <c r="LUH75" s="17"/>
      <c r="LUI75" s="17"/>
      <c r="LUJ75" s="17"/>
      <c r="LUK75" s="17"/>
      <c r="LUL75" s="17"/>
      <c r="LUM75" s="17"/>
      <c r="LUN75" s="17"/>
      <c r="LUO75" s="17"/>
      <c r="LUP75" s="17"/>
      <c r="LUQ75" s="17"/>
      <c r="LUR75" s="17"/>
      <c r="LUS75" s="17"/>
      <c r="LUT75" s="17"/>
      <c r="LUU75" s="17"/>
      <c r="LUV75" s="17"/>
      <c r="LUW75" s="17"/>
      <c r="LUX75" s="17"/>
      <c r="LUY75" s="17"/>
      <c r="LUZ75" s="17"/>
      <c r="LVA75" s="17"/>
      <c r="LVB75" s="17"/>
      <c r="LVC75" s="17"/>
      <c r="LVD75" s="17"/>
      <c r="LVE75" s="17"/>
      <c r="LVF75" s="17"/>
      <c r="LVG75" s="17"/>
      <c r="LVH75" s="17"/>
      <c r="LVI75" s="17"/>
      <c r="LVJ75" s="17"/>
      <c r="LVK75" s="17"/>
      <c r="LVL75" s="17"/>
      <c r="LVM75" s="17"/>
      <c r="LVN75" s="17"/>
      <c r="LVO75" s="17"/>
      <c r="LVP75" s="17"/>
      <c r="LVQ75" s="17"/>
      <c r="LVR75" s="17"/>
      <c r="LVS75" s="17"/>
      <c r="LVT75" s="17"/>
      <c r="LVU75" s="17"/>
      <c r="LVV75" s="17"/>
      <c r="LVW75" s="17"/>
      <c r="LVX75" s="17"/>
      <c r="LVY75" s="17"/>
      <c r="LVZ75" s="17"/>
      <c r="LWA75" s="17"/>
      <c r="LWB75" s="17"/>
      <c r="LWC75" s="17"/>
      <c r="LWD75" s="17"/>
      <c r="LWE75" s="17"/>
      <c r="LWF75" s="17"/>
      <c r="LWG75" s="17"/>
      <c r="LWH75" s="17"/>
      <c r="LWI75" s="17"/>
      <c r="LWJ75" s="17"/>
      <c r="LWK75" s="17"/>
      <c r="LWL75" s="17"/>
      <c r="LWM75" s="17"/>
      <c r="LWN75" s="17"/>
      <c r="LWO75" s="17"/>
      <c r="LWP75" s="17"/>
      <c r="LWQ75" s="17"/>
      <c r="LWR75" s="17"/>
      <c r="LWS75" s="17"/>
      <c r="LWT75" s="17"/>
      <c r="LWU75" s="17"/>
      <c r="LWV75" s="17"/>
      <c r="LWW75" s="17"/>
      <c r="LWX75" s="17"/>
      <c r="LWY75" s="17"/>
      <c r="LWZ75" s="17"/>
      <c r="LXA75" s="17"/>
      <c r="LXB75" s="17"/>
      <c r="LXC75" s="17"/>
      <c r="LXD75" s="17"/>
      <c r="LXE75" s="17"/>
      <c r="LXF75" s="17"/>
      <c r="LXG75" s="17"/>
      <c r="LXH75" s="17"/>
      <c r="LXI75" s="17"/>
      <c r="LXJ75" s="17"/>
      <c r="LXK75" s="17"/>
      <c r="LXL75" s="17"/>
      <c r="LXM75" s="17"/>
      <c r="LXN75" s="17"/>
      <c r="LXO75" s="17"/>
      <c r="LXP75" s="17"/>
      <c r="LXQ75" s="17"/>
      <c r="LXR75" s="17"/>
      <c r="LXS75" s="17"/>
      <c r="LXT75" s="17"/>
      <c r="LXU75" s="17"/>
      <c r="LXV75" s="17"/>
      <c r="LXW75" s="17"/>
      <c r="LXX75" s="17"/>
      <c r="LXY75" s="17"/>
      <c r="LXZ75" s="17"/>
      <c r="LYA75" s="17"/>
      <c r="LYB75" s="17"/>
      <c r="LYC75" s="17"/>
      <c r="LYD75" s="17"/>
      <c r="LYE75" s="17"/>
      <c r="LYF75" s="17"/>
      <c r="LYG75" s="17"/>
      <c r="LYH75" s="17"/>
      <c r="LYI75" s="17"/>
      <c r="LYJ75" s="17"/>
      <c r="LYK75" s="17"/>
      <c r="LYL75" s="17"/>
      <c r="LYM75" s="17"/>
      <c r="LYN75" s="17"/>
      <c r="LYO75" s="17"/>
      <c r="LYP75" s="17"/>
      <c r="LYQ75" s="17"/>
      <c r="LYR75" s="17"/>
      <c r="LYS75" s="17"/>
      <c r="LYT75" s="17"/>
      <c r="LYU75" s="17"/>
      <c r="LYV75" s="17"/>
      <c r="LYW75" s="17"/>
      <c r="LYX75" s="17"/>
      <c r="LYY75" s="17"/>
      <c r="LYZ75" s="17"/>
      <c r="LZA75" s="17"/>
      <c r="LZB75" s="17"/>
      <c r="LZC75" s="17"/>
      <c r="LZD75" s="17"/>
      <c r="LZE75" s="17"/>
      <c r="LZF75" s="17"/>
      <c r="LZG75" s="17"/>
      <c r="LZH75" s="17"/>
      <c r="LZI75" s="17"/>
      <c r="LZJ75" s="17"/>
      <c r="LZK75" s="17"/>
      <c r="LZL75" s="17"/>
      <c r="LZM75" s="17"/>
      <c r="LZN75" s="17"/>
      <c r="LZO75" s="17"/>
      <c r="LZP75" s="17"/>
      <c r="LZQ75" s="17"/>
      <c r="LZR75" s="17"/>
      <c r="LZS75" s="17"/>
      <c r="LZT75" s="17"/>
      <c r="LZU75" s="17"/>
      <c r="LZV75" s="17"/>
      <c r="LZW75" s="17"/>
      <c r="LZX75" s="17"/>
      <c r="LZY75" s="17"/>
      <c r="LZZ75" s="17"/>
      <c r="MAA75" s="17"/>
      <c r="MAB75" s="17"/>
      <c r="MAC75" s="17"/>
      <c r="MAD75" s="17"/>
      <c r="MAE75" s="17"/>
      <c r="MAF75" s="17"/>
      <c r="MAG75" s="17"/>
      <c r="MAH75" s="17"/>
      <c r="MAI75" s="17"/>
      <c r="MAJ75" s="17"/>
      <c r="MAK75" s="17"/>
      <c r="MAL75" s="17"/>
      <c r="MAM75" s="17"/>
      <c r="MAN75" s="17"/>
      <c r="MAO75" s="17"/>
      <c r="MAP75" s="17"/>
      <c r="MAQ75" s="17"/>
      <c r="MAR75" s="17"/>
      <c r="MAS75" s="17"/>
      <c r="MAT75" s="17"/>
      <c r="MAU75" s="17"/>
      <c r="MAV75" s="17"/>
      <c r="MAW75" s="17"/>
      <c r="MAX75" s="17"/>
      <c r="MAY75" s="17"/>
      <c r="MAZ75" s="17"/>
      <c r="MBA75" s="17"/>
      <c r="MBB75" s="17"/>
      <c r="MBC75" s="17"/>
      <c r="MBD75" s="17"/>
      <c r="MBE75" s="17"/>
      <c r="MBF75" s="17"/>
      <c r="MBG75" s="17"/>
      <c r="MBH75" s="17"/>
      <c r="MBI75" s="17"/>
      <c r="MBJ75" s="17"/>
      <c r="MBK75" s="17"/>
      <c r="MBL75" s="17"/>
      <c r="MBM75" s="17"/>
      <c r="MBN75" s="17"/>
      <c r="MBO75" s="17"/>
      <c r="MBP75" s="17"/>
      <c r="MBQ75" s="17"/>
      <c r="MBR75" s="17"/>
      <c r="MBS75" s="17"/>
      <c r="MBT75" s="17"/>
      <c r="MBU75" s="17"/>
      <c r="MBV75" s="17"/>
      <c r="MBW75" s="17"/>
      <c r="MBX75" s="17"/>
      <c r="MBY75" s="17"/>
      <c r="MBZ75" s="17"/>
      <c r="MCA75" s="17"/>
      <c r="MCB75" s="17"/>
      <c r="MCC75" s="17"/>
      <c r="MCD75" s="17"/>
      <c r="MCE75" s="17"/>
      <c r="MCF75" s="17"/>
      <c r="MCG75" s="17"/>
      <c r="MCH75" s="17"/>
      <c r="MCI75" s="17"/>
      <c r="MCJ75" s="17"/>
      <c r="MCK75" s="17"/>
      <c r="MCL75" s="17"/>
      <c r="MCM75" s="17"/>
      <c r="MCN75" s="17"/>
      <c r="MCO75" s="17"/>
      <c r="MCP75" s="17"/>
      <c r="MCQ75" s="17"/>
      <c r="MCR75" s="17"/>
      <c r="MCS75" s="17"/>
      <c r="MCT75" s="17"/>
      <c r="MCU75" s="17"/>
      <c r="MCV75" s="17"/>
      <c r="MCW75" s="17"/>
      <c r="MCX75" s="17"/>
      <c r="MCY75" s="17"/>
      <c r="MCZ75" s="17"/>
      <c r="MDA75" s="17"/>
      <c r="MDB75" s="17"/>
      <c r="MDC75" s="17"/>
      <c r="MDD75" s="17"/>
      <c r="MDE75" s="17"/>
      <c r="MDF75" s="17"/>
      <c r="MDG75" s="17"/>
      <c r="MDH75" s="17"/>
      <c r="MDI75" s="17"/>
      <c r="MDJ75" s="17"/>
      <c r="MDK75" s="17"/>
      <c r="MDL75" s="17"/>
      <c r="MDM75" s="17"/>
      <c r="MDN75" s="17"/>
      <c r="MDO75" s="17"/>
      <c r="MDP75" s="17"/>
      <c r="MDQ75" s="17"/>
      <c r="MDR75" s="17"/>
      <c r="MDS75" s="17"/>
      <c r="MDT75" s="17"/>
      <c r="MDU75" s="17"/>
      <c r="MDV75" s="17"/>
      <c r="MDW75" s="17"/>
      <c r="MDX75" s="17"/>
      <c r="MDY75" s="17"/>
      <c r="MDZ75" s="17"/>
      <c r="MEA75" s="17"/>
      <c r="MEB75" s="17"/>
      <c r="MEC75" s="17"/>
      <c r="MED75" s="17"/>
      <c r="MEE75" s="17"/>
      <c r="MEF75" s="17"/>
      <c r="MEG75" s="17"/>
      <c r="MEH75" s="17"/>
      <c r="MEI75" s="17"/>
      <c r="MEJ75" s="17"/>
      <c r="MEK75" s="17"/>
      <c r="MEL75" s="17"/>
      <c r="MEM75" s="17"/>
      <c r="MEN75" s="17"/>
      <c r="MEO75" s="17"/>
      <c r="MEP75" s="17"/>
      <c r="MEQ75" s="17"/>
      <c r="MER75" s="17"/>
      <c r="MES75" s="17"/>
      <c r="MET75" s="17"/>
      <c r="MEU75" s="17"/>
      <c r="MEV75" s="17"/>
      <c r="MEW75" s="17"/>
      <c r="MEX75" s="17"/>
      <c r="MEY75" s="17"/>
      <c r="MEZ75" s="17"/>
      <c r="MFA75" s="17"/>
      <c r="MFB75" s="17"/>
      <c r="MFC75" s="17"/>
      <c r="MFD75" s="17"/>
      <c r="MFE75" s="17"/>
      <c r="MFF75" s="17"/>
      <c r="MFG75" s="17"/>
      <c r="MFH75" s="17"/>
      <c r="MFI75" s="17"/>
      <c r="MFJ75" s="17"/>
      <c r="MFK75" s="17"/>
      <c r="MFL75" s="17"/>
      <c r="MFM75" s="17"/>
      <c r="MFN75" s="17"/>
      <c r="MFO75" s="17"/>
      <c r="MFP75" s="17"/>
      <c r="MFQ75" s="17"/>
      <c r="MFR75" s="17"/>
      <c r="MFS75" s="17"/>
      <c r="MFT75" s="17"/>
      <c r="MFU75" s="17"/>
      <c r="MFV75" s="17"/>
      <c r="MFW75" s="17"/>
      <c r="MFX75" s="17"/>
      <c r="MFY75" s="17"/>
      <c r="MFZ75" s="17"/>
      <c r="MGA75" s="17"/>
      <c r="MGB75" s="17"/>
      <c r="MGC75" s="17"/>
      <c r="MGD75" s="17"/>
      <c r="MGE75" s="17"/>
      <c r="MGF75" s="17"/>
      <c r="MGG75" s="17"/>
      <c r="MGH75" s="17"/>
      <c r="MGI75" s="17"/>
      <c r="MGJ75" s="17"/>
      <c r="MGK75" s="17"/>
      <c r="MGL75" s="17"/>
      <c r="MGM75" s="17"/>
      <c r="MGN75" s="17"/>
      <c r="MGO75" s="17"/>
      <c r="MGP75" s="17"/>
      <c r="MGQ75" s="17"/>
      <c r="MGR75" s="17"/>
      <c r="MGS75" s="17"/>
      <c r="MGT75" s="17"/>
      <c r="MGU75" s="17"/>
      <c r="MGV75" s="17"/>
      <c r="MGW75" s="17"/>
      <c r="MGX75" s="17"/>
      <c r="MGY75" s="17"/>
      <c r="MGZ75" s="17"/>
      <c r="MHA75" s="17"/>
      <c r="MHB75" s="17"/>
      <c r="MHC75" s="17"/>
      <c r="MHD75" s="17"/>
      <c r="MHE75" s="17"/>
      <c r="MHF75" s="17"/>
      <c r="MHG75" s="17"/>
      <c r="MHH75" s="17"/>
      <c r="MHI75" s="17"/>
      <c r="MHJ75" s="17"/>
      <c r="MHK75" s="17"/>
      <c r="MHL75" s="17"/>
      <c r="MHM75" s="17"/>
      <c r="MHN75" s="17"/>
      <c r="MHO75" s="17"/>
      <c r="MHP75" s="17"/>
      <c r="MHQ75" s="17"/>
      <c r="MHR75" s="17"/>
      <c r="MHS75" s="17"/>
      <c r="MHT75" s="17"/>
      <c r="MHU75" s="17"/>
      <c r="MHV75" s="17"/>
      <c r="MHW75" s="17"/>
      <c r="MHX75" s="17"/>
      <c r="MHY75" s="17"/>
      <c r="MHZ75" s="17"/>
      <c r="MIA75" s="17"/>
      <c r="MIB75" s="17"/>
      <c r="MIC75" s="17"/>
      <c r="MID75" s="17"/>
      <c r="MIE75" s="17"/>
      <c r="MIF75" s="17"/>
      <c r="MIG75" s="17"/>
      <c r="MIH75" s="17"/>
      <c r="MII75" s="17"/>
      <c r="MIJ75" s="17"/>
      <c r="MIK75" s="17"/>
      <c r="MIL75" s="17"/>
      <c r="MIM75" s="17"/>
      <c r="MIN75" s="17"/>
      <c r="MIO75" s="17"/>
      <c r="MIP75" s="17"/>
      <c r="MIQ75" s="17"/>
      <c r="MIR75" s="17"/>
      <c r="MIS75" s="17"/>
      <c r="MIT75" s="17"/>
      <c r="MIU75" s="17"/>
      <c r="MIV75" s="17"/>
      <c r="MIW75" s="17"/>
      <c r="MIX75" s="17"/>
      <c r="MIY75" s="17"/>
      <c r="MIZ75" s="17"/>
      <c r="MJA75" s="17"/>
      <c r="MJB75" s="17"/>
      <c r="MJC75" s="17"/>
      <c r="MJD75" s="17"/>
      <c r="MJE75" s="17"/>
      <c r="MJF75" s="17"/>
      <c r="MJG75" s="17"/>
      <c r="MJH75" s="17"/>
      <c r="MJI75" s="17"/>
      <c r="MJJ75" s="17"/>
      <c r="MJK75" s="17"/>
      <c r="MJL75" s="17"/>
      <c r="MJM75" s="17"/>
      <c r="MJN75" s="17"/>
      <c r="MJO75" s="17"/>
      <c r="MJP75" s="17"/>
      <c r="MJQ75" s="17"/>
      <c r="MJR75" s="17"/>
      <c r="MJS75" s="17"/>
      <c r="MJT75" s="17"/>
      <c r="MJU75" s="17"/>
      <c r="MJV75" s="17"/>
      <c r="MJW75" s="17"/>
      <c r="MJX75" s="17"/>
      <c r="MJY75" s="17"/>
      <c r="MJZ75" s="17"/>
      <c r="MKA75" s="17"/>
      <c r="MKB75" s="17"/>
      <c r="MKC75" s="17"/>
      <c r="MKD75" s="17"/>
      <c r="MKE75" s="17"/>
      <c r="MKF75" s="17"/>
      <c r="MKG75" s="17"/>
      <c r="MKH75" s="17"/>
      <c r="MKI75" s="17"/>
      <c r="MKJ75" s="17"/>
      <c r="MKK75" s="17"/>
      <c r="MKL75" s="17"/>
      <c r="MKM75" s="17"/>
      <c r="MKN75" s="17"/>
      <c r="MKO75" s="17"/>
      <c r="MKP75" s="17"/>
      <c r="MKQ75" s="17"/>
      <c r="MKR75" s="17"/>
      <c r="MKS75" s="17"/>
      <c r="MKT75" s="17"/>
      <c r="MKU75" s="17"/>
      <c r="MKV75" s="17"/>
      <c r="MKW75" s="17"/>
      <c r="MKX75" s="17"/>
      <c r="MKY75" s="17"/>
      <c r="MKZ75" s="17"/>
      <c r="MLA75" s="17"/>
      <c r="MLB75" s="17"/>
      <c r="MLC75" s="17"/>
      <c r="MLD75" s="17"/>
      <c r="MLE75" s="17"/>
      <c r="MLF75" s="17"/>
      <c r="MLG75" s="17"/>
      <c r="MLH75" s="17"/>
      <c r="MLI75" s="17"/>
      <c r="MLJ75" s="17"/>
      <c r="MLK75" s="17"/>
      <c r="MLL75" s="17"/>
      <c r="MLM75" s="17"/>
      <c r="MLN75" s="17"/>
      <c r="MLO75" s="17"/>
      <c r="MLP75" s="17"/>
      <c r="MLQ75" s="17"/>
      <c r="MLR75" s="17"/>
      <c r="MLS75" s="17"/>
      <c r="MLT75" s="17"/>
      <c r="MLU75" s="17"/>
      <c r="MLV75" s="17"/>
      <c r="MLW75" s="17"/>
      <c r="MLX75" s="17"/>
      <c r="MLY75" s="17"/>
      <c r="MLZ75" s="17"/>
      <c r="MMA75" s="17"/>
      <c r="MMB75" s="17"/>
      <c r="MMC75" s="17"/>
      <c r="MMD75" s="17"/>
      <c r="MME75" s="17"/>
      <c r="MMF75" s="17"/>
      <c r="MMG75" s="17"/>
      <c r="MMH75" s="17"/>
      <c r="MMI75" s="17"/>
      <c r="MMJ75" s="17"/>
      <c r="MMK75" s="17"/>
      <c r="MML75" s="17"/>
      <c r="MMM75" s="17"/>
      <c r="MMN75" s="17"/>
      <c r="MMO75" s="17"/>
      <c r="MMP75" s="17"/>
      <c r="MMQ75" s="17"/>
      <c r="MMR75" s="17"/>
      <c r="MMS75" s="17"/>
      <c r="MMT75" s="17"/>
      <c r="MMU75" s="17"/>
      <c r="MMV75" s="17"/>
      <c r="MMW75" s="17"/>
      <c r="MMX75" s="17"/>
      <c r="MMY75" s="17"/>
      <c r="MMZ75" s="17"/>
      <c r="MNA75" s="17"/>
      <c r="MNB75" s="17"/>
      <c r="MNC75" s="17"/>
      <c r="MND75" s="17"/>
      <c r="MNE75" s="17"/>
      <c r="MNF75" s="17"/>
      <c r="MNG75" s="17"/>
      <c r="MNH75" s="17"/>
      <c r="MNI75" s="17"/>
      <c r="MNJ75" s="17"/>
      <c r="MNK75" s="17"/>
      <c r="MNL75" s="17"/>
      <c r="MNM75" s="17"/>
      <c r="MNN75" s="17"/>
      <c r="MNO75" s="17"/>
      <c r="MNP75" s="17"/>
      <c r="MNQ75" s="17"/>
      <c r="MNR75" s="17"/>
      <c r="MNS75" s="17"/>
      <c r="MNT75" s="17"/>
      <c r="MNU75" s="17"/>
      <c r="MNV75" s="17"/>
      <c r="MNW75" s="17"/>
      <c r="MNX75" s="17"/>
      <c r="MNY75" s="17"/>
      <c r="MNZ75" s="17"/>
      <c r="MOA75" s="17"/>
      <c r="MOB75" s="17"/>
      <c r="MOC75" s="17"/>
      <c r="MOD75" s="17"/>
      <c r="MOE75" s="17"/>
      <c r="MOF75" s="17"/>
      <c r="MOG75" s="17"/>
      <c r="MOH75" s="17"/>
      <c r="MOI75" s="17"/>
      <c r="MOJ75" s="17"/>
      <c r="MOK75" s="17"/>
      <c r="MOL75" s="17"/>
      <c r="MOM75" s="17"/>
      <c r="MON75" s="17"/>
      <c r="MOO75" s="17"/>
      <c r="MOP75" s="17"/>
      <c r="MOQ75" s="17"/>
      <c r="MOR75" s="17"/>
      <c r="MOS75" s="17"/>
      <c r="MOT75" s="17"/>
      <c r="MOU75" s="17"/>
      <c r="MOV75" s="17"/>
      <c r="MOW75" s="17"/>
      <c r="MOX75" s="17"/>
      <c r="MOY75" s="17"/>
      <c r="MOZ75" s="17"/>
      <c r="MPA75" s="17"/>
      <c r="MPB75" s="17"/>
      <c r="MPC75" s="17"/>
      <c r="MPD75" s="17"/>
      <c r="MPE75" s="17"/>
      <c r="MPF75" s="17"/>
      <c r="MPG75" s="17"/>
      <c r="MPH75" s="17"/>
      <c r="MPI75" s="17"/>
      <c r="MPJ75" s="17"/>
      <c r="MPK75" s="17"/>
      <c r="MPL75" s="17"/>
      <c r="MPM75" s="17"/>
      <c r="MPN75" s="17"/>
      <c r="MPO75" s="17"/>
      <c r="MPP75" s="17"/>
      <c r="MPQ75" s="17"/>
      <c r="MPR75" s="17"/>
      <c r="MPS75" s="17"/>
      <c r="MPT75" s="17"/>
      <c r="MPU75" s="17"/>
      <c r="MPV75" s="17"/>
      <c r="MPW75" s="17"/>
      <c r="MPX75" s="17"/>
      <c r="MPY75" s="17"/>
      <c r="MPZ75" s="17"/>
      <c r="MQA75" s="17"/>
      <c r="MQB75" s="17"/>
      <c r="MQC75" s="17"/>
      <c r="MQD75" s="17"/>
      <c r="MQE75" s="17"/>
      <c r="MQF75" s="17"/>
      <c r="MQG75" s="17"/>
      <c r="MQH75" s="17"/>
      <c r="MQI75" s="17"/>
      <c r="MQJ75" s="17"/>
      <c r="MQK75" s="17"/>
      <c r="MQL75" s="17"/>
      <c r="MQM75" s="17"/>
      <c r="MQN75" s="17"/>
      <c r="MQO75" s="17"/>
      <c r="MQP75" s="17"/>
      <c r="MQQ75" s="17"/>
      <c r="MQR75" s="17"/>
      <c r="MQS75" s="17"/>
      <c r="MQT75" s="17"/>
      <c r="MQU75" s="17"/>
      <c r="MQV75" s="17"/>
      <c r="MQW75" s="17"/>
      <c r="MQX75" s="17"/>
      <c r="MQY75" s="17"/>
      <c r="MQZ75" s="17"/>
      <c r="MRA75" s="17"/>
      <c r="MRB75" s="17"/>
      <c r="MRC75" s="17"/>
      <c r="MRD75" s="17"/>
      <c r="MRE75" s="17"/>
      <c r="MRF75" s="17"/>
      <c r="MRG75" s="17"/>
      <c r="MRH75" s="17"/>
      <c r="MRI75" s="17"/>
      <c r="MRJ75" s="17"/>
      <c r="MRK75" s="17"/>
      <c r="MRL75" s="17"/>
      <c r="MRM75" s="17"/>
      <c r="MRN75" s="17"/>
      <c r="MRO75" s="17"/>
      <c r="MRP75" s="17"/>
      <c r="MRQ75" s="17"/>
      <c r="MRR75" s="17"/>
      <c r="MRS75" s="17"/>
      <c r="MRT75" s="17"/>
      <c r="MRU75" s="17"/>
      <c r="MRV75" s="17"/>
      <c r="MRW75" s="17"/>
      <c r="MRX75" s="17"/>
      <c r="MRY75" s="17"/>
      <c r="MRZ75" s="17"/>
      <c r="MSA75" s="17"/>
      <c r="MSB75" s="17"/>
      <c r="MSC75" s="17"/>
      <c r="MSD75" s="17"/>
      <c r="MSE75" s="17"/>
      <c r="MSF75" s="17"/>
      <c r="MSG75" s="17"/>
      <c r="MSH75" s="17"/>
      <c r="MSI75" s="17"/>
      <c r="MSJ75" s="17"/>
      <c r="MSK75" s="17"/>
      <c r="MSL75" s="17"/>
      <c r="MSM75" s="17"/>
      <c r="MSN75" s="17"/>
      <c r="MSO75" s="17"/>
      <c r="MSP75" s="17"/>
      <c r="MSQ75" s="17"/>
      <c r="MSR75" s="17"/>
      <c r="MSS75" s="17"/>
      <c r="MST75" s="17"/>
      <c r="MSU75" s="17"/>
      <c r="MSV75" s="17"/>
      <c r="MSW75" s="17"/>
      <c r="MSX75" s="17"/>
      <c r="MSY75" s="17"/>
      <c r="MSZ75" s="17"/>
      <c r="MTA75" s="17"/>
      <c r="MTB75" s="17"/>
      <c r="MTC75" s="17"/>
      <c r="MTD75" s="17"/>
      <c r="MTE75" s="17"/>
      <c r="MTF75" s="17"/>
      <c r="MTG75" s="17"/>
      <c r="MTH75" s="17"/>
      <c r="MTI75" s="17"/>
      <c r="MTJ75" s="17"/>
      <c r="MTK75" s="17"/>
      <c r="MTL75" s="17"/>
      <c r="MTM75" s="17"/>
      <c r="MTN75" s="17"/>
      <c r="MTO75" s="17"/>
      <c r="MTP75" s="17"/>
      <c r="MTQ75" s="17"/>
      <c r="MTR75" s="17"/>
      <c r="MTS75" s="17"/>
      <c r="MTT75" s="17"/>
      <c r="MTU75" s="17"/>
      <c r="MTV75" s="17"/>
      <c r="MTW75" s="17"/>
      <c r="MTX75" s="17"/>
      <c r="MTY75" s="17"/>
      <c r="MTZ75" s="17"/>
      <c r="MUA75" s="17"/>
      <c r="MUB75" s="17"/>
      <c r="MUC75" s="17"/>
      <c r="MUD75" s="17"/>
      <c r="MUE75" s="17"/>
      <c r="MUF75" s="17"/>
      <c r="MUG75" s="17"/>
      <c r="MUH75" s="17"/>
      <c r="MUI75" s="17"/>
      <c r="MUJ75" s="17"/>
      <c r="MUK75" s="17"/>
      <c r="MUL75" s="17"/>
      <c r="MUM75" s="17"/>
      <c r="MUN75" s="17"/>
      <c r="MUO75" s="17"/>
      <c r="MUP75" s="17"/>
      <c r="MUQ75" s="17"/>
      <c r="MUR75" s="17"/>
      <c r="MUS75" s="17"/>
      <c r="MUT75" s="17"/>
      <c r="MUU75" s="17"/>
      <c r="MUV75" s="17"/>
      <c r="MUW75" s="17"/>
      <c r="MUX75" s="17"/>
      <c r="MUY75" s="17"/>
      <c r="MUZ75" s="17"/>
      <c r="MVA75" s="17"/>
      <c r="MVB75" s="17"/>
      <c r="MVC75" s="17"/>
      <c r="MVD75" s="17"/>
      <c r="MVE75" s="17"/>
      <c r="MVF75" s="17"/>
      <c r="MVG75" s="17"/>
      <c r="MVH75" s="17"/>
      <c r="MVI75" s="17"/>
      <c r="MVJ75" s="17"/>
      <c r="MVK75" s="17"/>
      <c r="MVL75" s="17"/>
      <c r="MVM75" s="17"/>
      <c r="MVN75" s="17"/>
      <c r="MVO75" s="17"/>
      <c r="MVP75" s="17"/>
      <c r="MVQ75" s="17"/>
      <c r="MVR75" s="17"/>
      <c r="MVS75" s="17"/>
      <c r="MVT75" s="17"/>
      <c r="MVU75" s="17"/>
      <c r="MVV75" s="17"/>
      <c r="MVW75" s="17"/>
      <c r="MVX75" s="17"/>
      <c r="MVY75" s="17"/>
      <c r="MVZ75" s="17"/>
      <c r="MWA75" s="17"/>
      <c r="MWB75" s="17"/>
      <c r="MWC75" s="17"/>
      <c r="MWD75" s="17"/>
      <c r="MWE75" s="17"/>
      <c r="MWF75" s="17"/>
      <c r="MWG75" s="17"/>
      <c r="MWH75" s="17"/>
      <c r="MWI75" s="17"/>
      <c r="MWJ75" s="17"/>
      <c r="MWK75" s="17"/>
      <c r="MWL75" s="17"/>
      <c r="MWM75" s="17"/>
      <c r="MWN75" s="17"/>
      <c r="MWO75" s="17"/>
      <c r="MWP75" s="17"/>
      <c r="MWQ75" s="17"/>
      <c r="MWR75" s="17"/>
      <c r="MWS75" s="17"/>
      <c r="MWT75" s="17"/>
      <c r="MWU75" s="17"/>
      <c r="MWV75" s="17"/>
      <c r="MWW75" s="17"/>
      <c r="MWX75" s="17"/>
      <c r="MWY75" s="17"/>
      <c r="MWZ75" s="17"/>
      <c r="MXA75" s="17"/>
      <c r="MXB75" s="17"/>
      <c r="MXC75" s="17"/>
      <c r="MXD75" s="17"/>
      <c r="MXE75" s="17"/>
      <c r="MXF75" s="17"/>
      <c r="MXG75" s="17"/>
      <c r="MXH75" s="17"/>
      <c r="MXI75" s="17"/>
      <c r="MXJ75" s="17"/>
      <c r="MXK75" s="17"/>
      <c r="MXL75" s="17"/>
      <c r="MXM75" s="17"/>
      <c r="MXN75" s="17"/>
      <c r="MXO75" s="17"/>
      <c r="MXP75" s="17"/>
      <c r="MXQ75" s="17"/>
      <c r="MXR75" s="17"/>
      <c r="MXS75" s="17"/>
      <c r="MXT75" s="17"/>
      <c r="MXU75" s="17"/>
      <c r="MXV75" s="17"/>
      <c r="MXW75" s="17"/>
      <c r="MXX75" s="17"/>
      <c r="MXY75" s="17"/>
      <c r="MXZ75" s="17"/>
      <c r="MYA75" s="17"/>
      <c r="MYB75" s="17"/>
      <c r="MYC75" s="17"/>
      <c r="MYD75" s="17"/>
      <c r="MYE75" s="17"/>
      <c r="MYF75" s="17"/>
      <c r="MYG75" s="17"/>
      <c r="MYH75" s="17"/>
      <c r="MYI75" s="17"/>
      <c r="MYJ75" s="17"/>
      <c r="MYK75" s="17"/>
      <c r="MYL75" s="17"/>
      <c r="MYM75" s="17"/>
      <c r="MYN75" s="17"/>
      <c r="MYO75" s="17"/>
      <c r="MYP75" s="17"/>
      <c r="MYQ75" s="17"/>
      <c r="MYR75" s="17"/>
      <c r="MYS75" s="17"/>
      <c r="MYT75" s="17"/>
      <c r="MYU75" s="17"/>
      <c r="MYV75" s="17"/>
      <c r="MYW75" s="17"/>
      <c r="MYX75" s="17"/>
      <c r="MYY75" s="17"/>
      <c r="MYZ75" s="17"/>
      <c r="MZA75" s="17"/>
      <c r="MZB75" s="17"/>
      <c r="MZC75" s="17"/>
      <c r="MZD75" s="17"/>
      <c r="MZE75" s="17"/>
      <c r="MZF75" s="17"/>
      <c r="MZG75" s="17"/>
      <c r="MZH75" s="17"/>
      <c r="MZI75" s="17"/>
      <c r="MZJ75" s="17"/>
      <c r="MZK75" s="17"/>
      <c r="MZL75" s="17"/>
      <c r="MZM75" s="17"/>
      <c r="MZN75" s="17"/>
      <c r="MZO75" s="17"/>
      <c r="MZP75" s="17"/>
      <c r="MZQ75" s="17"/>
      <c r="MZR75" s="17"/>
      <c r="MZS75" s="17"/>
      <c r="MZT75" s="17"/>
      <c r="MZU75" s="17"/>
      <c r="MZV75" s="17"/>
      <c r="MZW75" s="17"/>
      <c r="MZX75" s="17"/>
      <c r="MZY75" s="17"/>
      <c r="MZZ75" s="17"/>
      <c r="NAA75" s="17"/>
      <c r="NAB75" s="17"/>
      <c r="NAC75" s="17"/>
      <c r="NAD75" s="17"/>
      <c r="NAE75" s="17"/>
      <c r="NAF75" s="17"/>
      <c r="NAG75" s="17"/>
      <c r="NAH75" s="17"/>
      <c r="NAI75" s="17"/>
      <c r="NAJ75" s="17"/>
      <c r="NAK75" s="17"/>
      <c r="NAL75" s="17"/>
      <c r="NAM75" s="17"/>
      <c r="NAN75" s="17"/>
      <c r="NAO75" s="17"/>
      <c r="NAP75" s="17"/>
      <c r="NAQ75" s="17"/>
      <c r="NAR75" s="17"/>
      <c r="NAS75" s="17"/>
      <c r="NAT75" s="17"/>
      <c r="NAU75" s="17"/>
      <c r="NAV75" s="17"/>
      <c r="NAW75" s="17"/>
      <c r="NAX75" s="17"/>
      <c r="NAY75" s="17"/>
      <c r="NAZ75" s="17"/>
      <c r="NBA75" s="17"/>
      <c r="NBB75" s="17"/>
      <c r="NBC75" s="17"/>
      <c r="NBD75" s="17"/>
      <c r="NBE75" s="17"/>
      <c r="NBF75" s="17"/>
      <c r="NBG75" s="17"/>
      <c r="NBH75" s="17"/>
      <c r="NBI75" s="17"/>
      <c r="NBJ75" s="17"/>
      <c r="NBK75" s="17"/>
      <c r="NBL75" s="17"/>
      <c r="NBM75" s="17"/>
      <c r="NBN75" s="17"/>
      <c r="NBO75" s="17"/>
      <c r="NBP75" s="17"/>
      <c r="NBQ75" s="17"/>
      <c r="NBR75" s="17"/>
      <c r="NBS75" s="17"/>
      <c r="NBT75" s="17"/>
      <c r="NBU75" s="17"/>
      <c r="NBV75" s="17"/>
      <c r="NBW75" s="17"/>
      <c r="NBX75" s="17"/>
      <c r="NBY75" s="17"/>
      <c r="NBZ75" s="17"/>
      <c r="NCA75" s="17"/>
      <c r="NCB75" s="17"/>
      <c r="NCC75" s="17"/>
      <c r="NCD75" s="17"/>
      <c r="NCE75" s="17"/>
      <c r="NCF75" s="17"/>
      <c r="NCG75" s="17"/>
      <c r="NCH75" s="17"/>
      <c r="NCI75" s="17"/>
      <c r="NCJ75" s="17"/>
      <c r="NCK75" s="17"/>
      <c r="NCL75" s="17"/>
      <c r="NCM75" s="17"/>
      <c r="NCN75" s="17"/>
      <c r="NCO75" s="17"/>
      <c r="NCP75" s="17"/>
      <c r="NCQ75" s="17"/>
      <c r="NCR75" s="17"/>
      <c r="NCS75" s="17"/>
      <c r="NCT75" s="17"/>
      <c r="NCU75" s="17"/>
      <c r="NCV75" s="17"/>
      <c r="NCW75" s="17"/>
      <c r="NCX75" s="17"/>
      <c r="NCY75" s="17"/>
      <c r="NCZ75" s="17"/>
      <c r="NDA75" s="17"/>
      <c r="NDB75" s="17"/>
      <c r="NDC75" s="17"/>
      <c r="NDD75" s="17"/>
      <c r="NDE75" s="17"/>
      <c r="NDF75" s="17"/>
      <c r="NDG75" s="17"/>
      <c r="NDH75" s="17"/>
      <c r="NDI75" s="17"/>
      <c r="NDJ75" s="17"/>
      <c r="NDK75" s="17"/>
      <c r="NDL75" s="17"/>
      <c r="NDM75" s="17"/>
      <c r="NDN75" s="17"/>
      <c r="NDO75" s="17"/>
      <c r="NDP75" s="17"/>
      <c r="NDQ75" s="17"/>
      <c r="NDR75" s="17"/>
      <c r="NDS75" s="17"/>
      <c r="NDT75" s="17"/>
      <c r="NDU75" s="17"/>
      <c r="NDV75" s="17"/>
      <c r="NDW75" s="17"/>
      <c r="NDX75" s="17"/>
      <c r="NDY75" s="17"/>
      <c r="NDZ75" s="17"/>
      <c r="NEA75" s="17"/>
      <c r="NEB75" s="17"/>
      <c r="NEC75" s="17"/>
      <c r="NED75" s="17"/>
      <c r="NEE75" s="17"/>
      <c r="NEF75" s="17"/>
      <c r="NEG75" s="17"/>
      <c r="NEH75" s="17"/>
      <c r="NEI75" s="17"/>
      <c r="NEJ75" s="17"/>
      <c r="NEK75" s="17"/>
      <c r="NEL75" s="17"/>
      <c r="NEM75" s="17"/>
      <c r="NEN75" s="17"/>
      <c r="NEO75" s="17"/>
      <c r="NEP75" s="17"/>
      <c r="NEQ75" s="17"/>
      <c r="NER75" s="17"/>
      <c r="NES75" s="17"/>
      <c r="NET75" s="17"/>
      <c r="NEU75" s="17"/>
      <c r="NEV75" s="17"/>
      <c r="NEW75" s="17"/>
      <c r="NEX75" s="17"/>
      <c r="NEY75" s="17"/>
      <c r="NEZ75" s="17"/>
      <c r="NFA75" s="17"/>
      <c r="NFB75" s="17"/>
      <c r="NFC75" s="17"/>
      <c r="NFD75" s="17"/>
      <c r="NFE75" s="17"/>
      <c r="NFF75" s="17"/>
      <c r="NFG75" s="17"/>
      <c r="NFH75" s="17"/>
      <c r="NFI75" s="17"/>
      <c r="NFJ75" s="17"/>
      <c r="NFK75" s="17"/>
      <c r="NFL75" s="17"/>
      <c r="NFM75" s="17"/>
      <c r="NFN75" s="17"/>
      <c r="NFO75" s="17"/>
      <c r="NFP75" s="17"/>
      <c r="NFQ75" s="17"/>
      <c r="NFR75" s="17"/>
      <c r="NFS75" s="17"/>
      <c r="NFT75" s="17"/>
      <c r="NFU75" s="17"/>
      <c r="NFV75" s="17"/>
      <c r="NFW75" s="17"/>
      <c r="NFX75" s="17"/>
      <c r="NFY75" s="17"/>
      <c r="NFZ75" s="17"/>
      <c r="NGA75" s="17"/>
      <c r="NGB75" s="17"/>
      <c r="NGC75" s="17"/>
      <c r="NGD75" s="17"/>
      <c r="NGE75" s="17"/>
      <c r="NGF75" s="17"/>
      <c r="NGG75" s="17"/>
      <c r="NGH75" s="17"/>
      <c r="NGI75" s="17"/>
      <c r="NGJ75" s="17"/>
      <c r="NGK75" s="17"/>
      <c r="NGL75" s="17"/>
      <c r="NGM75" s="17"/>
      <c r="NGN75" s="17"/>
      <c r="NGO75" s="17"/>
      <c r="NGP75" s="17"/>
      <c r="NGQ75" s="17"/>
      <c r="NGR75" s="17"/>
      <c r="NGS75" s="17"/>
      <c r="NGT75" s="17"/>
      <c r="NGU75" s="17"/>
      <c r="NGV75" s="17"/>
      <c r="NGW75" s="17"/>
      <c r="NGX75" s="17"/>
      <c r="NGY75" s="17"/>
      <c r="NGZ75" s="17"/>
      <c r="NHA75" s="17"/>
      <c r="NHB75" s="17"/>
      <c r="NHC75" s="17"/>
      <c r="NHD75" s="17"/>
      <c r="NHE75" s="17"/>
      <c r="NHF75" s="17"/>
      <c r="NHG75" s="17"/>
      <c r="NHH75" s="17"/>
      <c r="NHI75" s="17"/>
      <c r="NHJ75" s="17"/>
      <c r="NHK75" s="17"/>
      <c r="NHL75" s="17"/>
      <c r="NHM75" s="17"/>
      <c r="NHN75" s="17"/>
      <c r="NHO75" s="17"/>
      <c r="NHP75" s="17"/>
      <c r="NHQ75" s="17"/>
      <c r="NHR75" s="17"/>
      <c r="NHS75" s="17"/>
      <c r="NHT75" s="17"/>
      <c r="NHU75" s="17"/>
      <c r="NHV75" s="17"/>
      <c r="NHW75" s="17"/>
      <c r="NHX75" s="17"/>
      <c r="NHY75" s="17"/>
      <c r="NHZ75" s="17"/>
      <c r="NIA75" s="17"/>
      <c r="NIB75" s="17"/>
      <c r="NIC75" s="17"/>
      <c r="NID75" s="17"/>
      <c r="NIE75" s="17"/>
      <c r="NIF75" s="17"/>
      <c r="NIG75" s="17"/>
      <c r="NIH75" s="17"/>
      <c r="NII75" s="17"/>
      <c r="NIJ75" s="17"/>
      <c r="NIK75" s="17"/>
      <c r="NIL75" s="17"/>
      <c r="NIM75" s="17"/>
      <c r="NIN75" s="17"/>
      <c r="NIO75" s="17"/>
      <c r="NIP75" s="17"/>
      <c r="NIQ75" s="17"/>
      <c r="NIR75" s="17"/>
      <c r="NIS75" s="17"/>
      <c r="NIT75" s="17"/>
      <c r="NIU75" s="17"/>
      <c r="NIV75" s="17"/>
      <c r="NIW75" s="17"/>
      <c r="NIX75" s="17"/>
      <c r="NIY75" s="17"/>
      <c r="NIZ75" s="17"/>
      <c r="NJA75" s="17"/>
      <c r="NJB75" s="17"/>
      <c r="NJC75" s="17"/>
      <c r="NJD75" s="17"/>
      <c r="NJE75" s="17"/>
      <c r="NJF75" s="17"/>
      <c r="NJG75" s="17"/>
      <c r="NJH75" s="17"/>
      <c r="NJI75" s="17"/>
      <c r="NJJ75" s="17"/>
      <c r="NJK75" s="17"/>
      <c r="NJL75" s="17"/>
      <c r="NJM75" s="17"/>
      <c r="NJN75" s="17"/>
      <c r="NJO75" s="17"/>
      <c r="NJP75" s="17"/>
      <c r="NJQ75" s="17"/>
      <c r="NJR75" s="17"/>
      <c r="NJS75" s="17"/>
      <c r="NJT75" s="17"/>
      <c r="NJU75" s="17"/>
      <c r="NJV75" s="17"/>
      <c r="NJW75" s="17"/>
      <c r="NJX75" s="17"/>
      <c r="NJY75" s="17"/>
      <c r="NJZ75" s="17"/>
      <c r="NKA75" s="17"/>
      <c r="NKB75" s="17"/>
      <c r="NKC75" s="17"/>
      <c r="NKD75" s="17"/>
      <c r="NKE75" s="17"/>
      <c r="NKF75" s="17"/>
      <c r="NKG75" s="17"/>
      <c r="NKH75" s="17"/>
      <c r="NKI75" s="17"/>
      <c r="NKJ75" s="17"/>
      <c r="NKK75" s="17"/>
      <c r="NKL75" s="17"/>
      <c r="NKM75" s="17"/>
      <c r="NKN75" s="17"/>
      <c r="NKO75" s="17"/>
      <c r="NKP75" s="17"/>
      <c r="NKQ75" s="17"/>
      <c r="NKR75" s="17"/>
      <c r="NKS75" s="17"/>
      <c r="NKT75" s="17"/>
      <c r="NKU75" s="17"/>
      <c r="NKV75" s="17"/>
      <c r="NKW75" s="17"/>
      <c r="NKX75" s="17"/>
      <c r="NKY75" s="17"/>
      <c r="NKZ75" s="17"/>
      <c r="NLA75" s="17"/>
      <c r="NLB75" s="17"/>
      <c r="NLC75" s="17"/>
      <c r="NLD75" s="17"/>
      <c r="NLE75" s="17"/>
      <c r="NLF75" s="17"/>
      <c r="NLG75" s="17"/>
      <c r="NLH75" s="17"/>
      <c r="NLI75" s="17"/>
      <c r="NLJ75" s="17"/>
      <c r="NLK75" s="17"/>
      <c r="NLL75" s="17"/>
      <c r="NLM75" s="17"/>
      <c r="NLN75" s="17"/>
      <c r="NLO75" s="17"/>
      <c r="NLP75" s="17"/>
      <c r="NLQ75" s="17"/>
      <c r="NLR75" s="17"/>
      <c r="NLS75" s="17"/>
      <c r="NLT75" s="17"/>
      <c r="NLU75" s="17"/>
      <c r="NLV75" s="17"/>
      <c r="NLW75" s="17"/>
      <c r="NLX75" s="17"/>
      <c r="NLY75" s="17"/>
      <c r="NLZ75" s="17"/>
      <c r="NMA75" s="17"/>
      <c r="NMB75" s="17"/>
      <c r="NMC75" s="17"/>
      <c r="NMD75" s="17"/>
      <c r="NME75" s="17"/>
      <c r="NMF75" s="17"/>
      <c r="NMG75" s="17"/>
      <c r="NMH75" s="17"/>
      <c r="NMI75" s="17"/>
      <c r="NMJ75" s="17"/>
      <c r="NMK75" s="17"/>
      <c r="NML75" s="17"/>
      <c r="NMM75" s="17"/>
      <c r="NMN75" s="17"/>
      <c r="NMO75" s="17"/>
      <c r="NMP75" s="17"/>
      <c r="NMQ75" s="17"/>
      <c r="NMR75" s="17"/>
      <c r="NMS75" s="17"/>
      <c r="NMT75" s="17"/>
      <c r="NMU75" s="17"/>
      <c r="NMV75" s="17"/>
      <c r="NMW75" s="17"/>
      <c r="NMX75" s="17"/>
      <c r="NMY75" s="17"/>
      <c r="NMZ75" s="17"/>
      <c r="NNA75" s="17"/>
      <c r="NNB75" s="17"/>
      <c r="NNC75" s="17"/>
      <c r="NND75" s="17"/>
      <c r="NNE75" s="17"/>
      <c r="NNF75" s="17"/>
      <c r="NNG75" s="17"/>
      <c r="NNH75" s="17"/>
      <c r="NNI75" s="17"/>
      <c r="NNJ75" s="17"/>
      <c r="NNK75" s="17"/>
      <c r="NNL75" s="17"/>
      <c r="NNM75" s="17"/>
      <c r="NNN75" s="17"/>
      <c r="NNO75" s="17"/>
      <c r="NNP75" s="17"/>
      <c r="NNQ75" s="17"/>
      <c r="NNR75" s="17"/>
      <c r="NNS75" s="17"/>
      <c r="NNT75" s="17"/>
      <c r="NNU75" s="17"/>
      <c r="NNV75" s="17"/>
      <c r="NNW75" s="17"/>
      <c r="NNX75" s="17"/>
      <c r="NNY75" s="17"/>
      <c r="NNZ75" s="17"/>
      <c r="NOA75" s="17"/>
      <c r="NOB75" s="17"/>
      <c r="NOC75" s="17"/>
      <c r="NOD75" s="17"/>
      <c r="NOE75" s="17"/>
      <c r="NOF75" s="17"/>
      <c r="NOG75" s="17"/>
      <c r="NOH75" s="17"/>
      <c r="NOI75" s="17"/>
      <c r="NOJ75" s="17"/>
      <c r="NOK75" s="17"/>
      <c r="NOL75" s="17"/>
      <c r="NOM75" s="17"/>
      <c r="NON75" s="17"/>
      <c r="NOO75" s="17"/>
      <c r="NOP75" s="17"/>
      <c r="NOQ75" s="17"/>
      <c r="NOR75" s="17"/>
      <c r="NOS75" s="17"/>
      <c r="NOT75" s="17"/>
      <c r="NOU75" s="17"/>
      <c r="NOV75" s="17"/>
      <c r="NOW75" s="17"/>
      <c r="NOX75" s="17"/>
      <c r="NOY75" s="17"/>
      <c r="NOZ75" s="17"/>
      <c r="NPA75" s="17"/>
      <c r="NPB75" s="17"/>
      <c r="NPC75" s="17"/>
      <c r="NPD75" s="17"/>
      <c r="NPE75" s="17"/>
      <c r="NPF75" s="17"/>
      <c r="NPG75" s="17"/>
      <c r="NPH75" s="17"/>
      <c r="NPI75" s="17"/>
      <c r="NPJ75" s="17"/>
      <c r="NPK75" s="17"/>
      <c r="NPL75" s="17"/>
      <c r="NPM75" s="17"/>
      <c r="NPN75" s="17"/>
      <c r="NPO75" s="17"/>
      <c r="NPP75" s="17"/>
      <c r="NPQ75" s="17"/>
      <c r="NPR75" s="17"/>
      <c r="NPS75" s="17"/>
      <c r="NPT75" s="17"/>
      <c r="NPU75" s="17"/>
      <c r="NPV75" s="17"/>
      <c r="NPW75" s="17"/>
      <c r="NPX75" s="17"/>
      <c r="NPY75" s="17"/>
      <c r="NPZ75" s="17"/>
      <c r="NQA75" s="17"/>
      <c r="NQB75" s="17"/>
      <c r="NQC75" s="17"/>
      <c r="NQD75" s="17"/>
      <c r="NQE75" s="17"/>
      <c r="NQF75" s="17"/>
      <c r="NQG75" s="17"/>
      <c r="NQH75" s="17"/>
      <c r="NQI75" s="17"/>
      <c r="NQJ75" s="17"/>
      <c r="NQK75" s="17"/>
      <c r="NQL75" s="17"/>
      <c r="NQM75" s="17"/>
      <c r="NQN75" s="17"/>
      <c r="NQO75" s="17"/>
      <c r="NQP75" s="17"/>
      <c r="NQQ75" s="17"/>
      <c r="NQR75" s="17"/>
      <c r="NQS75" s="17"/>
      <c r="NQT75" s="17"/>
      <c r="NQU75" s="17"/>
      <c r="NQV75" s="17"/>
      <c r="NQW75" s="17"/>
      <c r="NQX75" s="17"/>
      <c r="NQY75" s="17"/>
      <c r="NQZ75" s="17"/>
      <c r="NRA75" s="17"/>
      <c r="NRB75" s="17"/>
      <c r="NRC75" s="17"/>
      <c r="NRD75" s="17"/>
      <c r="NRE75" s="17"/>
      <c r="NRF75" s="17"/>
      <c r="NRG75" s="17"/>
      <c r="NRH75" s="17"/>
      <c r="NRI75" s="17"/>
      <c r="NRJ75" s="17"/>
      <c r="NRK75" s="17"/>
      <c r="NRL75" s="17"/>
      <c r="NRM75" s="17"/>
      <c r="NRN75" s="17"/>
      <c r="NRO75" s="17"/>
      <c r="NRP75" s="17"/>
      <c r="NRQ75" s="17"/>
      <c r="NRR75" s="17"/>
      <c r="NRS75" s="17"/>
      <c r="NRT75" s="17"/>
      <c r="NRU75" s="17"/>
      <c r="NRV75" s="17"/>
      <c r="NRW75" s="17"/>
      <c r="NRX75" s="17"/>
      <c r="NRY75" s="17"/>
      <c r="NRZ75" s="17"/>
      <c r="NSA75" s="17"/>
      <c r="NSB75" s="17"/>
      <c r="NSC75" s="17"/>
      <c r="NSD75" s="17"/>
      <c r="NSE75" s="17"/>
      <c r="NSF75" s="17"/>
      <c r="NSG75" s="17"/>
      <c r="NSH75" s="17"/>
      <c r="NSI75" s="17"/>
      <c r="NSJ75" s="17"/>
      <c r="NSK75" s="17"/>
      <c r="NSL75" s="17"/>
      <c r="NSM75" s="17"/>
      <c r="NSN75" s="17"/>
      <c r="NSO75" s="17"/>
      <c r="NSP75" s="17"/>
      <c r="NSQ75" s="17"/>
      <c r="NSR75" s="17"/>
      <c r="NSS75" s="17"/>
      <c r="NST75" s="17"/>
      <c r="NSU75" s="17"/>
      <c r="NSV75" s="17"/>
      <c r="NSW75" s="17"/>
      <c r="NSX75" s="17"/>
      <c r="NSY75" s="17"/>
      <c r="NSZ75" s="17"/>
      <c r="NTA75" s="17"/>
      <c r="NTB75" s="17"/>
      <c r="NTC75" s="17"/>
      <c r="NTD75" s="17"/>
      <c r="NTE75" s="17"/>
      <c r="NTF75" s="17"/>
      <c r="NTG75" s="17"/>
      <c r="NTH75" s="17"/>
      <c r="NTI75" s="17"/>
      <c r="NTJ75" s="17"/>
      <c r="NTK75" s="17"/>
      <c r="NTL75" s="17"/>
      <c r="NTM75" s="17"/>
      <c r="NTN75" s="17"/>
      <c r="NTO75" s="17"/>
      <c r="NTP75" s="17"/>
      <c r="NTQ75" s="17"/>
      <c r="NTR75" s="17"/>
      <c r="NTS75" s="17"/>
      <c r="NTT75" s="17"/>
      <c r="NTU75" s="17"/>
      <c r="NTV75" s="17"/>
      <c r="NTW75" s="17"/>
      <c r="NTX75" s="17"/>
      <c r="NTY75" s="17"/>
      <c r="NTZ75" s="17"/>
      <c r="NUA75" s="17"/>
      <c r="NUB75" s="17"/>
      <c r="NUC75" s="17"/>
      <c r="NUD75" s="17"/>
      <c r="NUE75" s="17"/>
      <c r="NUF75" s="17"/>
      <c r="NUG75" s="17"/>
      <c r="NUH75" s="17"/>
      <c r="NUI75" s="17"/>
      <c r="NUJ75" s="17"/>
      <c r="NUK75" s="17"/>
      <c r="NUL75" s="17"/>
      <c r="NUM75" s="17"/>
      <c r="NUN75" s="17"/>
      <c r="NUO75" s="17"/>
      <c r="NUP75" s="17"/>
      <c r="NUQ75" s="17"/>
      <c r="NUR75" s="17"/>
      <c r="NUS75" s="17"/>
      <c r="NUT75" s="17"/>
      <c r="NUU75" s="17"/>
      <c r="NUV75" s="17"/>
      <c r="NUW75" s="17"/>
      <c r="NUX75" s="17"/>
      <c r="NUY75" s="17"/>
      <c r="NUZ75" s="17"/>
      <c r="NVA75" s="17"/>
      <c r="NVB75" s="17"/>
      <c r="NVC75" s="17"/>
      <c r="NVD75" s="17"/>
      <c r="NVE75" s="17"/>
      <c r="NVF75" s="17"/>
      <c r="NVG75" s="17"/>
      <c r="NVH75" s="17"/>
      <c r="NVI75" s="17"/>
      <c r="NVJ75" s="17"/>
      <c r="NVK75" s="17"/>
      <c r="NVL75" s="17"/>
      <c r="NVM75" s="17"/>
      <c r="NVN75" s="17"/>
      <c r="NVO75" s="17"/>
      <c r="NVP75" s="17"/>
      <c r="NVQ75" s="17"/>
      <c r="NVR75" s="17"/>
      <c r="NVS75" s="17"/>
      <c r="NVT75" s="17"/>
      <c r="NVU75" s="17"/>
      <c r="NVV75" s="17"/>
      <c r="NVW75" s="17"/>
      <c r="NVX75" s="17"/>
      <c r="NVY75" s="17"/>
      <c r="NVZ75" s="17"/>
      <c r="NWA75" s="17"/>
      <c r="NWB75" s="17"/>
      <c r="NWC75" s="17"/>
      <c r="NWD75" s="17"/>
      <c r="NWE75" s="17"/>
      <c r="NWF75" s="17"/>
      <c r="NWG75" s="17"/>
      <c r="NWH75" s="17"/>
      <c r="NWI75" s="17"/>
      <c r="NWJ75" s="17"/>
      <c r="NWK75" s="17"/>
      <c r="NWL75" s="17"/>
      <c r="NWM75" s="17"/>
      <c r="NWN75" s="17"/>
      <c r="NWO75" s="17"/>
      <c r="NWP75" s="17"/>
      <c r="NWQ75" s="17"/>
      <c r="NWR75" s="17"/>
      <c r="NWS75" s="17"/>
      <c r="NWT75" s="17"/>
      <c r="NWU75" s="17"/>
      <c r="NWV75" s="17"/>
      <c r="NWW75" s="17"/>
      <c r="NWX75" s="17"/>
      <c r="NWY75" s="17"/>
      <c r="NWZ75" s="17"/>
      <c r="NXA75" s="17"/>
      <c r="NXB75" s="17"/>
      <c r="NXC75" s="17"/>
      <c r="NXD75" s="17"/>
      <c r="NXE75" s="17"/>
      <c r="NXF75" s="17"/>
      <c r="NXG75" s="17"/>
      <c r="NXH75" s="17"/>
      <c r="NXI75" s="17"/>
      <c r="NXJ75" s="17"/>
      <c r="NXK75" s="17"/>
      <c r="NXL75" s="17"/>
      <c r="NXM75" s="17"/>
      <c r="NXN75" s="17"/>
      <c r="NXO75" s="17"/>
      <c r="NXP75" s="17"/>
      <c r="NXQ75" s="17"/>
      <c r="NXR75" s="17"/>
      <c r="NXS75" s="17"/>
      <c r="NXT75" s="17"/>
      <c r="NXU75" s="17"/>
      <c r="NXV75" s="17"/>
      <c r="NXW75" s="17"/>
      <c r="NXX75" s="17"/>
      <c r="NXY75" s="17"/>
      <c r="NXZ75" s="17"/>
      <c r="NYA75" s="17"/>
      <c r="NYB75" s="17"/>
      <c r="NYC75" s="17"/>
      <c r="NYD75" s="17"/>
      <c r="NYE75" s="17"/>
      <c r="NYF75" s="17"/>
      <c r="NYG75" s="17"/>
      <c r="NYH75" s="17"/>
      <c r="NYI75" s="17"/>
      <c r="NYJ75" s="17"/>
      <c r="NYK75" s="17"/>
      <c r="NYL75" s="17"/>
      <c r="NYM75" s="17"/>
      <c r="NYN75" s="17"/>
      <c r="NYO75" s="17"/>
      <c r="NYP75" s="17"/>
      <c r="NYQ75" s="17"/>
      <c r="NYR75" s="17"/>
      <c r="NYS75" s="17"/>
      <c r="NYT75" s="17"/>
      <c r="NYU75" s="17"/>
      <c r="NYV75" s="17"/>
      <c r="NYW75" s="17"/>
      <c r="NYX75" s="17"/>
      <c r="NYY75" s="17"/>
      <c r="NYZ75" s="17"/>
      <c r="NZA75" s="17"/>
      <c r="NZB75" s="17"/>
      <c r="NZC75" s="17"/>
      <c r="NZD75" s="17"/>
      <c r="NZE75" s="17"/>
      <c r="NZF75" s="17"/>
      <c r="NZG75" s="17"/>
      <c r="NZH75" s="17"/>
      <c r="NZI75" s="17"/>
      <c r="NZJ75" s="17"/>
      <c r="NZK75" s="17"/>
      <c r="NZL75" s="17"/>
      <c r="NZM75" s="17"/>
      <c r="NZN75" s="17"/>
      <c r="NZO75" s="17"/>
      <c r="NZP75" s="17"/>
      <c r="NZQ75" s="17"/>
      <c r="NZR75" s="17"/>
      <c r="NZS75" s="17"/>
      <c r="NZT75" s="17"/>
      <c r="NZU75" s="17"/>
      <c r="NZV75" s="17"/>
      <c r="NZW75" s="17"/>
      <c r="NZX75" s="17"/>
      <c r="NZY75" s="17"/>
      <c r="NZZ75" s="17"/>
      <c r="OAA75" s="17"/>
      <c r="OAB75" s="17"/>
      <c r="OAC75" s="17"/>
      <c r="OAD75" s="17"/>
      <c r="OAE75" s="17"/>
      <c r="OAF75" s="17"/>
      <c r="OAG75" s="17"/>
      <c r="OAH75" s="17"/>
      <c r="OAI75" s="17"/>
      <c r="OAJ75" s="17"/>
      <c r="OAK75" s="17"/>
      <c r="OAL75" s="17"/>
      <c r="OAM75" s="17"/>
      <c r="OAN75" s="17"/>
      <c r="OAO75" s="17"/>
      <c r="OAP75" s="17"/>
      <c r="OAQ75" s="17"/>
      <c r="OAR75" s="17"/>
      <c r="OAS75" s="17"/>
      <c r="OAT75" s="17"/>
      <c r="OAU75" s="17"/>
      <c r="OAV75" s="17"/>
      <c r="OAW75" s="17"/>
      <c r="OAX75" s="17"/>
      <c r="OAY75" s="17"/>
      <c r="OAZ75" s="17"/>
      <c r="OBA75" s="17"/>
      <c r="OBB75" s="17"/>
      <c r="OBC75" s="17"/>
      <c r="OBD75" s="17"/>
      <c r="OBE75" s="17"/>
      <c r="OBF75" s="17"/>
      <c r="OBG75" s="17"/>
      <c r="OBH75" s="17"/>
      <c r="OBI75" s="17"/>
      <c r="OBJ75" s="17"/>
      <c r="OBK75" s="17"/>
      <c r="OBL75" s="17"/>
      <c r="OBM75" s="17"/>
      <c r="OBN75" s="17"/>
      <c r="OBO75" s="17"/>
      <c r="OBP75" s="17"/>
      <c r="OBQ75" s="17"/>
      <c r="OBR75" s="17"/>
      <c r="OBS75" s="17"/>
      <c r="OBT75" s="17"/>
      <c r="OBU75" s="17"/>
      <c r="OBV75" s="17"/>
      <c r="OBW75" s="17"/>
      <c r="OBX75" s="17"/>
      <c r="OBY75" s="17"/>
      <c r="OBZ75" s="17"/>
      <c r="OCA75" s="17"/>
      <c r="OCB75" s="17"/>
      <c r="OCC75" s="17"/>
      <c r="OCD75" s="17"/>
      <c r="OCE75" s="17"/>
      <c r="OCF75" s="17"/>
      <c r="OCG75" s="17"/>
      <c r="OCH75" s="17"/>
      <c r="OCI75" s="17"/>
      <c r="OCJ75" s="17"/>
      <c r="OCK75" s="17"/>
      <c r="OCL75" s="17"/>
      <c r="OCM75" s="17"/>
      <c r="OCN75" s="17"/>
      <c r="OCO75" s="17"/>
      <c r="OCP75" s="17"/>
      <c r="OCQ75" s="17"/>
      <c r="OCR75" s="17"/>
      <c r="OCS75" s="17"/>
      <c r="OCT75" s="17"/>
      <c r="OCU75" s="17"/>
      <c r="OCV75" s="17"/>
      <c r="OCW75" s="17"/>
      <c r="OCX75" s="17"/>
      <c r="OCY75" s="17"/>
      <c r="OCZ75" s="17"/>
      <c r="ODA75" s="17"/>
      <c r="ODB75" s="17"/>
      <c r="ODC75" s="17"/>
      <c r="ODD75" s="17"/>
      <c r="ODE75" s="17"/>
      <c r="ODF75" s="17"/>
      <c r="ODG75" s="17"/>
      <c r="ODH75" s="17"/>
      <c r="ODI75" s="17"/>
      <c r="ODJ75" s="17"/>
      <c r="ODK75" s="17"/>
      <c r="ODL75" s="17"/>
      <c r="ODM75" s="17"/>
      <c r="ODN75" s="17"/>
      <c r="ODO75" s="17"/>
      <c r="ODP75" s="17"/>
      <c r="ODQ75" s="17"/>
      <c r="ODR75" s="17"/>
      <c r="ODS75" s="17"/>
      <c r="ODT75" s="17"/>
      <c r="ODU75" s="17"/>
      <c r="ODV75" s="17"/>
      <c r="ODW75" s="17"/>
      <c r="ODX75" s="17"/>
      <c r="ODY75" s="17"/>
      <c r="ODZ75" s="17"/>
      <c r="OEA75" s="17"/>
      <c r="OEB75" s="17"/>
      <c r="OEC75" s="17"/>
      <c r="OED75" s="17"/>
      <c r="OEE75" s="17"/>
      <c r="OEF75" s="17"/>
      <c r="OEG75" s="17"/>
      <c r="OEH75" s="17"/>
      <c r="OEI75" s="17"/>
      <c r="OEJ75" s="17"/>
      <c r="OEK75" s="17"/>
      <c r="OEL75" s="17"/>
      <c r="OEM75" s="17"/>
      <c r="OEN75" s="17"/>
      <c r="OEO75" s="17"/>
      <c r="OEP75" s="17"/>
      <c r="OEQ75" s="17"/>
      <c r="OER75" s="17"/>
      <c r="OES75" s="17"/>
      <c r="OET75" s="17"/>
      <c r="OEU75" s="17"/>
      <c r="OEV75" s="17"/>
      <c r="OEW75" s="17"/>
      <c r="OEX75" s="17"/>
      <c r="OEY75" s="17"/>
      <c r="OEZ75" s="17"/>
      <c r="OFA75" s="17"/>
      <c r="OFB75" s="17"/>
      <c r="OFC75" s="17"/>
      <c r="OFD75" s="17"/>
      <c r="OFE75" s="17"/>
      <c r="OFF75" s="17"/>
      <c r="OFG75" s="17"/>
      <c r="OFH75" s="17"/>
      <c r="OFI75" s="17"/>
      <c r="OFJ75" s="17"/>
      <c r="OFK75" s="17"/>
      <c r="OFL75" s="17"/>
      <c r="OFM75" s="17"/>
      <c r="OFN75" s="17"/>
      <c r="OFO75" s="17"/>
      <c r="OFP75" s="17"/>
      <c r="OFQ75" s="17"/>
      <c r="OFR75" s="17"/>
      <c r="OFS75" s="17"/>
      <c r="OFT75" s="17"/>
      <c r="OFU75" s="17"/>
      <c r="OFV75" s="17"/>
      <c r="OFW75" s="17"/>
      <c r="OFX75" s="17"/>
      <c r="OFY75" s="17"/>
      <c r="OFZ75" s="17"/>
      <c r="OGA75" s="17"/>
      <c r="OGB75" s="17"/>
      <c r="OGC75" s="17"/>
      <c r="OGD75" s="17"/>
      <c r="OGE75" s="17"/>
      <c r="OGF75" s="17"/>
      <c r="OGG75" s="17"/>
      <c r="OGH75" s="17"/>
      <c r="OGI75" s="17"/>
      <c r="OGJ75" s="17"/>
      <c r="OGK75" s="17"/>
      <c r="OGL75" s="17"/>
      <c r="OGM75" s="17"/>
      <c r="OGN75" s="17"/>
      <c r="OGO75" s="17"/>
      <c r="OGP75" s="17"/>
      <c r="OGQ75" s="17"/>
      <c r="OGR75" s="17"/>
      <c r="OGS75" s="17"/>
      <c r="OGT75" s="17"/>
      <c r="OGU75" s="17"/>
      <c r="OGV75" s="17"/>
      <c r="OGW75" s="17"/>
      <c r="OGX75" s="17"/>
      <c r="OGY75" s="17"/>
      <c r="OGZ75" s="17"/>
      <c r="OHA75" s="17"/>
      <c r="OHB75" s="17"/>
      <c r="OHC75" s="17"/>
      <c r="OHD75" s="17"/>
      <c r="OHE75" s="17"/>
      <c r="OHF75" s="17"/>
      <c r="OHG75" s="17"/>
      <c r="OHH75" s="17"/>
      <c r="OHI75" s="17"/>
      <c r="OHJ75" s="17"/>
      <c r="OHK75" s="17"/>
      <c r="OHL75" s="17"/>
      <c r="OHM75" s="17"/>
      <c r="OHN75" s="17"/>
      <c r="OHO75" s="17"/>
      <c r="OHP75" s="17"/>
      <c r="OHQ75" s="17"/>
      <c r="OHR75" s="17"/>
      <c r="OHS75" s="17"/>
      <c r="OHT75" s="17"/>
      <c r="OHU75" s="17"/>
      <c r="OHV75" s="17"/>
      <c r="OHW75" s="17"/>
      <c r="OHX75" s="17"/>
      <c r="OHY75" s="17"/>
      <c r="OHZ75" s="17"/>
      <c r="OIA75" s="17"/>
      <c r="OIB75" s="17"/>
      <c r="OIC75" s="17"/>
      <c r="OID75" s="17"/>
      <c r="OIE75" s="17"/>
      <c r="OIF75" s="17"/>
      <c r="OIG75" s="17"/>
      <c r="OIH75" s="17"/>
      <c r="OII75" s="17"/>
      <c r="OIJ75" s="17"/>
      <c r="OIK75" s="17"/>
      <c r="OIL75" s="17"/>
      <c r="OIM75" s="17"/>
      <c r="OIN75" s="17"/>
      <c r="OIO75" s="17"/>
      <c r="OIP75" s="17"/>
      <c r="OIQ75" s="17"/>
      <c r="OIR75" s="17"/>
      <c r="OIS75" s="17"/>
      <c r="OIT75" s="17"/>
      <c r="OIU75" s="17"/>
      <c r="OIV75" s="17"/>
      <c r="OIW75" s="17"/>
      <c r="OIX75" s="17"/>
      <c r="OIY75" s="17"/>
      <c r="OIZ75" s="17"/>
      <c r="OJA75" s="17"/>
      <c r="OJB75" s="17"/>
      <c r="OJC75" s="17"/>
      <c r="OJD75" s="17"/>
      <c r="OJE75" s="17"/>
      <c r="OJF75" s="17"/>
      <c r="OJG75" s="17"/>
      <c r="OJH75" s="17"/>
      <c r="OJI75" s="17"/>
      <c r="OJJ75" s="17"/>
      <c r="OJK75" s="17"/>
      <c r="OJL75" s="17"/>
      <c r="OJM75" s="17"/>
      <c r="OJN75" s="17"/>
      <c r="OJO75" s="17"/>
      <c r="OJP75" s="17"/>
      <c r="OJQ75" s="17"/>
      <c r="OJR75" s="17"/>
      <c r="OJS75" s="17"/>
      <c r="OJT75" s="17"/>
      <c r="OJU75" s="17"/>
      <c r="OJV75" s="17"/>
      <c r="OJW75" s="17"/>
      <c r="OJX75" s="17"/>
      <c r="OJY75" s="17"/>
      <c r="OJZ75" s="17"/>
      <c r="OKA75" s="17"/>
      <c r="OKB75" s="17"/>
      <c r="OKC75" s="17"/>
      <c r="OKD75" s="17"/>
      <c r="OKE75" s="17"/>
      <c r="OKF75" s="17"/>
      <c r="OKG75" s="17"/>
      <c r="OKH75" s="17"/>
      <c r="OKI75" s="17"/>
      <c r="OKJ75" s="17"/>
      <c r="OKK75" s="17"/>
      <c r="OKL75" s="17"/>
      <c r="OKM75" s="17"/>
      <c r="OKN75" s="17"/>
      <c r="OKO75" s="17"/>
      <c r="OKP75" s="17"/>
      <c r="OKQ75" s="17"/>
      <c r="OKR75" s="17"/>
      <c r="OKS75" s="17"/>
      <c r="OKT75" s="17"/>
      <c r="OKU75" s="17"/>
      <c r="OKV75" s="17"/>
      <c r="OKW75" s="17"/>
      <c r="OKX75" s="17"/>
      <c r="OKY75" s="17"/>
      <c r="OKZ75" s="17"/>
      <c r="OLA75" s="17"/>
      <c r="OLB75" s="17"/>
      <c r="OLC75" s="17"/>
      <c r="OLD75" s="17"/>
      <c r="OLE75" s="17"/>
      <c r="OLF75" s="17"/>
      <c r="OLG75" s="17"/>
      <c r="OLH75" s="17"/>
      <c r="OLI75" s="17"/>
      <c r="OLJ75" s="17"/>
      <c r="OLK75" s="17"/>
      <c r="OLL75" s="17"/>
      <c r="OLM75" s="17"/>
      <c r="OLN75" s="17"/>
      <c r="OLO75" s="17"/>
      <c r="OLP75" s="17"/>
      <c r="OLQ75" s="17"/>
      <c r="OLR75" s="17"/>
      <c r="OLS75" s="17"/>
      <c r="OLT75" s="17"/>
      <c r="OLU75" s="17"/>
      <c r="OLV75" s="17"/>
      <c r="OLW75" s="17"/>
      <c r="OLX75" s="17"/>
      <c r="OLY75" s="17"/>
      <c r="OLZ75" s="17"/>
      <c r="OMA75" s="17"/>
      <c r="OMB75" s="17"/>
      <c r="OMC75" s="17"/>
      <c r="OMD75" s="17"/>
      <c r="OME75" s="17"/>
      <c r="OMF75" s="17"/>
      <c r="OMG75" s="17"/>
      <c r="OMH75" s="17"/>
      <c r="OMI75" s="17"/>
      <c r="OMJ75" s="17"/>
      <c r="OMK75" s="17"/>
      <c r="OML75" s="17"/>
      <c r="OMM75" s="17"/>
      <c r="OMN75" s="17"/>
      <c r="OMO75" s="17"/>
      <c r="OMP75" s="17"/>
      <c r="OMQ75" s="17"/>
      <c r="OMR75" s="17"/>
      <c r="OMS75" s="17"/>
      <c r="OMT75" s="17"/>
      <c r="OMU75" s="17"/>
      <c r="OMV75" s="17"/>
      <c r="OMW75" s="17"/>
      <c r="OMX75" s="17"/>
      <c r="OMY75" s="17"/>
      <c r="OMZ75" s="17"/>
      <c r="ONA75" s="17"/>
      <c r="ONB75" s="17"/>
      <c r="ONC75" s="17"/>
      <c r="OND75" s="17"/>
      <c r="ONE75" s="17"/>
      <c r="ONF75" s="17"/>
      <c r="ONG75" s="17"/>
      <c r="ONH75" s="17"/>
      <c r="ONI75" s="17"/>
      <c r="ONJ75" s="17"/>
      <c r="ONK75" s="17"/>
      <c r="ONL75" s="17"/>
      <c r="ONM75" s="17"/>
      <c r="ONN75" s="17"/>
      <c r="ONO75" s="17"/>
      <c r="ONP75" s="17"/>
      <c r="ONQ75" s="17"/>
      <c r="ONR75" s="17"/>
      <c r="ONS75" s="17"/>
      <c r="ONT75" s="17"/>
      <c r="ONU75" s="17"/>
      <c r="ONV75" s="17"/>
      <c r="ONW75" s="17"/>
      <c r="ONX75" s="17"/>
      <c r="ONY75" s="17"/>
      <c r="ONZ75" s="17"/>
      <c r="OOA75" s="17"/>
      <c r="OOB75" s="17"/>
      <c r="OOC75" s="17"/>
      <c r="OOD75" s="17"/>
      <c r="OOE75" s="17"/>
      <c r="OOF75" s="17"/>
      <c r="OOG75" s="17"/>
      <c r="OOH75" s="17"/>
      <c r="OOI75" s="17"/>
      <c r="OOJ75" s="17"/>
      <c r="OOK75" s="17"/>
      <c r="OOL75" s="17"/>
      <c r="OOM75" s="17"/>
      <c r="OON75" s="17"/>
      <c r="OOO75" s="17"/>
      <c r="OOP75" s="17"/>
      <c r="OOQ75" s="17"/>
      <c r="OOR75" s="17"/>
      <c r="OOS75" s="17"/>
      <c r="OOT75" s="17"/>
      <c r="OOU75" s="17"/>
      <c r="OOV75" s="17"/>
      <c r="OOW75" s="17"/>
      <c r="OOX75" s="17"/>
      <c r="OOY75" s="17"/>
      <c r="OOZ75" s="17"/>
      <c r="OPA75" s="17"/>
      <c r="OPB75" s="17"/>
      <c r="OPC75" s="17"/>
      <c r="OPD75" s="17"/>
      <c r="OPE75" s="17"/>
      <c r="OPF75" s="17"/>
      <c r="OPG75" s="17"/>
      <c r="OPH75" s="17"/>
      <c r="OPI75" s="17"/>
      <c r="OPJ75" s="17"/>
      <c r="OPK75" s="17"/>
      <c r="OPL75" s="17"/>
      <c r="OPM75" s="17"/>
      <c r="OPN75" s="17"/>
      <c r="OPO75" s="17"/>
      <c r="OPP75" s="17"/>
      <c r="OPQ75" s="17"/>
      <c r="OPR75" s="17"/>
      <c r="OPS75" s="17"/>
      <c r="OPT75" s="17"/>
      <c r="OPU75" s="17"/>
      <c r="OPV75" s="17"/>
      <c r="OPW75" s="17"/>
      <c r="OPX75" s="17"/>
      <c r="OPY75" s="17"/>
      <c r="OPZ75" s="17"/>
      <c r="OQA75" s="17"/>
      <c r="OQB75" s="17"/>
      <c r="OQC75" s="17"/>
      <c r="OQD75" s="17"/>
      <c r="OQE75" s="17"/>
      <c r="OQF75" s="17"/>
      <c r="OQG75" s="17"/>
      <c r="OQH75" s="17"/>
      <c r="OQI75" s="17"/>
      <c r="OQJ75" s="17"/>
      <c r="OQK75" s="17"/>
      <c r="OQL75" s="17"/>
      <c r="OQM75" s="17"/>
      <c r="OQN75" s="17"/>
      <c r="OQO75" s="17"/>
      <c r="OQP75" s="17"/>
      <c r="OQQ75" s="17"/>
      <c r="OQR75" s="17"/>
      <c r="OQS75" s="17"/>
      <c r="OQT75" s="17"/>
      <c r="OQU75" s="17"/>
      <c r="OQV75" s="17"/>
      <c r="OQW75" s="17"/>
      <c r="OQX75" s="17"/>
      <c r="OQY75" s="17"/>
      <c r="OQZ75" s="17"/>
      <c r="ORA75" s="17"/>
      <c r="ORB75" s="17"/>
      <c r="ORC75" s="17"/>
      <c r="ORD75" s="17"/>
      <c r="ORE75" s="17"/>
      <c r="ORF75" s="17"/>
      <c r="ORG75" s="17"/>
      <c r="ORH75" s="17"/>
      <c r="ORI75" s="17"/>
      <c r="ORJ75" s="17"/>
      <c r="ORK75" s="17"/>
      <c r="ORL75" s="17"/>
      <c r="ORM75" s="17"/>
      <c r="ORN75" s="17"/>
      <c r="ORO75" s="17"/>
      <c r="ORP75" s="17"/>
      <c r="ORQ75" s="17"/>
      <c r="ORR75" s="17"/>
      <c r="ORS75" s="17"/>
      <c r="ORT75" s="17"/>
      <c r="ORU75" s="17"/>
      <c r="ORV75" s="17"/>
      <c r="ORW75" s="17"/>
      <c r="ORX75" s="17"/>
      <c r="ORY75" s="17"/>
      <c r="ORZ75" s="17"/>
      <c r="OSA75" s="17"/>
      <c r="OSB75" s="17"/>
      <c r="OSC75" s="17"/>
      <c r="OSD75" s="17"/>
      <c r="OSE75" s="17"/>
      <c r="OSF75" s="17"/>
      <c r="OSG75" s="17"/>
      <c r="OSH75" s="17"/>
      <c r="OSI75" s="17"/>
      <c r="OSJ75" s="17"/>
      <c r="OSK75" s="17"/>
      <c r="OSL75" s="17"/>
      <c r="OSM75" s="17"/>
      <c r="OSN75" s="17"/>
      <c r="OSO75" s="17"/>
      <c r="OSP75" s="17"/>
      <c r="OSQ75" s="17"/>
      <c r="OSR75" s="17"/>
      <c r="OSS75" s="17"/>
      <c r="OST75" s="17"/>
      <c r="OSU75" s="17"/>
      <c r="OSV75" s="17"/>
      <c r="OSW75" s="17"/>
      <c r="OSX75" s="17"/>
      <c r="OSY75" s="17"/>
      <c r="OSZ75" s="17"/>
      <c r="OTA75" s="17"/>
      <c r="OTB75" s="17"/>
      <c r="OTC75" s="17"/>
      <c r="OTD75" s="17"/>
      <c r="OTE75" s="17"/>
      <c r="OTF75" s="17"/>
      <c r="OTG75" s="17"/>
      <c r="OTH75" s="17"/>
      <c r="OTI75" s="17"/>
      <c r="OTJ75" s="17"/>
      <c r="OTK75" s="17"/>
      <c r="OTL75" s="17"/>
      <c r="OTM75" s="17"/>
      <c r="OTN75" s="17"/>
      <c r="OTO75" s="17"/>
      <c r="OTP75" s="17"/>
      <c r="OTQ75" s="17"/>
      <c r="OTR75" s="17"/>
      <c r="OTS75" s="17"/>
      <c r="OTT75" s="17"/>
      <c r="OTU75" s="17"/>
      <c r="OTV75" s="17"/>
      <c r="OTW75" s="17"/>
      <c r="OTX75" s="17"/>
      <c r="OTY75" s="17"/>
      <c r="OTZ75" s="17"/>
      <c r="OUA75" s="17"/>
      <c r="OUB75" s="17"/>
      <c r="OUC75" s="17"/>
      <c r="OUD75" s="17"/>
      <c r="OUE75" s="17"/>
      <c r="OUF75" s="17"/>
      <c r="OUG75" s="17"/>
      <c r="OUH75" s="17"/>
      <c r="OUI75" s="17"/>
      <c r="OUJ75" s="17"/>
      <c r="OUK75" s="17"/>
      <c r="OUL75" s="17"/>
      <c r="OUM75" s="17"/>
      <c r="OUN75" s="17"/>
      <c r="OUO75" s="17"/>
      <c r="OUP75" s="17"/>
      <c r="OUQ75" s="17"/>
      <c r="OUR75" s="17"/>
      <c r="OUS75" s="17"/>
      <c r="OUT75" s="17"/>
      <c r="OUU75" s="17"/>
      <c r="OUV75" s="17"/>
      <c r="OUW75" s="17"/>
      <c r="OUX75" s="17"/>
      <c r="OUY75" s="17"/>
      <c r="OUZ75" s="17"/>
      <c r="OVA75" s="17"/>
      <c r="OVB75" s="17"/>
      <c r="OVC75" s="17"/>
      <c r="OVD75" s="17"/>
      <c r="OVE75" s="17"/>
      <c r="OVF75" s="17"/>
      <c r="OVG75" s="17"/>
      <c r="OVH75" s="17"/>
      <c r="OVI75" s="17"/>
      <c r="OVJ75" s="17"/>
      <c r="OVK75" s="17"/>
      <c r="OVL75" s="17"/>
      <c r="OVM75" s="17"/>
      <c r="OVN75" s="17"/>
      <c r="OVO75" s="17"/>
      <c r="OVP75" s="17"/>
      <c r="OVQ75" s="17"/>
      <c r="OVR75" s="17"/>
      <c r="OVS75" s="17"/>
      <c r="OVT75" s="17"/>
      <c r="OVU75" s="17"/>
      <c r="OVV75" s="17"/>
      <c r="OVW75" s="17"/>
      <c r="OVX75" s="17"/>
      <c r="OVY75" s="17"/>
      <c r="OVZ75" s="17"/>
      <c r="OWA75" s="17"/>
      <c r="OWB75" s="17"/>
      <c r="OWC75" s="17"/>
      <c r="OWD75" s="17"/>
      <c r="OWE75" s="17"/>
      <c r="OWF75" s="17"/>
      <c r="OWG75" s="17"/>
      <c r="OWH75" s="17"/>
      <c r="OWI75" s="17"/>
      <c r="OWJ75" s="17"/>
      <c r="OWK75" s="17"/>
      <c r="OWL75" s="17"/>
      <c r="OWM75" s="17"/>
      <c r="OWN75" s="17"/>
      <c r="OWO75" s="17"/>
      <c r="OWP75" s="17"/>
      <c r="OWQ75" s="17"/>
      <c r="OWR75" s="17"/>
      <c r="OWS75" s="17"/>
      <c r="OWT75" s="17"/>
      <c r="OWU75" s="17"/>
      <c r="OWV75" s="17"/>
      <c r="OWW75" s="17"/>
      <c r="OWX75" s="17"/>
      <c r="OWY75" s="17"/>
      <c r="OWZ75" s="17"/>
      <c r="OXA75" s="17"/>
      <c r="OXB75" s="17"/>
      <c r="OXC75" s="17"/>
      <c r="OXD75" s="17"/>
      <c r="OXE75" s="17"/>
      <c r="OXF75" s="17"/>
      <c r="OXG75" s="17"/>
      <c r="OXH75" s="17"/>
      <c r="OXI75" s="17"/>
      <c r="OXJ75" s="17"/>
      <c r="OXK75" s="17"/>
      <c r="OXL75" s="17"/>
      <c r="OXM75" s="17"/>
      <c r="OXN75" s="17"/>
      <c r="OXO75" s="17"/>
      <c r="OXP75" s="17"/>
      <c r="OXQ75" s="17"/>
      <c r="OXR75" s="17"/>
      <c r="OXS75" s="17"/>
      <c r="OXT75" s="17"/>
      <c r="OXU75" s="17"/>
      <c r="OXV75" s="17"/>
      <c r="OXW75" s="17"/>
      <c r="OXX75" s="17"/>
      <c r="OXY75" s="17"/>
      <c r="OXZ75" s="17"/>
      <c r="OYA75" s="17"/>
      <c r="OYB75" s="17"/>
      <c r="OYC75" s="17"/>
      <c r="OYD75" s="17"/>
      <c r="OYE75" s="17"/>
      <c r="OYF75" s="17"/>
      <c r="OYG75" s="17"/>
      <c r="OYH75" s="17"/>
      <c r="OYI75" s="17"/>
      <c r="OYJ75" s="17"/>
      <c r="OYK75" s="17"/>
      <c r="OYL75" s="17"/>
      <c r="OYM75" s="17"/>
      <c r="OYN75" s="17"/>
      <c r="OYO75" s="17"/>
      <c r="OYP75" s="17"/>
      <c r="OYQ75" s="17"/>
      <c r="OYR75" s="17"/>
      <c r="OYS75" s="17"/>
      <c r="OYT75" s="17"/>
      <c r="OYU75" s="17"/>
      <c r="OYV75" s="17"/>
      <c r="OYW75" s="17"/>
      <c r="OYX75" s="17"/>
      <c r="OYY75" s="17"/>
      <c r="OYZ75" s="17"/>
      <c r="OZA75" s="17"/>
      <c r="OZB75" s="17"/>
      <c r="OZC75" s="17"/>
      <c r="OZD75" s="17"/>
      <c r="OZE75" s="17"/>
      <c r="OZF75" s="17"/>
      <c r="OZG75" s="17"/>
      <c r="OZH75" s="17"/>
      <c r="OZI75" s="17"/>
      <c r="OZJ75" s="17"/>
      <c r="OZK75" s="17"/>
      <c r="OZL75" s="17"/>
      <c r="OZM75" s="17"/>
      <c r="OZN75" s="17"/>
      <c r="OZO75" s="17"/>
      <c r="OZP75" s="17"/>
      <c r="OZQ75" s="17"/>
      <c r="OZR75" s="17"/>
      <c r="OZS75" s="17"/>
      <c r="OZT75" s="17"/>
      <c r="OZU75" s="17"/>
      <c r="OZV75" s="17"/>
      <c r="OZW75" s="17"/>
      <c r="OZX75" s="17"/>
      <c r="OZY75" s="17"/>
      <c r="OZZ75" s="17"/>
      <c r="PAA75" s="17"/>
      <c r="PAB75" s="17"/>
      <c r="PAC75" s="17"/>
      <c r="PAD75" s="17"/>
      <c r="PAE75" s="17"/>
      <c r="PAF75" s="17"/>
      <c r="PAG75" s="17"/>
      <c r="PAH75" s="17"/>
      <c r="PAI75" s="17"/>
      <c r="PAJ75" s="17"/>
      <c r="PAK75" s="17"/>
      <c r="PAL75" s="17"/>
      <c r="PAM75" s="17"/>
      <c r="PAN75" s="17"/>
      <c r="PAO75" s="17"/>
      <c r="PAP75" s="17"/>
      <c r="PAQ75" s="17"/>
      <c r="PAR75" s="17"/>
      <c r="PAS75" s="17"/>
      <c r="PAT75" s="17"/>
      <c r="PAU75" s="17"/>
      <c r="PAV75" s="17"/>
      <c r="PAW75" s="17"/>
      <c r="PAX75" s="17"/>
      <c r="PAY75" s="17"/>
      <c r="PAZ75" s="17"/>
      <c r="PBA75" s="17"/>
      <c r="PBB75" s="17"/>
      <c r="PBC75" s="17"/>
      <c r="PBD75" s="17"/>
      <c r="PBE75" s="17"/>
      <c r="PBF75" s="17"/>
      <c r="PBG75" s="17"/>
      <c r="PBH75" s="17"/>
      <c r="PBI75" s="17"/>
      <c r="PBJ75" s="17"/>
      <c r="PBK75" s="17"/>
      <c r="PBL75" s="17"/>
      <c r="PBM75" s="17"/>
      <c r="PBN75" s="17"/>
      <c r="PBO75" s="17"/>
      <c r="PBP75" s="17"/>
      <c r="PBQ75" s="17"/>
      <c r="PBR75" s="17"/>
      <c r="PBS75" s="17"/>
      <c r="PBT75" s="17"/>
      <c r="PBU75" s="17"/>
      <c r="PBV75" s="17"/>
      <c r="PBW75" s="17"/>
      <c r="PBX75" s="17"/>
      <c r="PBY75" s="17"/>
      <c r="PBZ75" s="17"/>
      <c r="PCA75" s="17"/>
      <c r="PCB75" s="17"/>
      <c r="PCC75" s="17"/>
      <c r="PCD75" s="17"/>
      <c r="PCE75" s="17"/>
      <c r="PCF75" s="17"/>
      <c r="PCG75" s="17"/>
      <c r="PCH75" s="17"/>
      <c r="PCI75" s="17"/>
      <c r="PCJ75" s="17"/>
      <c r="PCK75" s="17"/>
      <c r="PCL75" s="17"/>
      <c r="PCM75" s="17"/>
      <c r="PCN75" s="17"/>
      <c r="PCO75" s="17"/>
      <c r="PCP75" s="17"/>
      <c r="PCQ75" s="17"/>
      <c r="PCR75" s="17"/>
      <c r="PCS75" s="17"/>
      <c r="PCT75" s="17"/>
      <c r="PCU75" s="17"/>
      <c r="PCV75" s="17"/>
      <c r="PCW75" s="17"/>
      <c r="PCX75" s="17"/>
      <c r="PCY75" s="17"/>
      <c r="PCZ75" s="17"/>
      <c r="PDA75" s="17"/>
      <c r="PDB75" s="17"/>
      <c r="PDC75" s="17"/>
      <c r="PDD75" s="17"/>
      <c r="PDE75" s="17"/>
      <c r="PDF75" s="17"/>
      <c r="PDG75" s="17"/>
      <c r="PDH75" s="17"/>
      <c r="PDI75" s="17"/>
      <c r="PDJ75" s="17"/>
      <c r="PDK75" s="17"/>
      <c r="PDL75" s="17"/>
      <c r="PDM75" s="17"/>
      <c r="PDN75" s="17"/>
      <c r="PDO75" s="17"/>
      <c r="PDP75" s="17"/>
      <c r="PDQ75" s="17"/>
      <c r="PDR75" s="17"/>
      <c r="PDS75" s="17"/>
      <c r="PDT75" s="17"/>
      <c r="PDU75" s="17"/>
      <c r="PDV75" s="17"/>
      <c r="PDW75" s="17"/>
      <c r="PDX75" s="17"/>
      <c r="PDY75" s="17"/>
      <c r="PDZ75" s="17"/>
      <c r="PEA75" s="17"/>
      <c r="PEB75" s="17"/>
      <c r="PEC75" s="17"/>
      <c r="PED75" s="17"/>
      <c r="PEE75" s="17"/>
      <c r="PEF75" s="17"/>
      <c r="PEG75" s="17"/>
      <c r="PEH75" s="17"/>
      <c r="PEI75" s="17"/>
      <c r="PEJ75" s="17"/>
      <c r="PEK75" s="17"/>
      <c r="PEL75" s="17"/>
      <c r="PEM75" s="17"/>
      <c r="PEN75" s="17"/>
      <c r="PEO75" s="17"/>
      <c r="PEP75" s="17"/>
      <c r="PEQ75" s="17"/>
      <c r="PER75" s="17"/>
      <c r="PES75" s="17"/>
      <c r="PET75" s="17"/>
      <c r="PEU75" s="17"/>
      <c r="PEV75" s="17"/>
      <c r="PEW75" s="17"/>
      <c r="PEX75" s="17"/>
      <c r="PEY75" s="17"/>
      <c r="PEZ75" s="17"/>
      <c r="PFA75" s="17"/>
      <c r="PFB75" s="17"/>
      <c r="PFC75" s="17"/>
      <c r="PFD75" s="17"/>
      <c r="PFE75" s="17"/>
      <c r="PFF75" s="17"/>
      <c r="PFG75" s="17"/>
      <c r="PFH75" s="17"/>
      <c r="PFI75" s="17"/>
      <c r="PFJ75" s="17"/>
      <c r="PFK75" s="17"/>
      <c r="PFL75" s="17"/>
      <c r="PFM75" s="17"/>
      <c r="PFN75" s="17"/>
      <c r="PFO75" s="17"/>
      <c r="PFP75" s="17"/>
      <c r="PFQ75" s="17"/>
      <c r="PFR75" s="17"/>
      <c r="PFS75" s="17"/>
      <c r="PFT75" s="17"/>
      <c r="PFU75" s="17"/>
      <c r="PFV75" s="17"/>
      <c r="PFW75" s="17"/>
      <c r="PFX75" s="17"/>
      <c r="PFY75" s="17"/>
      <c r="PFZ75" s="17"/>
      <c r="PGA75" s="17"/>
      <c r="PGB75" s="17"/>
      <c r="PGC75" s="17"/>
      <c r="PGD75" s="17"/>
      <c r="PGE75" s="17"/>
      <c r="PGF75" s="17"/>
      <c r="PGG75" s="17"/>
      <c r="PGH75" s="17"/>
      <c r="PGI75" s="17"/>
      <c r="PGJ75" s="17"/>
      <c r="PGK75" s="17"/>
      <c r="PGL75" s="17"/>
      <c r="PGM75" s="17"/>
      <c r="PGN75" s="17"/>
      <c r="PGO75" s="17"/>
      <c r="PGP75" s="17"/>
      <c r="PGQ75" s="17"/>
      <c r="PGR75" s="17"/>
      <c r="PGS75" s="17"/>
      <c r="PGT75" s="17"/>
      <c r="PGU75" s="17"/>
      <c r="PGV75" s="17"/>
      <c r="PGW75" s="17"/>
      <c r="PGX75" s="17"/>
      <c r="PGY75" s="17"/>
      <c r="PGZ75" s="17"/>
      <c r="PHA75" s="17"/>
      <c r="PHB75" s="17"/>
      <c r="PHC75" s="17"/>
      <c r="PHD75" s="17"/>
      <c r="PHE75" s="17"/>
      <c r="PHF75" s="17"/>
      <c r="PHG75" s="17"/>
      <c r="PHH75" s="17"/>
      <c r="PHI75" s="17"/>
      <c r="PHJ75" s="17"/>
      <c r="PHK75" s="17"/>
      <c r="PHL75" s="17"/>
      <c r="PHM75" s="17"/>
      <c r="PHN75" s="17"/>
      <c r="PHO75" s="17"/>
      <c r="PHP75" s="17"/>
      <c r="PHQ75" s="17"/>
      <c r="PHR75" s="17"/>
      <c r="PHS75" s="17"/>
      <c r="PHT75" s="17"/>
      <c r="PHU75" s="17"/>
      <c r="PHV75" s="17"/>
      <c r="PHW75" s="17"/>
      <c r="PHX75" s="17"/>
      <c r="PHY75" s="17"/>
      <c r="PHZ75" s="17"/>
      <c r="PIA75" s="17"/>
      <c r="PIB75" s="17"/>
      <c r="PIC75" s="17"/>
      <c r="PID75" s="17"/>
      <c r="PIE75" s="17"/>
      <c r="PIF75" s="17"/>
      <c r="PIG75" s="17"/>
      <c r="PIH75" s="17"/>
      <c r="PII75" s="17"/>
      <c r="PIJ75" s="17"/>
      <c r="PIK75" s="17"/>
      <c r="PIL75" s="17"/>
      <c r="PIM75" s="17"/>
      <c r="PIN75" s="17"/>
      <c r="PIO75" s="17"/>
      <c r="PIP75" s="17"/>
      <c r="PIQ75" s="17"/>
      <c r="PIR75" s="17"/>
      <c r="PIS75" s="17"/>
      <c r="PIT75" s="17"/>
      <c r="PIU75" s="17"/>
      <c r="PIV75" s="17"/>
      <c r="PIW75" s="17"/>
      <c r="PIX75" s="17"/>
      <c r="PIY75" s="17"/>
      <c r="PIZ75" s="17"/>
      <c r="PJA75" s="17"/>
      <c r="PJB75" s="17"/>
      <c r="PJC75" s="17"/>
      <c r="PJD75" s="17"/>
      <c r="PJE75" s="17"/>
      <c r="PJF75" s="17"/>
      <c r="PJG75" s="17"/>
      <c r="PJH75" s="17"/>
      <c r="PJI75" s="17"/>
      <c r="PJJ75" s="17"/>
      <c r="PJK75" s="17"/>
      <c r="PJL75" s="17"/>
      <c r="PJM75" s="17"/>
      <c r="PJN75" s="17"/>
      <c r="PJO75" s="17"/>
      <c r="PJP75" s="17"/>
      <c r="PJQ75" s="17"/>
      <c r="PJR75" s="17"/>
      <c r="PJS75" s="17"/>
      <c r="PJT75" s="17"/>
      <c r="PJU75" s="17"/>
      <c r="PJV75" s="17"/>
      <c r="PJW75" s="17"/>
      <c r="PJX75" s="17"/>
      <c r="PJY75" s="17"/>
      <c r="PJZ75" s="17"/>
      <c r="PKA75" s="17"/>
      <c r="PKB75" s="17"/>
      <c r="PKC75" s="17"/>
      <c r="PKD75" s="17"/>
      <c r="PKE75" s="17"/>
      <c r="PKF75" s="17"/>
      <c r="PKG75" s="17"/>
      <c r="PKH75" s="17"/>
      <c r="PKI75" s="17"/>
      <c r="PKJ75" s="17"/>
      <c r="PKK75" s="17"/>
      <c r="PKL75" s="17"/>
      <c r="PKM75" s="17"/>
      <c r="PKN75" s="17"/>
      <c r="PKO75" s="17"/>
      <c r="PKP75" s="17"/>
      <c r="PKQ75" s="17"/>
      <c r="PKR75" s="17"/>
      <c r="PKS75" s="17"/>
      <c r="PKT75" s="17"/>
      <c r="PKU75" s="17"/>
      <c r="PKV75" s="17"/>
      <c r="PKW75" s="17"/>
      <c r="PKX75" s="17"/>
      <c r="PKY75" s="17"/>
      <c r="PKZ75" s="17"/>
      <c r="PLA75" s="17"/>
      <c r="PLB75" s="17"/>
      <c r="PLC75" s="17"/>
      <c r="PLD75" s="17"/>
      <c r="PLE75" s="17"/>
      <c r="PLF75" s="17"/>
      <c r="PLG75" s="17"/>
      <c r="PLH75" s="17"/>
      <c r="PLI75" s="17"/>
      <c r="PLJ75" s="17"/>
      <c r="PLK75" s="17"/>
      <c r="PLL75" s="17"/>
      <c r="PLM75" s="17"/>
      <c r="PLN75" s="17"/>
      <c r="PLO75" s="17"/>
      <c r="PLP75" s="17"/>
      <c r="PLQ75" s="17"/>
      <c r="PLR75" s="17"/>
      <c r="PLS75" s="17"/>
      <c r="PLT75" s="17"/>
      <c r="PLU75" s="17"/>
      <c r="PLV75" s="17"/>
      <c r="PLW75" s="17"/>
      <c r="PLX75" s="17"/>
      <c r="PLY75" s="17"/>
      <c r="PLZ75" s="17"/>
      <c r="PMA75" s="17"/>
      <c r="PMB75" s="17"/>
      <c r="PMC75" s="17"/>
      <c r="PMD75" s="17"/>
      <c r="PME75" s="17"/>
      <c r="PMF75" s="17"/>
      <c r="PMG75" s="17"/>
      <c r="PMH75" s="17"/>
      <c r="PMI75" s="17"/>
      <c r="PMJ75" s="17"/>
      <c r="PMK75" s="17"/>
      <c r="PML75" s="17"/>
      <c r="PMM75" s="17"/>
      <c r="PMN75" s="17"/>
      <c r="PMO75" s="17"/>
      <c r="PMP75" s="17"/>
      <c r="PMQ75" s="17"/>
      <c r="PMR75" s="17"/>
      <c r="PMS75" s="17"/>
      <c r="PMT75" s="17"/>
      <c r="PMU75" s="17"/>
      <c r="PMV75" s="17"/>
      <c r="PMW75" s="17"/>
      <c r="PMX75" s="17"/>
      <c r="PMY75" s="17"/>
      <c r="PMZ75" s="17"/>
      <c r="PNA75" s="17"/>
      <c r="PNB75" s="17"/>
      <c r="PNC75" s="17"/>
      <c r="PND75" s="17"/>
      <c r="PNE75" s="17"/>
      <c r="PNF75" s="17"/>
      <c r="PNG75" s="17"/>
      <c r="PNH75" s="17"/>
      <c r="PNI75" s="17"/>
      <c r="PNJ75" s="17"/>
      <c r="PNK75" s="17"/>
      <c r="PNL75" s="17"/>
      <c r="PNM75" s="17"/>
      <c r="PNN75" s="17"/>
      <c r="PNO75" s="17"/>
      <c r="PNP75" s="17"/>
      <c r="PNQ75" s="17"/>
      <c r="PNR75" s="17"/>
      <c r="PNS75" s="17"/>
      <c r="PNT75" s="17"/>
      <c r="PNU75" s="17"/>
      <c r="PNV75" s="17"/>
      <c r="PNW75" s="17"/>
      <c r="PNX75" s="17"/>
      <c r="PNY75" s="17"/>
      <c r="PNZ75" s="17"/>
      <c r="POA75" s="17"/>
      <c r="POB75" s="17"/>
      <c r="POC75" s="17"/>
      <c r="POD75" s="17"/>
      <c r="POE75" s="17"/>
      <c r="POF75" s="17"/>
      <c r="POG75" s="17"/>
      <c r="POH75" s="17"/>
      <c r="POI75" s="17"/>
      <c r="POJ75" s="17"/>
      <c r="POK75" s="17"/>
      <c r="POL75" s="17"/>
      <c r="POM75" s="17"/>
      <c r="PON75" s="17"/>
      <c r="POO75" s="17"/>
      <c r="POP75" s="17"/>
      <c r="POQ75" s="17"/>
      <c r="POR75" s="17"/>
      <c r="POS75" s="17"/>
      <c r="POT75" s="17"/>
      <c r="POU75" s="17"/>
      <c r="POV75" s="17"/>
      <c r="POW75" s="17"/>
      <c r="POX75" s="17"/>
      <c r="POY75" s="17"/>
      <c r="POZ75" s="17"/>
      <c r="PPA75" s="17"/>
      <c r="PPB75" s="17"/>
      <c r="PPC75" s="17"/>
      <c r="PPD75" s="17"/>
      <c r="PPE75" s="17"/>
      <c r="PPF75" s="17"/>
      <c r="PPG75" s="17"/>
      <c r="PPH75" s="17"/>
      <c r="PPI75" s="17"/>
      <c r="PPJ75" s="17"/>
      <c r="PPK75" s="17"/>
      <c r="PPL75" s="17"/>
      <c r="PPM75" s="17"/>
      <c r="PPN75" s="17"/>
      <c r="PPO75" s="17"/>
      <c r="PPP75" s="17"/>
      <c r="PPQ75" s="17"/>
      <c r="PPR75" s="17"/>
      <c r="PPS75" s="17"/>
      <c r="PPT75" s="17"/>
      <c r="PPU75" s="17"/>
      <c r="PPV75" s="17"/>
      <c r="PPW75" s="17"/>
      <c r="PPX75" s="17"/>
      <c r="PPY75" s="17"/>
      <c r="PPZ75" s="17"/>
      <c r="PQA75" s="17"/>
      <c r="PQB75" s="17"/>
      <c r="PQC75" s="17"/>
      <c r="PQD75" s="17"/>
      <c r="PQE75" s="17"/>
      <c r="PQF75" s="17"/>
      <c r="PQG75" s="17"/>
      <c r="PQH75" s="17"/>
      <c r="PQI75" s="17"/>
      <c r="PQJ75" s="17"/>
      <c r="PQK75" s="17"/>
      <c r="PQL75" s="17"/>
      <c r="PQM75" s="17"/>
      <c r="PQN75" s="17"/>
      <c r="PQO75" s="17"/>
      <c r="PQP75" s="17"/>
      <c r="PQQ75" s="17"/>
      <c r="PQR75" s="17"/>
      <c r="PQS75" s="17"/>
      <c r="PQT75" s="17"/>
      <c r="PQU75" s="17"/>
      <c r="PQV75" s="17"/>
      <c r="PQW75" s="17"/>
      <c r="PQX75" s="17"/>
      <c r="PQY75" s="17"/>
      <c r="PQZ75" s="17"/>
      <c r="PRA75" s="17"/>
      <c r="PRB75" s="17"/>
      <c r="PRC75" s="17"/>
      <c r="PRD75" s="17"/>
      <c r="PRE75" s="17"/>
      <c r="PRF75" s="17"/>
      <c r="PRG75" s="17"/>
      <c r="PRH75" s="17"/>
      <c r="PRI75" s="17"/>
      <c r="PRJ75" s="17"/>
      <c r="PRK75" s="17"/>
      <c r="PRL75" s="17"/>
      <c r="PRM75" s="17"/>
      <c r="PRN75" s="17"/>
      <c r="PRO75" s="17"/>
      <c r="PRP75" s="17"/>
      <c r="PRQ75" s="17"/>
      <c r="PRR75" s="17"/>
      <c r="PRS75" s="17"/>
      <c r="PRT75" s="17"/>
      <c r="PRU75" s="17"/>
      <c r="PRV75" s="17"/>
      <c r="PRW75" s="17"/>
      <c r="PRX75" s="17"/>
      <c r="PRY75" s="17"/>
      <c r="PRZ75" s="17"/>
      <c r="PSA75" s="17"/>
      <c r="PSB75" s="17"/>
      <c r="PSC75" s="17"/>
      <c r="PSD75" s="17"/>
      <c r="PSE75" s="17"/>
      <c r="PSF75" s="17"/>
      <c r="PSG75" s="17"/>
      <c r="PSH75" s="17"/>
      <c r="PSI75" s="17"/>
      <c r="PSJ75" s="17"/>
      <c r="PSK75" s="17"/>
      <c r="PSL75" s="17"/>
      <c r="PSM75" s="17"/>
      <c r="PSN75" s="17"/>
      <c r="PSO75" s="17"/>
      <c r="PSP75" s="17"/>
      <c r="PSQ75" s="17"/>
      <c r="PSR75" s="17"/>
      <c r="PSS75" s="17"/>
      <c r="PST75" s="17"/>
      <c r="PSU75" s="17"/>
      <c r="PSV75" s="17"/>
      <c r="PSW75" s="17"/>
      <c r="PSX75" s="17"/>
      <c r="PSY75" s="17"/>
      <c r="PSZ75" s="17"/>
      <c r="PTA75" s="17"/>
      <c r="PTB75" s="17"/>
      <c r="PTC75" s="17"/>
      <c r="PTD75" s="17"/>
      <c r="PTE75" s="17"/>
      <c r="PTF75" s="17"/>
      <c r="PTG75" s="17"/>
      <c r="PTH75" s="17"/>
      <c r="PTI75" s="17"/>
      <c r="PTJ75" s="17"/>
      <c r="PTK75" s="17"/>
      <c r="PTL75" s="17"/>
      <c r="PTM75" s="17"/>
      <c r="PTN75" s="17"/>
      <c r="PTO75" s="17"/>
      <c r="PTP75" s="17"/>
      <c r="PTQ75" s="17"/>
      <c r="PTR75" s="17"/>
      <c r="PTS75" s="17"/>
      <c r="PTT75" s="17"/>
      <c r="PTU75" s="17"/>
      <c r="PTV75" s="17"/>
      <c r="PTW75" s="17"/>
      <c r="PTX75" s="17"/>
      <c r="PTY75" s="17"/>
      <c r="PTZ75" s="17"/>
      <c r="PUA75" s="17"/>
      <c r="PUB75" s="17"/>
      <c r="PUC75" s="17"/>
      <c r="PUD75" s="17"/>
      <c r="PUE75" s="17"/>
      <c r="PUF75" s="17"/>
      <c r="PUG75" s="17"/>
      <c r="PUH75" s="17"/>
      <c r="PUI75" s="17"/>
      <c r="PUJ75" s="17"/>
      <c r="PUK75" s="17"/>
      <c r="PUL75" s="17"/>
      <c r="PUM75" s="17"/>
      <c r="PUN75" s="17"/>
      <c r="PUO75" s="17"/>
      <c r="PUP75" s="17"/>
      <c r="PUQ75" s="17"/>
      <c r="PUR75" s="17"/>
      <c r="PUS75" s="17"/>
      <c r="PUT75" s="17"/>
      <c r="PUU75" s="17"/>
      <c r="PUV75" s="17"/>
      <c r="PUW75" s="17"/>
      <c r="PUX75" s="17"/>
      <c r="PUY75" s="17"/>
      <c r="PUZ75" s="17"/>
      <c r="PVA75" s="17"/>
      <c r="PVB75" s="17"/>
      <c r="PVC75" s="17"/>
      <c r="PVD75" s="17"/>
      <c r="PVE75" s="17"/>
      <c r="PVF75" s="17"/>
      <c r="PVG75" s="17"/>
      <c r="PVH75" s="17"/>
      <c r="PVI75" s="17"/>
      <c r="PVJ75" s="17"/>
      <c r="PVK75" s="17"/>
      <c r="PVL75" s="17"/>
      <c r="PVM75" s="17"/>
      <c r="PVN75" s="17"/>
      <c r="PVO75" s="17"/>
      <c r="PVP75" s="17"/>
      <c r="PVQ75" s="17"/>
      <c r="PVR75" s="17"/>
      <c r="PVS75" s="17"/>
      <c r="PVT75" s="17"/>
      <c r="PVU75" s="17"/>
      <c r="PVV75" s="17"/>
      <c r="PVW75" s="17"/>
      <c r="PVX75" s="17"/>
      <c r="PVY75" s="17"/>
      <c r="PVZ75" s="17"/>
      <c r="PWA75" s="17"/>
      <c r="PWB75" s="17"/>
      <c r="PWC75" s="17"/>
      <c r="PWD75" s="17"/>
      <c r="PWE75" s="17"/>
      <c r="PWF75" s="17"/>
      <c r="PWG75" s="17"/>
      <c r="PWH75" s="17"/>
      <c r="PWI75" s="17"/>
      <c r="PWJ75" s="17"/>
      <c r="PWK75" s="17"/>
      <c r="PWL75" s="17"/>
      <c r="PWM75" s="17"/>
      <c r="PWN75" s="17"/>
      <c r="PWO75" s="17"/>
      <c r="PWP75" s="17"/>
      <c r="PWQ75" s="17"/>
      <c r="PWR75" s="17"/>
      <c r="PWS75" s="17"/>
      <c r="PWT75" s="17"/>
      <c r="PWU75" s="17"/>
      <c r="PWV75" s="17"/>
      <c r="PWW75" s="17"/>
      <c r="PWX75" s="17"/>
      <c r="PWY75" s="17"/>
      <c r="PWZ75" s="17"/>
      <c r="PXA75" s="17"/>
      <c r="PXB75" s="17"/>
      <c r="PXC75" s="17"/>
      <c r="PXD75" s="17"/>
      <c r="PXE75" s="17"/>
      <c r="PXF75" s="17"/>
      <c r="PXG75" s="17"/>
      <c r="PXH75" s="17"/>
      <c r="PXI75" s="17"/>
      <c r="PXJ75" s="17"/>
      <c r="PXK75" s="17"/>
      <c r="PXL75" s="17"/>
      <c r="PXM75" s="17"/>
      <c r="PXN75" s="17"/>
      <c r="PXO75" s="17"/>
      <c r="PXP75" s="17"/>
      <c r="PXQ75" s="17"/>
      <c r="PXR75" s="17"/>
      <c r="PXS75" s="17"/>
      <c r="PXT75" s="17"/>
      <c r="PXU75" s="17"/>
      <c r="PXV75" s="17"/>
      <c r="PXW75" s="17"/>
      <c r="PXX75" s="17"/>
      <c r="PXY75" s="17"/>
      <c r="PXZ75" s="17"/>
      <c r="PYA75" s="17"/>
      <c r="PYB75" s="17"/>
      <c r="PYC75" s="17"/>
      <c r="PYD75" s="17"/>
      <c r="PYE75" s="17"/>
      <c r="PYF75" s="17"/>
      <c r="PYG75" s="17"/>
      <c r="PYH75" s="17"/>
      <c r="PYI75" s="17"/>
      <c r="PYJ75" s="17"/>
      <c r="PYK75" s="17"/>
      <c r="PYL75" s="17"/>
      <c r="PYM75" s="17"/>
      <c r="PYN75" s="17"/>
      <c r="PYO75" s="17"/>
      <c r="PYP75" s="17"/>
      <c r="PYQ75" s="17"/>
      <c r="PYR75" s="17"/>
      <c r="PYS75" s="17"/>
      <c r="PYT75" s="17"/>
      <c r="PYU75" s="17"/>
      <c r="PYV75" s="17"/>
      <c r="PYW75" s="17"/>
      <c r="PYX75" s="17"/>
      <c r="PYY75" s="17"/>
      <c r="PYZ75" s="17"/>
      <c r="PZA75" s="17"/>
      <c r="PZB75" s="17"/>
      <c r="PZC75" s="17"/>
      <c r="PZD75" s="17"/>
      <c r="PZE75" s="17"/>
      <c r="PZF75" s="17"/>
      <c r="PZG75" s="17"/>
      <c r="PZH75" s="17"/>
      <c r="PZI75" s="17"/>
      <c r="PZJ75" s="17"/>
      <c r="PZK75" s="17"/>
      <c r="PZL75" s="17"/>
      <c r="PZM75" s="17"/>
      <c r="PZN75" s="17"/>
      <c r="PZO75" s="17"/>
      <c r="PZP75" s="17"/>
      <c r="PZQ75" s="17"/>
      <c r="PZR75" s="17"/>
      <c r="PZS75" s="17"/>
      <c r="PZT75" s="17"/>
      <c r="PZU75" s="17"/>
      <c r="PZV75" s="17"/>
      <c r="PZW75" s="17"/>
      <c r="PZX75" s="17"/>
      <c r="PZY75" s="17"/>
      <c r="PZZ75" s="17"/>
      <c r="QAA75" s="17"/>
      <c r="QAB75" s="17"/>
      <c r="QAC75" s="17"/>
      <c r="QAD75" s="17"/>
      <c r="QAE75" s="17"/>
      <c r="QAF75" s="17"/>
      <c r="QAG75" s="17"/>
      <c r="QAH75" s="17"/>
      <c r="QAI75" s="17"/>
      <c r="QAJ75" s="17"/>
      <c r="QAK75" s="17"/>
      <c r="QAL75" s="17"/>
      <c r="QAM75" s="17"/>
      <c r="QAN75" s="17"/>
      <c r="QAO75" s="17"/>
      <c r="QAP75" s="17"/>
      <c r="QAQ75" s="17"/>
      <c r="QAR75" s="17"/>
      <c r="QAS75" s="17"/>
      <c r="QAT75" s="17"/>
      <c r="QAU75" s="17"/>
      <c r="QAV75" s="17"/>
      <c r="QAW75" s="17"/>
      <c r="QAX75" s="17"/>
      <c r="QAY75" s="17"/>
      <c r="QAZ75" s="17"/>
      <c r="QBA75" s="17"/>
      <c r="QBB75" s="17"/>
      <c r="QBC75" s="17"/>
      <c r="QBD75" s="17"/>
      <c r="QBE75" s="17"/>
      <c r="QBF75" s="17"/>
      <c r="QBG75" s="17"/>
      <c r="QBH75" s="17"/>
      <c r="QBI75" s="17"/>
      <c r="QBJ75" s="17"/>
      <c r="QBK75" s="17"/>
      <c r="QBL75" s="17"/>
      <c r="QBM75" s="17"/>
      <c r="QBN75" s="17"/>
      <c r="QBO75" s="17"/>
      <c r="QBP75" s="17"/>
      <c r="QBQ75" s="17"/>
      <c r="QBR75" s="17"/>
      <c r="QBS75" s="17"/>
      <c r="QBT75" s="17"/>
      <c r="QBU75" s="17"/>
      <c r="QBV75" s="17"/>
      <c r="QBW75" s="17"/>
      <c r="QBX75" s="17"/>
      <c r="QBY75" s="17"/>
      <c r="QBZ75" s="17"/>
      <c r="QCA75" s="17"/>
      <c r="QCB75" s="17"/>
      <c r="QCC75" s="17"/>
      <c r="QCD75" s="17"/>
      <c r="QCE75" s="17"/>
      <c r="QCF75" s="17"/>
      <c r="QCG75" s="17"/>
      <c r="QCH75" s="17"/>
      <c r="QCI75" s="17"/>
      <c r="QCJ75" s="17"/>
      <c r="QCK75" s="17"/>
      <c r="QCL75" s="17"/>
      <c r="QCM75" s="17"/>
      <c r="QCN75" s="17"/>
      <c r="QCO75" s="17"/>
      <c r="QCP75" s="17"/>
      <c r="QCQ75" s="17"/>
      <c r="QCR75" s="17"/>
      <c r="QCS75" s="17"/>
      <c r="QCT75" s="17"/>
      <c r="QCU75" s="17"/>
      <c r="QCV75" s="17"/>
      <c r="QCW75" s="17"/>
      <c r="QCX75" s="17"/>
      <c r="QCY75" s="17"/>
      <c r="QCZ75" s="17"/>
      <c r="QDA75" s="17"/>
      <c r="QDB75" s="17"/>
      <c r="QDC75" s="17"/>
      <c r="QDD75" s="17"/>
      <c r="QDE75" s="17"/>
      <c r="QDF75" s="17"/>
      <c r="QDG75" s="17"/>
      <c r="QDH75" s="17"/>
      <c r="QDI75" s="17"/>
      <c r="QDJ75" s="17"/>
      <c r="QDK75" s="17"/>
      <c r="QDL75" s="17"/>
      <c r="QDM75" s="17"/>
      <c r="QDN75" s="17"/>
      <c r="QDO75" s="17"/>
      <c r="QDP75" s="17"/>
      <c r="QDQ75" s="17"/>
      <c r="QDR75" s="17"/>
      <c r="QDS75" s="17"/>
      <c r="QDT75" s="17"/>
      <c r="QDU75" s="17"/>
      <c r="QDV75" s="17"/>
      <c r="QDW75" s="17"/>
      <c r="QDX75" s="17"/>
      <c r="QDY75" s="17"/>
      <c r="QDZ75" s="17"/>
      <c r="QEA75" s="17"/>
      <c r="QEB75" s="17"/>
      <c r="QEC75" s="17"/>
      <c r="QED75" s="17"/>
      <c r="QEE75" s="17"/>
      <c r="QEF75" s="17"/>
      <c r="QEG75" s="17"/>
      <c r="QEH75" s="17"/>
      <c r="QEI75" s="17"/>
      <c r="QEJ75" s="17"/>
      <c r="QEK75" s="17"/>
      <c r="QEL75" s="17"/>
      <c r="QEM75" s="17"/>
      <c r="QEN75" s="17"/>
      <c r="QEO75" s="17"/>
      <c r="QEP75" s="17"/>
      <c r="QEQ75" s="17"/>
      <c r="QER75" s="17"/>
      <c r="QES75" s="17"/>
      <c r="QET75" s="17"/>
      <c r="QEU75" s="17"/>
      <c r="QEV75" s="17"/>
      <c r="QEW75" s="17"/>
      <c r="QEX75" s="17"/>
      <c r="QEY75" s="17"/>
      <c r="QEZ75" s="17"/>
      <c r="QFA75" s="17"/>
      <c r="QFB75" s="17"/>
      <c r="QFC75" s="17"/>
      <c r="QFD75" s="17"/>
      <c r="QFE75" s="17"/>
      <c r="QFF75" s="17"/>
      <c r="QFG75" s="17"/>
      <c r="QFH75" s="17"/>
      <c r="QFI75" s="17"/>
      <c r="QFJ75" s="17"/>
      <c r="QFK75" s="17"/>
      <c r="QFL75" s="17"/>
      <c r="QFM75" s="17"/>
      <c r="QFN75" s="17"/>
      <c r="QFO75" s="17"/>
      <c r="QFP75" s="17"/>
      <c r="QFQ75" s="17"/>
      <c r="QFR75" s="17"/>
      <c r="QFS75" s="17"/>
      <c r="QFT75" s="17"/>
      <c r="QFU75" s="17"/>
      <c r="QFV75" s="17"/>
      <c r="QFW75" s="17"/>
      <c r="QFX75" s="17"/>
      <c r="QFY75" s="17"/>
      <c r="QFZ75" s="17"/>
      <c r="QGA75" s="17"/>
      <c r="QGB75" s="17"/>
      <c r="QGC75" s="17"/>
      <c r="QGD75" s="17"/>
      <c r="QGE75" s="17"/>
      <c r="QGF75" s="17"/>
      <c r="QGG75" s="17"/>
      <c r="QGH75" s="17"/>
      <c r="QGI75" s="17"/>
      <c r="QGJ75" s="17"/>
      <c r="QGK75" s="17"/>
      <c r="QGL75" s="17"/>
      <c r="QGM75" s="17"/>
      <c r="QGN75" s="17"/>
      <c r="QGO75" s="17"/>
      <c r="QGP75" s="17"/>
      <c r="QGQ75" s="17"/>
      <c r="QGR75" s="17"/>
      <c r="QGS75" s="17"/>
      <c r="QGT75" s="17"/>
      <c r="QGU75" s="17"/>
      <c r="QGV75" s="17"/>
      <c r="QGW75" s="17"/>
      <c r="QGX75" s="17"/>
      <c r="QGY75" s="17"/>
      <c r="QGZ75" s="17"/>
      <c r="QHA75" s="17"/>
      <c r="QHB75" s="17"/>
      <c r="QHC75" s="17"/>
      <c r="QHD75" s="17"/>
      <c r="QHE75" s="17"/>
      <c r="QHF75" s="17"/>
      <c r="QHG75" s="17"/>
      <c r="QHH75" s="17"/>
      <c r="QHI75" s="17"/>
      <c r="QHJ75" s="17"/>
      <c r="QHK75" s="17"/>
      <c r="QHL75" s="17"/>
      <c r="QHM75" s="17"/>
      <c r="QHN75" s="17"/>
      <c r="QHO75" s="17"/>
      <c r="QHP75" s="17"/>
      <c r="QHQ75" s="17"/>
      <c r="QHR75" s="17"/>
      <c r="QHS75" s="17"/>
      <c r="QHT75" s="17"/>
      <c r="QHU75" s="17"/>
      <c r="QHV75" s="17"/>
      <c r="QHW75" s="17"/>
      <c r="QHX75" s="17"/>
      <c r="QHY75" s="17"/>
      <c r="QHZ75" s="17"/>
      <c r="QIA75" s="17"/>
      <c r="QIB75" s="17"/>
      <c r="QIC75" s="17"/>
      <c r="QID75" s="17"/>
      <c r="QIE75" s="17"/>
      <c r="QIF75" s="17"/>
      <c r="QIG75" s="17"/>
      <c r="QIH75" s="17"/>
      <c r="QII75" s="17"/>
      <c r="QIJ75" s="17"/>
      <c r="QIK75" s="17"/>
      <c r="QIL75" s="17"/>
      <c r="QIM75" s="17"/>
      <c r="QIN75" s="17"/>
      <c r="QIO75" s="17"/>
      <c r="QIP75" s="17"/>
      <c r="QIQ75" s="17"/>
      <c r="QIR75" s="17"/>
      <c r="QIS75" s="17"/>
      <c r="QIT75" s="17"/>
      <c r="QIU75" s="17"/>
      <c r="QIV75" s="17"/>
      <c r="QIW75" s="17"/>
      <c r="QIX75" s="17"/>
      <c r="QIY75" s="17"/>
      <c r="QIZ75" s="17"/>
      <c r="QJA75" s="17"/>
      <c r="QJB75" s="17"/>
      <c r="QJC75" s="17"/>
      <c r="QJD75" s="17"/>
      <c r="QJE75" s="17"/>
      <c r="QJF75" s="17"/>
      <c r="QJG75" s="17"/>
      <c r="QJH75" s="17"/>
      <c r="QJI75" s="17"/>
      <c r="QJJ75" s="17"/>
      <c r="QJK75" s="17"/>
      <c r="QJL75" s="17"/>
      <c r="QJM75" s="17"/>
      <c r="QJN75" s="17"/>
      <c r="QJO75" s="17"/>
      <c r="QJP75" s="17"/>
      <c r="QJQ75" s="17"/>
      <c r="QJR75" s="17"/>
      <c r="QJS75" s="17"/>
      <c r="QJT75" s="17"/>
      <c r="QJU75" s="17"/>
      <c r="QJV75" s="17"/>
      <c r="QJW75" s="17"/>
      <c r="QJX75" s="17"/>
      <c r="QJY75" s="17"/>
      <c r="QJZ75" s="17"/>
      <c r="QKA75" s="17"/>
      <c r="QKB75" s="17"/>
      <c r="QKC75" s="17"/>
      <c r="QKD75" s="17"/>
      <c r="QKE75" s="17"/>
      <c r="QKF75" s="17"/>
      <c r="QKG75" s="17"/>
      <c r="QKH75" s="17"/>
      <c r="QKI75" s="17"/>
      <c r="QKJ75" s="17"/>
      <c r="QKK75" s="17"/>
      <c r="QKL75" s="17"/>
      <c r="QKM75" s="17"/>
      <c r="QKN75" s="17"/>
      <c r="QKO75" s="17"/>
      <c r="QKP75" s="17"/>
      <c r="QKQ75" s="17"/>
      <c r="QKR75" s="17"/>
      <c r="QKS75" s="17"/>
      <c r="QKT75" s="17"/>
      <c r="QKU75" s="17"/>
      <c r="QKV75" s="17"/>
      <c r="QKW75" s="17"/>
      <c r="QKX75" s="17"/>
      <c r="QKY75" s="17"/>
      <c r="QKZ75" s="17"/>
      <c r="QLA75" s="17"/>
      <c r="QLB75" s="17"/>
      <c r="QLC75" s="17"/>
      <c r="QLD75" s="17"/>
      <c r="QLE75" s="17"/>
      <c r="QLF75" s="17"/>
      <c r="QLG75" s="17"/>
      <c r="QLH75" s="17"/>
      <c r="QLI75" s="17"/>
      <c r="QLJ75" s="17"/>
      <c r="QLK75" s="17"/>
      <c r="QLL75" s="17"/>
      <c r="QLM75" s="17"/>
      <c r="QLN75" s="17"/>
      <c r="QLO75" s="17"/>
      <c r="QLP75" s="17"/>
      <c r="QLQ75" s="17"/>
      <c r="QLR75" s="17"/>
      <c r="QLS75" s="17"/>
      <c r="QLT75" s="17"/>
      <c r="QLU75" s="17"/>
      <c r="QLV75" s="17"/>
      <c r="QLW75" s="17"/>
      <c r="QLX75" s="17"/>
      <c r="QLY75" s="17"/>
      <c r="QLZ75" s="17"/>
      <c r="QMA75" s="17"/>
      <c r="QMB75" s="17"/>
      <c r="QMC75" s="17"/>
      <c r="QMD75" s="17"/>
      <c r="QME75" s="17"/>
      <c r="QMF75" s="17"/>
      <c r="QMG75" s="17"/>
      <c r="QMH75" s="17"/>
      <c r="QMI75" s="17"/>
      <c r="QMJ75" s="17"/>
      <c r="QMK75" s="17"/>
      <c r="QML75" s="17"/>
      <c r="QMM75" s="17"/>
      <c r="QMN75" s="17"/>
      <c r="QMO75" s="17"/>
      <c r="QMP75" s="17"/>
      <c r="QMQ75" s="17"/>
      <c r="QMR75" s="17"/>
      <c r="QMS75" s="17"/>
      <c r="QMT75" s="17"/>
      <c r="QMU75" s="17"/>
      <c r="QMV75" s="17"/>
      <c r="QMW75" s="17"/>
      <c r="QMX75" s="17"/>
      <c r="QMY75" s="17"/>
      <c r="QMZ75" s="17"/>
      <c r="QNA75" s="17"/>
      <c r="QNB75" s="17"/>
      <c r="QNC75" s="17"/>
      <c r="QND75" s="17"/>
      <c r="QNE75" s="17"/>
      <c r="QNF75" s="17"/>
      <c r="QNG75" s="17"/>
      <c r="QNH75" s="17"/>
      <c r="QNI75" s="17"/>
      <c r="QNJ75" s="17"/>
      <c r="QNK75" s="17"/>
      <c r="QNL75" s="17"/>
      <c r="QNM75" s="17"/>
      <c r="QNN75" s="17"/>
      <c r="QNO75" s="17"/>
      <c r="QNP75" s="17"/>
      <c r="QNQ75" s="17"/>
      <c r="QNR75" s="17"/>
      <c r="QNS75" s="17"/>
      <c r="QNT75" s="17"/>
      <c r="QNU75" s="17"/>
      <c r="QNV75" s="17"/>
      <c r="QNW75" s="17"/>
      <c r="QNX75" s="17"/>
      <c r="QNY75" s="17"/>
      <c r="QNZ75" s="17"/>
      <c r="QOA75" s="17"/>
      <c r="QOB75" s="17"/>
      <c r="QOC75" s="17"/>
      <c r="QOD75" s="17"/>
      <c r="QOE75" s="17"/>
      <c r="QOF75" s="17"/>
      <c r="QOG75" s="17"/>
      <c r="QOH75" s="17"/>
      <c r="QOI75" s="17"/>
      <c r="QOJ75" s="17"/>
      <c r="QOK75" s="17"/>
      <c r="QOL75" s="17"/>
      <c r="QOM75" s="17"/>
      <c r="QON75" s="17"/>
      <c r="QOO75" s="17"/>
      <c r="QOP75" s="17"/>
      <c r="QOQ75" s="17"/>
      <c r="QOR75" s="17"/>
      <c r="QOS75" s="17"/>
      <c r="QOT75" s="17"/>
      <c r="QOU75" s="17"/>
      <c r="QOV75" s="17"/>
      <c r="QOW75" s="17"/>
      <c r="QOX75" s="17"/>
      <c r="QOY75" s="17"/>
      <c r="QOZ75" s="17"/>
      <c r="QPA75" s="17"/>
      <c r="QPB75" s="17"/>
      <c r="QPC75" s="17"/>
      <c r="QPD75" s="17"/>
      <c r="QPE75" s="17"/>
      <c r="QPF75" s="17"/>
      <c r="QPG75" s="17"/>
      <c r="QPH75" s="17"/>
      <c r="QPI75" s="17"/>
      <c r="QPJ75" s="17"/>
      <c r="QPK75" s="17"/>
      <c r="QPL75" s="17"/>
      <c r="QPM75" s="17"/>
      <c r="QPN75" s="17"/>
      <c r="QPO75" s="17"/>
      <c r="QPP75" s="17"/>
      <c r="QPQ75" s="17"/>
      <c r="QPR75" s="17"/>
      <c r="QPS75" s="17"/>
      <c r="QPT75" s="17"/>
      <c r="QPU75" s="17"/>
      <c r="QPV75" s="17"/>
      <c r="QPW75" s="17"/>
      <c r="QPX75" s="17"/>
      <c r="QPY75" s="17"/>
      <c r="QPZ75" s="17"/>
      <c r="QQA75" s="17"/>
      <c r="QQB75" s="17"/>
      <c r="QQC75" s="17"/>
      <c r="QQD75" s="17"/>
      <c r="QQE75" s="17"/>
      <c r="QQF75" s="17"/>
      <c r="QQG75" s="17"/>
      <c r="QQH75" s="17"/>
      <c r="QQI75" s="17"/>
      <c r="QQJ75" s="17"/>
      <c r="QQK75" s="17"/>
      <c r="QQL75" s="17"/>
      <c r="QQM75" s="17"/>
      <c r="QQN75" s="17"/>
      <c r="QQO75" s="17"/>
      <c r="QQP75" s="17"/>
      <c r="QQQ75" s="17"/>
      <c r="QQR75" s="17"/>
      <c r="QQS75" s="17"/>
      <c r="QQT75" s="17"/>
      <c r="QQU75" s="17"/>
      <c r="QQV75" s="17"/>
      <c r="QQW75" s="17"/>
      <c r="QQX75" s="17"/>
      <c r="QQY75" s="17"/>
      <c r="QQZ75" s="17"/>
      <c r="QRA75" s="17"/>
      <c r="QRB75" s="17"/>
      <c r="QRC75" s="17"/>
      <c r="QRD75" s="17"/>
      <c r="QRE75" s="17"/>
      <c r="QRF75" s="17"/>
      <c r="QRG75" s="17"/>
      <c r="QRH75" s="17"/>
      <c r="QRI75" s="17"/>
      <c r="QRJ75" s="17"/>
      <c r="QRK75" s="17"/>
      <c r="QRL75" s="17"/>
      <c r="QRM75" s="17"/>
      <c r="QRN75" s="17"/>
      <c r="QRO75" s="17"/>
      <c r="QRP75" s="17"/>
      <c r="QRQ75" s="17"/>
      <c r="QRR75" s="17"/>
      <c r="QRS75" s="17"/>
      <c r="QRT75" s="17"/>
      <c r="QRU75" s="17"/>
      <c r="QRV75" s="17"/>
      <c r="QRW75" s="17"/>
      <c r="QRX75" s="17"/>
      <c r="QRY75" s="17"/>
      <c r="QRZ75" s="17"/>
      <c r="QSA75" s="17"/>
      <c r="QSB75" s="17"/>
      <c r="QSC75" s="17"/>
      <c r="QSD75" s="17"/>
      <c r="QSE75" s="17"/>
      <c r="QSF75" s="17"/>
      <c r="QSG75" s="17"/>
      <c r="QSH75" s="17"/>
      <c r="QSI75" s="17"/>
      <c r="QSJ75" s="17"/>
      <c r="QSK75" s="17"/>
      <c r="QSL75" s="17"/>
      <c r="QSM75" s="17"/>
      <c r="QSN75" s="17"/>
      <c r="QSO75" s="17"/>
      <c r="QSP75" s="17"/>
      <c r="QSQ75" s="17"/>
      <c r="QSR75" s="17"/>
      <c r="QSS75" s="17"/>
      <c r="QST75" s="17"/>
      <c r="QSU75" s="17"/>
      <c r="QSV75" s="17"/>
      <c r="QSW75" s="17"/>
      <c r="QSX75" s="17"/>
      <c r="QSY75" s="17"/>
      <c r="QSZ75" s="17"/>
      <c r="QTA75" s="17"/>
      <c r="QTB75" s="17"/>
      <c r="QTC75" s="17"/>
      <c r="QTD75" s="17"/>
      <c r="QTE75" s="17"/>
      <c r="QTF75" s="17"/>
      <c r="QTG75" s="17"/>
      <c r="QTH75" s="17"/>
      <c r="QTI75" s="17"/>
      <c r="QTJ75" s="17"/>
      <c r="QTK75" s="17"/>
      <c r="QTL75" s="17"/>
      <c r="QTM75" s="17"/>
      <c r="QTN75" s="17"/>
      <c r="QTO75" s="17"/>
      <c r="QTP75" s="17"/>
      <c r="QTQ75" s="17"/>
      <c r="QTR75" s="17"/>
      <c r="QTS75" s="17"/>
      <c r="QTT75" s="17"/>
      <c r="QTU75" s="17"/>
      <c r="QTV75" s="17"/>
      <c r="QTW75" s="17"/>
      <c r="QTX75" s="17"/>
      <c r="QTY75" s="17"/>
      <c r="QTZ75" s="17"/>
      <c r="QUA75" s="17"/>
      <c r="QUB75" s="17"/>
      <c r="QUC75" s="17"/>
      <c r="QUD75" s="17"/>
      <c r="QUE75" s="17"/>
      <c r="QUF75" s="17"/>
      <c r="QUG75" s="17"/>
      <c r="QUH75" s="17"/>
      <c r="QUI75" s="17"/>
      <c r="QUJ75" s="17"/>
      <c r="QUK75" s="17"/>
      <c r="QUL75" s="17"/>
      <c r="QUM75" s="17"/>
      <c r="QUN75" s="17"/>
      <c r="QUO75" s="17"/>
      <c r="QUP75" s="17"/>
      <c r="QUQ75" s="17"/>
      <c r="QUR75" s="17"/>
      <c r="QUS75" s="17"/>
      <c r="QUT75" s="17"/>
      <c r="QUU75" s="17"/>
      <c r="QUV75" s="17"/>
      <c r="QUW75" s="17"/>
      <c r="QUX75" s="17"/>
      <c r="QUY75" s="17"/>
      <c r="QUZ75" s="17"/>
      <c r="QVA75" s="17"/>
      <c r="QVB75" s="17"/>
      <c r="QVC75" s="17"/>
      <c r="QVD75" s="17"/>
      <c r="QVE75" s="17"/>
      <c r="QVF75" s="17"/>
      <c r="QVG75" s="17"/>
      <c r="QVH75" s="17"/>
      <c r="QVI75" s="17"/>
      <c r="QVJ75" s="17"/>
      <c r="QVK75" s="17"/>
      <c r="QVL75" s="17"/>
      <c r="QVM75" s="17"/>
      <c r="QVN75" s="17"/>
      <c r="QVO75" s="17"/>
      <c r="QVP75" s="17"/>
      <c r="QVQ75" s="17"/>
      <c r="QVR75" s="17"/>
      <c r="QVS75" s="17"/>
      <c r="QVT75" s="17"/>
      <c r="QVU75" s="17"/>
      <c r="QVV75" s="17"/>
      <c r="QVW75" s="17"/>
      <c r="QVX75" s="17"/>
      <c r="QVY75" s="17"/>
      <c r="QVZ75" s="17"/>
      <c r="QWA75" s="17"/>
      <c r="QWB75" s="17"/>
      <c r="QWC75" s="17"/>
      <c r="QWD75" s="17"/>
      <c r="QWE75" s="17"/>
      <c r="QWF75" s="17"/>
      <c r="QWG75" s="17"/>
      <c r="QWH75" s="17"/>
      <c r="QWI75" s="17"/>
      <c r="QWJ75" s="17"/>
      <c r="QWK75" s="17"/>
      <c r="QWL75" s="17"/>
      <c r="QWM75" s="17"/>
      <c r="QWN75" s="17"/>
      <c r="QWO75" s="17"/>
      <c r="QWP75" s="17"/>
      <c r="QWQ75" s="17"/>
      <c r="QWR75" s="17"/>
      <c r="QWS75" s="17"/>
      <c r="QWT75" s="17"/>
      <c r="QWU75" s="17"/>
      <c r="QWV75" s="17"/>
      <c r="QWW75" s="17"/>
      <c r="QWX75" s="17"/>
      <c r="QWY75" s="17"/>
      <c r="QWZ75" s="17"/>
      <c r="QXA75" s="17"/>
      <c r="QXB75" s="17"/>
      <c r="QXC75" s="17"/>
      <c r="QXD75" s="17"/>
      <c r="QXE75" s="17"/>
      <c r="QXF75" s="17"/>
      <c r="QXG75" s="17"/>
      <c r="QXH75" s="17"/>
      <c r="QXI75" s="17"/>
      <c r="QXJ75" s="17"/>
      <c r="QXK75" s="17"/>
      <c r="QXL75" s="17"/>
      <c r="QXM75" s="17"/>
      <c r="QXN75" s="17"/>
      <c r="QXO75" s="17"/>
      <c r="QXP75" s="17"/>
      <c r="QXQ75" s="17"/>
      <c r="QXR75" s="17"/>
      <c r="QXS75" s="17"/>
      <c r="QXT75" s="17"/>
      <c r="QXU75" s="17"/>
      <c r="QXV75" s="17"/>
      <c r="QXW75" s="17"/>
      <c r="QXX75" s="17"/>
      <c r="QXY75" s="17"/>
      <c r="QXZ75" s="17"/>
      <c r="QYA75" s="17"/>
      <c r="QYB75" s="17"/>
      <c r="QYC75" s="17"/>
      <c r="QYD75" s="17"/>
      <c r="QYE75" s="17"/>
      <c r="QYF75" s="17"/>
      <c r="QYG75" s="17"/>
      <c r="QYH75" s="17"/>
      <c r="QYI75" s="17"/>
      <c r="QYJ75" s="17"/>
      <c r="QYK75" s="17"/>
      <c r="QYL75" s="17"/>
      <c r="QYM75" s="17"/>
      <c r="QYN75" s="17"/>
      <c r="QYO75" s="17"/>
      <c r="QYP75" s="17"/>
      <c r="QYQ75" s="17"/>
      <c r="QYR75" s="17"/>
      <c r="QYS75" s="17"/>
      <c r="QYT75" s="17"/>
      <c r="QYU75" s="17"/>
      <c r="QYV75" s="17"/>
      <c r="QYW75" s="17"/>
      <c r="QYX75" s="17"/>
      <c r="QYY75" s="17"/>
      <c r="QYZ75" s="17"/>
      <c r="QZA75" s="17"/>
      <c r="QZB75" s="17"/>
      <c r="QZC75" s="17"/>
      <c r="QZD75" s="17"/>
      <c r="QZE75" s="17"/>
      <c r="QZF75" s="17"/>
      <c r="QZG75" s="17"/>
      <c r="QZH75" s="17"/>
      <c r="QZI75" s="17"/>
      <c r="QZJ75" s="17"/>
      <c r="QZK75" s="17"/>
      <c r="QZL75" s="17"/>
      <c r="QZM75" s="17"/>
      <c r="QZN75" s="17"/>
      <c r="QZO75" s="17"/>
      <c r="QZP75" s="17"/>
      <c r="QZQ75" s="17"/>
      <c r="QZR75" s="17"/>
      <c r="QZS75" s="17"/>
      <c r="QZT75" s="17"/>
      <c r="QZU75" s="17"/>
      <c r="QZV75" s="17"/>
      <c r="QZW75" s="17"/>
      <c r="QZX75" s="17"/>
      <c r="QZY75" s="17"/>
      <c r="QZZ75" s="17"/>
      <c r="RAA75" s="17"/>
      <c r="RAB75" s="17"/>
      <c r="RAC75" s="17"/>
      <c r="RAD75" s="17"/>
      <c r="RAE75" s="17"/>
      <c r="RAF75" s="17"/>
      <c r="RAG75" s="17"/>
      <c r="RAH75" s="17"/>
      <c r="RAI75" s="17"/>
      <c r="RAJ75" s="17"/>
      <c r="RAK75" s="17"/>
      <c r="RAL75" s="17"/>
      <c r="RAM75" s="17"/>
      <c r="RAN75" s="17"/>
      <c r="RAO75" s="17"/>
      <c r="RAP75" s="17"/>
      <c r="RAQ75" s="17"/>
      <c r="RAR75" s="17"/>
      <c r="RAS75" s="17"/>
      <c r="RAT75" s="17"/>
      <c r="RAU75" s="17"/>
      <c r="RAV75" s="17"/>
      <c r="RAW75" s="17"/>
      <c r="RAX75" s="17"/>
      <c r="RAY75" s="17"/>
      <c r="RAZ75" s="17"/>
      <c r="RBA75" s="17"/>
      <c r="RBB75" s="17"/>
      <c r="RBC75" s="17"/>
      <c r="RBD75" s="17"/>
      <c r="RBE75" s="17"/>
      <c r="RBF75" s="17"/>
      <c r="RBG75" s="17"/>
      <c r="RBH75" s="17"/>
      <c r="RBI75" s="17"/>
      <c r="RBJ75" s="17"/>
      <c r="RBK75" s="17"/>
      <c r="RBL75" s="17"/>
      <c r="RBM75" s="17"/>
      <c r="RBN75" s="17"/>
      <c r="RBO75" s="17"/>
      <c r="RBP75" s="17"/>
      <c r="RBQ75" s="17"/>
      <c r="RBR75" s="17"/>
      <c r="RBS75" s="17"/>
      <c r="RBT75" s="17"/>
      <c r="RBU75" s="17"/>
      <c r="RBV75" s="17"/>
      <c r="RBW75" s="17"/>
      <c r="RBX75" s="17"/>
      <c r="RBY75" s="17"/>
      <c r="RBZ75" s="17"/>
      <c r="RCA75" s="17"/>
      <c r="RCB75" s="17"/>
      <c r="RCC75" s="17"/>
      <c r="RCD75" s="17"/>
      <c r="RCE75" s="17"/>
      <c r="RCF75" s="17"/>
      <c r="RCG75" s="17"/>
      <c r="RCH75" s="17"/>
      <c r="RCI75" s="17"/>
      <c r="RCJ75" s="17"/>
      <c r="RCK75" s="17"/>
      <c r="RCL75" s="17"/>
      <c r="RCM75" s="17"/>
      <c r="RCN75" s="17"/>
      <c r="RCO75" s="17"/>
      <c r="RCP75" s="17"/>
      <c r="RCQ75" s="17"/>
      <c r="RCR75" s="17"/>
      <c r="RCS75" s="17"/>
      <c r="RCT75" s="17"/>
      <c r="RCU75" s="17"/>
      <c r="RCV75" s="17"/>
      <c r="RCW75" s="17"/>
      <c r="RCX75" s="17"/>
      <c r="RCY75" s="17"/>
      <c r="RCZ75" s="17"/>
      <c r="RDA75" s="17"/>
      <c r="RDB75" s="17"/>
      <c r="RDC75" s="17"/>
      <c r="RDD75" s="17"/>
      <c r="RDE75" s="17"/>
      <c r="RDF75" s="17"/>
      <c r="RDG75" s="17"/>
      <c r="RDH75" s="17"/>
      <c r="RDI75" s="17"/>
      <c r="RDJ75" s="17"/>
      <c r="RDK75" s="17"/>
      <c r="RDL75" s="17"/>
      <c r="RDM75" s="17"/>
      <c r="RDN75" s="17"/>
      <c r="RDO75" s="17"/>
      <c r="RDP75" s="17"/>
      <c r="RDQ75" s="17"/>
      <c r="RDR75" s="17"/>
      <c r="RDS75" s="17"/>
      <c r="RDT75" s="17"/>
      <c r="RDU75" s="17"/>
      <c r="RDV75" s="17"/>
      <c r="RDW75" s="17"/>
      <c r="RDX75" s="17"/>
      <c r="RDY75" s="17"/>
      <c r="RDZ75" s="17"/>
      <c r="REA75" s="17"/>
      <c r="REB75" s="17"/>
      <c r="REC75" s="17"/>
      <c r="RED75" s="17"/>
      <c r="REE75" s="17"/>
      <c r="REF75" s="17"/>
      <c r="REG75" s="17"/>
      <c r="REH75" s="17"/>
      <c r="REI75" s="17"/>
      <c r="REJ75" s="17"/>
      <c r="REK75" s="17"/>
      <c r="REL75" s="17"/>
      <c r="REM75" s="17"/>
      <c r="REN75" s="17"/>
      <c r="REO75" s="17"/>
      <c r="REP75" s="17"/>
      <c r="REQ75" s="17"/>
      <c r="RER75" s="17"/>
      <c r="RES75" s="17"/>
      <c r="RET75" s="17"/>
      <c r="REU75" s="17"/>
      <c r="REV75" s="17"/>
      <c r="REW75" s="17"/>
      <c r="REX75" s="17"/>
      <c r="REY75" s="17"/>
      <c r="REZ75" s="17"/>
      <c r="RFA75" s="17"/>
      <c r="RFB75" s="17"/>
      <c r="RFC75" s="17"/>
      <c r="RFD75" s="17"/>
      <c r="RFE75" s="17"/>
      <c r="RFF75" s="17"/>
      <c r="RFG75" s="17"/>
      <c r="RFH75" s="17"/>
      <c r="RFI75" s="17"/>
      <c r="RFJ75" s="17"/>
      <c r="RFK75" s="17"/>
      <c r="RFL75" s="17"/>
      <c r="RFM75" s="17"/>
      <c r="RFN75" s="17"/>
      <c r="RFO75" s="17"/>
      <c r="RFP75" s="17"/>
      <c r="RFQ75" s="17"/>
      <c r="RFR75" s="17"/>
      <c r="RFS75" s="17"/>
      <c r="RFT75" s="17"/>
      <c r="RFU75" s="17"/>
      <c r="RFV75" s="17"/>
      <c r="RFW75" s="17"/>
      <c r="RFX75" s="17"/>
      <c r="RFY75" s="17"/>
      <c r="RFZ75" s="17"/>
      <c r="RGA75" s="17"/>
      <c r="RGB75" s="17"/>
      <c r="RGC75" s="17"/>
      <c r="RGD75" s="17"/>
      <c r="RGE75" s="17"/>
      <c r="RGF75" s="17"/>
      <c r="RGG75" s="17"/>
      <c r="RGH75" s="17"/>
      <c r="RGI75" s="17"/>
      <c r="RGJ75" s="17"/>
      <c r="RGK75" s="17"/>
      <c r="RGL75" s="17"/>
      <c r="RGM75" s="17"/>
      <c r="RGN75" s="17"/>
      <c r="RGO75" s="17"/>
      <c r="RGP75" s="17"/>
      <c r="RGQ75" s="17"/>
      <c r="RGR75" s="17"/>
      <c r="RGS75" s="17"/>
      <c r="RGT75" s="17"/>
      <c r="RGU75" s="17"/>
      <c r="RGV75" s="17"/>
      <c r="RGW75" s="17"/>
      <c r="RGX75" s="17"/>
      <c r="RGY75" s="17"/>
      <c r="RGZ75" s="17"/>
      <c r="RHA75" s="17"/>
      <c r="RHB75" s="17"/>
      <c r="RHC75" s="17"/>
      <c r="RHD75" s="17"/>
      <c r="RHE75" s="17"/>
      <c r="RHF75" s="17"/>
      <c r="RHG75" s="17"/>
      <c r="RHH75" s="17"/>
      <c r="RHI75" s="17"/>
      <c r="RHJ75" s="17"/>
      <c r="RHK75" s="17"/>
      <c r="RHL75" s="17"/>
      <c r="RHM75" s="17"/>
      <c r="RHN75" s="17"/>
      <c r="RHO75" s="17"/>
      <c r="RHP75" s="17"/>
      <c r="RHQ75" s="17"/>
      <c r="RHR75" s="17"/>
      <c r="RHS75" s="17"/>
      <c r="RHT75" s="17"/>
      <c r="RHU75" s="17"/>
      <c r="RHV75" s="17"/>
      <c r="RHW75" s="17"/>
      <c r="RHX75" s="17"/>
      <c r="RHY75" s="17"/>
      <c r="RHZ75" s="17"/>
      <c r="RIA75" s="17"/>
      <c r="RIB75" s="17"/>
      <c r="RIC75" s="17"/>
      <c r="RID75" s="17"/>
      <c r="RIE75" s="17"/>
      <c r="RIF75" s="17"/>
      <c r="RIG75" s="17"/>
      <c r="RIH75" s="17"/>
      <c r="RII75" s="17"/>
      <c r="RIJ75" s="17"/>
      <c r="RIK75" s="17"/>
      <c r="RIL75" s="17"/>
      <c r="RIM75" s="17"/>
      <c r="RIN75" s="17"/>
      <c r="RIO75" s="17"/>
      <c r="RIP75" s="17"/>
      <c r="RIQ75" s="17"/>
      <c r="RIR75" s="17"/>
      <c r="RIS75" s="17"/>
      <c r="RIT75" s="17"/>
      <c r="RIU75" s="17"/>
      <c r="RIV75" s="17"/>
      <c r="RIW75" s="17"/>
      <c r="RIX75" s="17"/>
      <c r="RIY75" s="17"/>
      <c r="RIZ75" s="17"/>
      <c r="RJA75" s="17"/>
      <c r="RJB75" s="17"/>
      <c r="RJC75" s="17"/>
      <c r="RJD75" s="17"/>
      <c r="RJE75" s="17"/>
      <c r="RJF75" s="17"/>
      <c r="RJG75" s="17"/>
      <c r="RJH75" s="17"/>
      <c r="RJI75" s="17"/>
      <c r="RJJ75" s="17"/>
      <c r="RJK75" s="17"/>
      <c r="RJL75" s="17"/>
      <c r="RJM75" s="17"/>
      <c r="RJN75" s="17"/>
      <c r="RJO75" s="17"/>
      <c r="RJP75" s="17"/>
      <c r="RJQ75" s="17"/>
      <c r="RJR75" s="17"/>
      <c r="RJS75" s="17"/>
      <c r="RJT75" s="17"/>
      <c r="RJU75" s="17"/>
      <c r="RJV75" s="17"/>
      <c r="RJW75" s="17"/>
      <c r="RJX75" s="17"/>
      <c r="RJY75" s="17"/>
      <c r="RJZ75" s="17"/>
      <c r="RKA75" s="17"/>
      <c r="RKB75" s="17"/>
      <c r="RKC75" s="17"/>
      <c r="RKD75" s="17"/>
      <c r="RKE75" s="17"/>
      <c r="RKF75" s="17"/>
      <c r="RKG75" s="17"/>
      <c r="RKH75" s="17"/>
      <c r="RKI75" s="17"/>
      <c r="RKJ75" s="17"/>
      <c r="RKK75" s="17"/>
      <c r="RKL75" s="17"/>
      <c r="RKM75" s="17"/>
      <c r="RKN75" s="17"/>
      <c r="RKO75" s="17"/>
      <c r="RKP75" s="17"/>
      <c r="RKQ75" s="17"/>
      <c r="RKR75" s="17"/>
      <c r="RKS75" s="17"/>
      <c r="RKT75" s="17"/>
      <c r="RKU75" s="17"/>
      <c r="RKV75" s="17"/>
      <c r="RKW75" s="17"/>
      <c r="RKX75" s="17"/>
      <c r="RKY75" s="17"/>
      <c r="RKZ75" s="17"/>
      <c r="RLA75" s="17"/>
      <c r="RLB75" s="17"/>
      <c r="RLC75" s="17"/>
      <c r="RLD75" s="17"/>
      <c r="RLE75" s="17"/>
      <c r="RLF75" s="17"/>
      <c r="RLG75" s="17"/>
      <c r="RLH75" s="17"/>
      <c r="RLI75" s="17"/>
      <c r="RLJ75" s="17"/>
      <c r="RLK75" s="17"/>
      <c r="RLL75" s="17"/>
      <c r="RLM75" s="17"/>
      <c r="RLN75" s="17"/>
      <c r="RLO75" s="17"/>
      <c r="RLP75" s="17"/>
      <c r="RLQ75" s="17"/>
      <c r="RLR75" s="17"/>
      <c r="RLS75" s="17"/>
      <c r="RLT75" s="17"/>
      <c r="RLU75" s="17"/>
      <c r="RLV75" s="17"/>
      <c r="RLW75" s="17"/>
      <c r="RLX75" s="17"/>
      <c r="RLY75" s="17"/>
      <c r="RLZ75" s="17"/>
      <c r="RMA75" s="17"/>
      <c r="RMB75" s="17"/>
      <c r="RMC75" s="17"/>
      <c r="RMD75" s="17"/>
      <c r="RME75" s="17"/>
      <c r="RMF75" s="17"/>
      <c r="RMG75" s="17"/>
      <c r="RMH75" s="17"/>
      <c r="RMI75" s="17"/>
      <c r="RMJ75" s="17"/>
      <c r="RMK75" s="17"/>
      <c r="RML75" s="17"/>
      <c r="RMM75" s="17"/>
      <c r="RMN75" s="17"/>
      <c r="RMO75" s="17"/>
      <c r="RMP75" s="17"/>
      <c r="RMQ75" s="17"/>
      <c r="RMR75" s="17"/>
      <c r="RMS75" s="17"/>
      <c r="RMT75" s="17"/>
      <c r="RMU75" s="17"/>
      <c r="RMV75" s="17"/>
      <c r="RMW75" s="17"/>
      <c r="RMX75" s="17"/>
      <c r="RMY75" s="17"/>
      <c r="RMZ75" s="17"/>
      <c r="RNA75" s="17"/>
      <c r="RNB75" s="17"/>
      <c r="RNC75" s="17"/>
      <c r="RND75" s="17"/>
      <c r="RNE75" s="17"/>
      <c r="RNF75" s="17"/>
      <c r="RNG75" s="17"/>
      <c r="RNH75" s="17"/>
      <c r="RNI75" s="17"/>
      <c r="RNJ75" s="17"/>
      <c r="RNK75" s="17"/>
      <c r="RNL75" s="17"/>
      <c r="RNM75" s="17"/>
      <c r="RNN75" s="17"/>
      <c r="RNO75" s="17"/>
      <c r="RNP75" s="17"/>
      <c r="RNQ75" s="17"/>
      <c r="RNR75" s="17"/>
      <c r="RNS75" s="17"/>
      <c r="RNT75" s="17"/>
      <c r="RNU75" s="17"/>
      <c r="RNV75" s="17"/>
      <c r="RNW75" s="17"/>
      <c r="RNX75" s="17"/>
      <c r="RNY75" s="17"/>
      <c r="RNZ75" s="17"/>
      <c r="ROA75" s="17"/>
      <c r="ROB75" s="17"/>
      <c r="ROC75" s="17"/>
      <c r="ROD75" s="17"/>
      <c r="ROE75" s="17"/>
      <c r="ROF75" s="17"/>
      <c r="ROG75" s="17"/>
      <c r="ROH75" s="17"/>
      <c r="ROI75" s="17"/>
      <c r="ROJ75" s="17"/>
      <c r="ROK75" s="17"/>
      <c r="ROL75" s="17"/>
      <c r="ROM75" s="17"/>
      <c r="RON75" s="17"/>
      <c r="ROO75" s="17"/>
      <c r="ROP75" s="17"/>
      <c r="ROQ75" s="17"/>
      <c r="ROR75" s="17"/>
      <c r="ROS75" s="17"/>
      <c r="ROT75" s="17"/>
      <c r="ROU75" s="17"/>
      <c r="ROV75" s="17"/>
      <c r="ROW75" s="17"/>
      <c r="ROX75" s="17"/>
      <c r="ROY75" s="17"/>
      <c r="ROZ75" s="17"/>
      <c r="RPA75" s="17"/>
      <c r="RPB75" s="17"/>
      <c r="RPC75" s="17"/>
      <c r="RPD75" s="17"/>
      <c r="RPE75" s="17"/>
      <c r="RPF75" s="17"/>
      <c r="RPG75" s="17"/>
      <c r="RPH75" s="17"/>
      <c r="RPI75" s="17"/>
      <c r="RPJ75" s="17"/>
      <c r="RPK75" s="17"/>
      <c r="RPL75" s="17"/>
      <c r="RPM75" s="17"/>
      <c r="RPN75" s="17"/>
      <c r="RPO75" s="17"/>
      <c r="RPP75" s="17"/>
      <c r="RPQ75" s="17"/>
      <c r="RPR75" s="17"/>
      <c r="RPS75" s="17"/>
      <c r="RPT75" s="17"/>
      <c r="RPU75" s="17"/>
      <c r="RPV75" s="17"/>
      <c r="RPW75" s="17"/>
      <c r="RPX75" s="17"/>
      <c r="RPY75" s="17"/>
      <c r="RPZ75" s="17"/>
      <c r="RQA75" s="17"/>
      <c r="RQB75" s="17"/>
      <c r="RQC75" s="17"/>
      <c r="RQD75" s="17"/>
      <c r="RQE75" s="17"/>
      <c r="RQF75" s="17"/>
      <c r="RQG75" s="17"/>
      <c r="RQH75" s="17"/>
      <c r="RQI75" s="17"/>
      <c r="RQJ75" s="17"/>
      <c r="RQK75" s="17"/>
      <c r="RQL75" s="17"/>
      <c r="RQM75" s="17"/>
      <c r="RQN75" s="17"/>
      <c r="RQO75" s="17"/>
      <c r="RQP75" s="17"/>
      <c r="RQQ75" s="17"/>
      <c r="RQR75" s="17"/>
      <c r="RQS75" s="17"/>
      <c r="RQT75" s="17"/>
      <c r="RQU75" s="17"/>
      <c r="RQV75" s="17"/>
      <c r="RQW75" s="17"/>
      <c r="RQX75" s="17"/>
      <c r="RQY75" s="17"/>
      <c r="RQZ75" s="17"/>
      <c r="RRA75" s="17"/>
      <c r="RRB75" s="17"/>
      <c r="RRC75" s="17"/>
      <c r="RRD75" s="17"/>
      <c r="RRE75" s="17"/>
      <c r="RRF75" s="17"/>
      <c r="RRG75" s="17"/>
      <c r="RRH75" s="17"/>
      <c r="RRI75" s="17"/>
      <c r="RRJ75" s="17"/>
      <c r="RRK75" s="17"/>
      <c r="RRL75" s="17"/>
      <c r="RRM75" s="17"/>
      <c r="RRN75" s="17"/>
      <c r="RRO75" s="17"/>
      <c r="RRP75" s="17"/>
      <c r="RRQ75" s="17"/>
      <c r="RRR75" s="17"/>
      <c r="RRS75" s="17"/>
      <c r="RRT75" s="17"/>
      <c r="RRU75" s="17"/>
      <c r="RRV75" s="17"/>
      <c r="RRW75" s="17"/>
      <c r="RRX75" s="17"/>
      <c r="RRY75" s="17"/>
      <c r="RRZ75" s="17"/>
      <c r="RSA75" s="17"/>
      <c r="RSB75" s="17"/>
      <c r="RSC75" s="17"/>
      <c r="RSD75" s="17"/>
      <c r="RSE75" s="17"/>
      <c r="RSF75" s="17"/>
      <c r="RSG75" s="17"/>
      <c r="RSH75" s="17"/>
      <c r="RSI75" s="17"/>
      <c r="RSJ75" s="17"/>
      <c r="RSK75" s="17"/>
      <c r="RSL75" s="17"/>
      <c r="RSM75" s="17"/>
      <c r="RSN75" s="17"/>
      <c r="RSO75" s="17"/>
      <c r="RSP75" s="17"/>
      <c r="RSQ75" s="17"/>
      <c r="RSR75" s="17"/>
      <c r="RSS75" s="17"/>
      <c r="RST75" s="17"/>
      <c r="RSU75" s="17"/>
      <c r="RSV75" s="17"/>
      <c r="RSW75" s="17"/>
      <c r="RSX75" s="17"/>
      <c r="RSY75" s="17"/>
      <c r="RSZ75" s="17"/>
      <c r="RTA75" s="17"/>
      <c r="RTB75" s="17"/>
      <c r="RTC75" s="17"/>
      <c r="RTD75" s="17"/>
      <c r="RTE75" s="17"/>
      <c r="RTF75" s="17"/>
      <c r="RTG75" s="17"/>
      <c r="RTH75" s="17"/>
      <c r="RTI75" s="17"/>
      <c r="RTJ75" s="17"/>
      <c r="RTK75" s="17"/>
      <c r="RTL75" s="17"/>
      <c r="RTM75" s="17"/>
      <c r="RTN75" s="17"/>
      <c r="RTO75" s="17"/>
      <c r="RTP75" s="17"/>
      <c r="RTQ75" s="17"/>
      <c r="RTR75" s="17"/>
      <c r="RTS75" s="17"/>
      <c r="RTT75" s="17"/>
      <c r="RTU75" s="17"/>
      <c r="RTV75" s="17"/>
      <c r="RTW75" s="17"/>
      <c r="RTX75" s="17"/>
      <c r="RTY75" s="17"/>
      <c r="RTZ75" s="17"/>
      <c r="RUA75" s="17"/>
      <c r="RUB75" s="17"/>
      <c r="RUC75" s="17"/>
      <c r="RUD75" s="17"/>
      <c r="RUE75" s="17"/>
      <c r="RUF75" s="17"/>
      <c r="RUG75" s="17"/>
      <c r="RUH75" s="17"/>
      <c r="RUI75" s="17"/>
      <c r="RUJ75" s="17"/>
      <c r="RUK75" s="17"/>
      <c r="RUL75" s="17"/>
      <c r="RUM75" s="17"/>
      <c r="RUN75" s="17"/>
      <c r="RUO75" s="17"/>
      <c r="RUP75" s="17"/>
      <c r="RUQ75" s="17"/>
      <c r="RUR75" s="17"/>
      <c r="RUS75" s="17"/>
      <c r="RUT75" s="17"/>
      <c r="RUU75" s="17"/>
      <c r="RUV75" s="17"/>
      <c r="RUW75" s="17"/>
      <c r="RUX75" s="17"/>
      <c r="RUY75" s="17"/>
      <c r="RUZ75" s="17"/>
      <c r="RVA75" s="17"/>
      <c r="RVB75" s="17"/>
      <c r="RVC75" s="17"/>
      <c r="RVD75" s="17"/>
      <c r="RVE75" s="17"/>
      <c r="RVF75" s="17"/>
      <c r="RVG75" s="17"/>
      <c r="RVH75" s="17"/>
      <c r="RVI75" s="17"/>
      <c r="RVJ75" s="17"/>
      <c r="RVK75" s="17"/>
      <c r="RVL75" s="17"/>
      <c r="RVM75" s="17"/>
      <c r="RVN75" s="17"/>
      <c r="RVO75" s="17"/>
      <c r="RVP75" s="17"/>
      <c r="RVQ75" s="17"/>
      <c r="RVR75" s="17"/>
      <c r="RVS75" s="17"/>
      <c r="RVT75" s="17"/>
      <c r="RVU75" s="17"/>
      <c r="RVV75" s="17"/>
      <c r="RVW75" s="17"/>
      <c r="RVX75" s="17"/>
      <c r="RVY75" s="17"/>
      <c r="RVZ75" s="17"/>
      <c r="RWA75" s="17"/>
      <c r="RWB75" s="17"/>
      <c r="RWC75" s="17"/>
      <c r="RWD75" s="17"/>
      <c r="RWE75" s="17"/>
      <c r="RWF75" s="17"/>
      <c r="RWG75" s="17"/>
      <c r="RWH75" s="17"/>
      <c r="RWI75" s="17"/>
      <c r="RWJ75" s="17"/>
      <c r="RWK75" s="17"/>
      <c r="RWL75" s="17"/>
      <c r="RWM75" s="17"/>
      <c r="RWN75" s="17"/>
      <c r="RWO75" s="17"/>
      <c r="RWP75" s="17"/>
      <c r="RWQ75" s="17"/>
      <c r="RWR75" s="17"/>
      <c r="RWS75" s="17"/>
      <c r="RWT75" s="17"/>
      <c r="RWU75" s="17"/>
      <c r="RWV75" s="17"/>
      <c r="RWW75" s="17"/>
      <c r="RWX75" s="17"/>
      <c r="RWY75" s="17"/>
      <c r="RWZ75" s="17"/>
      <c r="RXA75" s="17"/>
      <c r="RXB75" s="17"/>
      <c r="RXC75" s="17"/>
      <c r="RXD75" s="17"/>
      <c r="RXE75" s="17"/>
      <c r="RXF75" s="17"/>
      <c r="RXG75" s="17"/>
      <c r="RXH75" s="17"/>
      <c r="RXI75" s="17"/>
      <c r="RXJ75" s="17"/>
      <c r="RXK75" s="17"/>
      <c r="RXL75" s="17"/>
      <c r="RXM75" s="17"/>
      <c r="RXN75" s="17"/>
      <c r="RXO75" s="17"/>
      <c r="RXP75" s="17"/>
      <c r="RXQ75" s="17"/>
      <c r="RXR75" s="17"/>
      <c r="RXS75" s="17"/>
      <c r="RXT75" s="17"/>
      <c r="RXU75" s="17"/>
      <c r="RXV75" s="17"/>
      <c r="RXW75" s="17"/>
      <c r="RXX75" s="17"/>
      <c r="RXY75" s="17"/>
      <c r="RXZ75" s="17"/>
      <c r="RYA75" s="17"/>
      <c r="RYB75" s="17"/>
      <c r="RYC75" s="17"/>
      <c r="RYD75" s="17"/>
      <c r="RYE75" s="17"/>
      <c r="RYF75" s="17"/>
      <c r="RYG75" s="17"/>
      <c r="RYH75" s="17"/>
      <c r="RYI75" s="17"/>
      <c r="RYJ75" s="17"/>
      <c r="RYK75" s="17"/>
      <c r="RYL75" s="17"/>
      <c r="RYM75" s="17"/>
      <c r="RYN75" s="17"/>
      <c r="RYO75" s="17"/>
      <c r="RYP75" s="17"/>
      <c r="RYQ75" s="17"/>
      <c r="RYR75" s="17"/>
      <c r="RYS75" s="17"/>
      <c r="RYT75" s="17"/>
      <c r="RYU75" s="17"/>
      <c r="RYV75" s="17"/>
      <c r="RYW75" s="17"/>
      <c r="RYX75" s="17"/>
      <c r="RYY75" s="17"/>
      <c r="RYZ75" s="17"/>
      <c r="RZA75" s="17"/>
      <c r="RZB75" s="17"/>
      <c r="RZC75" s="17"/>
      <c r="RZD75" s="17"/>
      <c r="RZE75" s="17"/>
      <c r="RZF75" s="17"/>
      <c r="RZG75" s="17"/>
      <c r="RZH75" s="17"/>
      <c r="RZI75" s="17"/>
      <c r="RZJ75" s="17"/>
      <c r="RZK75" s="17"/>
      <c r="RZL75" s="17"/>
      <c r="RZM75" s="17"/>
      <c r="RZN75" s="17"/>
      <c r="RZO75" s="17"/>
      <c r="RZP75" s="17"/>
      <c r="RZQ75" s="17"/>
      <c r="RZR75" s="17"/>
      <c r="RZS75" s="17"/>
      <c r="RZT75" s="17"/>
      <c r="RZU75" s="17"/>
      <c r="RZV75" s="17"/>
      <c r="RZW75" s="17"/>
      <c r="RZX75" s="17"/>
      <c r="RZY75" s="17"/>
      <c r="RZZ75" s="17"/>
      <c r="SAA75" s="17"/>
      <c r="SAB75" s="17"/>
      <c r="SAC75" s="17"/>
      <c r="SAD75" s="17"/>
      <c r="SAE75" s="17"/>
      <c r="SAF75" s="17"/>
      <c r="SAG75" s="17"/>
      <c r="SAH75" s="17"/>
      <c r="SAI75" s="17"/>
      <c r="SAJ75" s="17"/>
      <c r="SAK75" s="17"/>
      <c r="SAL75" s="17"/>
      <c r="SAM75" s="17"/>
      <c r="SAN75" s="17"/>
      <c r="SAO75" s="17"/>
      <c r="SAP75" s="17"/>
      <c r="SAQ75" s="17"/>
      <c r="SAR75" s="17"/>
      <c r="SAS75" s="17"/>
      <c r="SAT75" s="17"/>
      <c r="SAU75" s="17"/>
      <c r="SAV75" s="17"/>
      <c r="SAW75" s="17"/>
      <c r="SAX75" s="17"/>
      <c r="SAY75" s="17"/>
      <c r="SAZ75" s="17"/>
      <c r="SBA75" s="17"/>
      <c r="SBB75" s="17"/>
      <c r="SBC75" s="17"/>
      <c r="SBD75" s="17"/>
      <c r="SBE75" s="17"/>
      <c r="SBF75" s="17"/>
      <c r="SBG75" s="17"/>
      <c r="SBH75" s="17"/>
      <c r="SBI75" s="17"/>
      <c r="SBJ75" s="17"/>
      <c r="SBK75" s="17"/>
      <c r="SBL75" s="17"/>
      <c r="SBM75" s="17"/>
      <c r="SBN75" s="17"/>
      <c r="SBO75" s="17"/>
      <c r="SBP75" s="17"/>
      <c r="SBQ75" s="17"/>
      <c r="SBR75" s="17"/>
      <c r="SBS75" s="17"/>
      <c r="SBT75" s="17"/>
      <c r="SBU75" s="17"/>
      <c r="SBV75" s="17"/>
      <c r="SBW75" s="17"/>
      <c r="SBX75" s="17"/>
      <c r="SBY75" s="17"/>
      <c r="SBZ75" s="17"/>
      <c r="SCA75" s="17"/>
      <c r="SCB75" s="17"/>
      <c r="SCC75" s="17"/>
      <c r="SCD75" s="17"/>
      <c r="SCE75" s="17"/>
      <c r="SCF75" s="17"/>
      <c r="SCG75" s="17"/>
      <c r="SCH75" s="17"/>
      <c r="SCI75" s="17"/>
      <c r="SCJ75" s="17"/>
      <c r="SCK75" s="17"/>
      <c r="SCL75" s="17"/>
      <c r="SCM75" s="17"/>
      <c r="SCN75" s="17"/>
      <c r="SCO75" s="17"/>
      <c r="SCP75" s="17"/>
      <c r="SCQ75" s="17"/>
      <c r="SCR75" s="17"/>
      <c r="SCS75" s="17"/>
      <c r="SCT75" s="17"/>
      <c r="SCU75" s="17"/>
      <c r="SCV75" s="17"/>
      <c r="SCW75" s="17"/>
      <c r="SCX75" s="17"/>
      <c r="SCY75" s="17"/>
      <c r="SCZ75" s="17"/>
      <c r="SDA75" s="17"/>
      <c r="SDB75" s="17"/>
      <c r="SDC75" s="17"/>
      <c r="SDD75" s="17"/>
      <c r="SDE75" s="17"/>
      <c r="SDF75" s="17"/>
      <c r="SDG75" s="17"/>
      <c r="SDH75" s="17"/>
      <c r="SDI75" s="17"/>
      <c r="SDJ75" s="17"/>
      <c r="SDK75" s="17"/>
      <c r="SDL75" s="17"/>
      <c r="SDM75" s="17"/>
      <c r="SDN75" s="17"/>
      <c r="SDO75" s="17"/>
      <c r="SDP75" s="17"/>
      <c r="SDQ75" s="17"/>
      <c r="SDR75" s="17"/>
      <c r="SDS75" s="17"/>
      <c r="SDT75" s="17"/>
      <c r="SDU75" s="17"/>
      <c r="SDV75" s="17"/>
      <c r="SDW75" s="17"/>
      <c r="SDX75" s="17"/>
      <c r="SDY75" s="17"/>
      <c r="SDZ75" s="17"/>
      <c r="SEA75" s="17"/>
      <c r="SEB75" s="17"/>
      <c r="SEC75" s="17"/>
      <c r="SED75" s="17"/>
      <c r="SEE75" s="17"/>
      <c r="SEF75" s="17"/>
      <c r="SEG75" s="17"/>
      <c r="SEH75" s="17"/>
      <c r="SEI75" s="17"/>
      <c r="SEJ75" s="17"/>
      <c r="SEK75" s="17"/>
      <c r="SEL75" s="17"/>
      <c r="SEM75" s="17"/>
      <c r="SEN75" s="17"/>
      <c r="SEO75" s="17"/>
      <c r="SEP75" s="17"/>
      <c r="SEQ75" s="17"/>
      <c r="SER75" s="17"/>
      <c r="SES75" s="17"/>
      <c r="SET75" s="17"/>
      <c r="SEU75" s="17"/>
      <c r="SEV75" s="17"/>
      <c r="SEW75" s="17"/>
      <c r="SEX75" s="17"/>
      <c r="SEY75" s="17"/>
      <c r="SEZ75" s="17"/>
      <c r="SFA75" s="17"/>
      <c r="SFB75" s="17"/>
      <c r="SFC75" s="17"/>
      <c r="SFD75" s="17"/>
      <c r="SFE75" s="17"/>
      <c r="SFF75" s="17"/>
      <c r="SFG75" s="17"/>
      <c r="SFH75" s="17"/>
      <c r="SFI75" s="17"/>
      <c r="SFJ75" s="17"/>
      <c r="SFK75" s="17"/>
      <c r="SFL75" s="17"/>
      <c r="SFM75" s="17"/>
      <c r="SFN75" s="17"/>
      <c r="SFO75" s="17"/>
      <c r="SFP75" s="17"/>
      <c r="SFQ75" s="17"/>
      <c r="SFR75" s="17"/>
      <c r="SFS75" s="17"/>
      <c r="SFT75" s="17"/>
      <c r="SFU75" s="17"/>
      <c r="SFV75" s="17"/>
      <c r="SFW75" s="17"/>
      <c r="SFX75" s="17"/>
      <c r="SFY75" s="17"/>
      <c r="SFZ75" s="17"/>
      <c r="SGA75" s="17"/>
      <c r="SGB75" s="17"/>
      <c r="SGC75" s="17"/>
      <c r="SGD75" s="17"/>
      <c r="SGE75" s="17"/>
      <c r="SGF75" s="17"/>
      <c r="SGG75" s="17"/>
      <c r="SGH75" s="17"/>
      <c r="SGI75" s="17"/>
      <c r="SGJ75" s="17"/>
      <c r="SGK75" s="17"/>
      <c r="SGL75" s="17"/>
      <c r="SGM75" s="17"/>
      <c r="SGN75" s="17"/>
      <c r="SGO75" s="17"/>
      <c r="SGP75" s="17"/>
      <c r="SGQ75" s="17"/>
      <c r="SGR75" s="17"/>
      <c r="SGS75" s="17"/>
      <c r="SGT75" s="17"/>
      <c r="SGU75" s="17"/>
      <c r="SGV75" s="17"/>
      <c r="SGW75" s="17"/>
      <c r="SGX75" s="17"/>
      <c r="SGY75" s="17"/>
      <c r="SGZ75" s="17"/>
      <c r="SHA75" s="17"/>
      <c r="SHB75" s="17"/>
      <c r="SHC75" s="17"/>
      <c r="SHD75" s="17"/>
      <c r="SHE75" s="17"/>
      <c r="SHF75" s="17"/>
      <c r="SHG75" s="17"/>
      <c r="SHH75" s="17"/>
      <c r="SHI75" s="17"/>
      <c r="SHJ75" s="17"/>
      <c r="SHK75" s="17"/>
      <c r="SHL75" s="17"/>
      <c r="SHM75" s="17"/>
      <c r="SHN75" s="17"/>
      <c r="SHO75" s="17"/>
      <c r="SHP75" s="17"/>
      <c r="SHQ75" s="17"/>
      <c r="SHR75" s="17"/>
      <c r="SHS75" s="17"/>
      <c r="SHT75" s="17"/>
      <c r="SHU75" s="17"/>
      <c r="SHV75" s="17"/>
      <c r="SHW75" s="17"/>
      <c r="SHX75" s="17"/>
      <c r="SHY75" s="17"/>
      <c r="SHZ75" s="17"/>
      <c r="SIA75" s="17"/>
      <c r="SIB75" s="17"/>
      <c r="SIC75" s="17"/>
      <c r="SID75" s="17"/>
      <c r="SIE75" s="17"/>
      <c r="SIF75" s="17"/>
      <c r="SIG75" s="17"/>
      <c r="SIH75" s="17"/>
      <c r="SII75" s="17"/>
      <c r="SIJ75" s="17"/>
      <c r="SIK75" s="17"/>
      <c r="SIL75" s="17"/>
      <c r="SIM75" s="17"/>
      <c r="SIN75" s="17"/>
      <c r="SIO75" s="17"/>
      <c r="SIP75" s="17"/>
      <c r="SIQ75" s="17"/>
      <c r="SIR75" s="17"/>
      <c r="SIS75" s="17"/>
      <c r="SIT75" s="17"/>
      <c r="SIU75" s="17"/>
      <c r="SIV75" s="17"/>
      <c r="SIW75" s="17"/>
      <c r="SIX75" s="17"/>
      <c r="SIY75" s="17"/>
      <c r="SIZ75" s="17"/>
      <c r="SJA75" s="17"/>
      <c r="SJB75" s="17"/>
      <c r="SJC75" s="17"/>
      <c r="SJD75" s="17"/>
      <c r="SJE75" s="17"/>
      <c r="SJF75" s="17"/>
      <c r="SJG75" s="17"/>
      <c r="SJH75" s="17"/>
      <c r="SJI75" s="17"/>
      <c r="SJJ75" s="17"/>
      <c r="SJK75" s="17"/>
      <c r="SJL75" s="17"/>
      <c r="SJM75" s="17"/>
      <c r="SJN75" s="17"/>
      <c r="SJO75" s="17"/>
      <c r="SJP75" s="17"/>
      <c r="SJQ75" s="17"/>
      <c r="SJR75" s="17"/>
      <c r="SJS75" s="17"/>
      <c r="SJT75" s="17"/>
      <c r="SJU75" s="17"/>
      <c r="SJV75" s="17"/>
      <c r="SJW75" s="17"/>
      <c r="SJX75" s="17"/>
      <c r="SJY75" s="17"/>
      <c r="SJZ75" s="17"/>
      <c r="SKA75" s="17"/>
      <c r="SKB75" s="17"/>
      <c r="SKC75" s="17"/>
      <c r="SKD75" s="17"/>
      <c r="SKE75" s="17"/>
      <c r="SKF75" s="17"/>
      <c r="SKG75" s="17"/>
      <c r="SKH75" s="17"/>
      <c r="SKI75" s="17"/>
      <c r="SKJ75" s="17"/>
      <c r="SKK75" s="17"/>
      <c r="SKL75" s="17"/>
      <c r="SKM75" s="17"/>
      <c r="SKN75" s="17"/>
      <c r="SKO75" s="17"/>
      <c r="SKP75" s="17"/>
      <c r="SKQ75" s="17"/>
      <c r="SKR75" s="17"/>
      <c r="SKS75" s="17"/>
      <c r="SKT75" s="17"/>
      <c r="SKU75" s="17"/>
      <c r="SKV75" s="17"/>
      <c r="SKW75" s="17"/>
      <c r="SKX75" s="17"/>
      <c r="SKY75" s="17"/>
      <c r="SKZ75" s="17"/>
      <c r="SLA75" s="17"/>
      <c r="SLB75" s="17"/>
      <c r="SLC75" s="17"/>
      <c r="SLD75" s="17"/>
      <c r="SLE75" s="17"/>
      <c r="SLF75" s="17"/>
      <c r="SLG75" s="17"/>
      <c r="SLH75" s="17"/>
      <c r="SLI75" s="17"/>
      <c r="SLJ75" s="17"/>
      <c r="SLK75" s="17"/>
      <c r="SLL75" s="17"/>
      <c r="SLM75" s="17"/>
      <c r="SLN75" s="17"/>
      <c r="SLO75" s="17"/>
      <c r="SLP75" s="17"/>
      <c r="SLQ75" s="17"/>
      <c r="SLR75" s="17"/>
      <c r="SLS75" s="17"/>
      <c r="SLT75" s="17"/>
      <c r="SLU75" s="17"/>
      <c r="SLV75" s="17"/>
      <c r="SLW75" s="17"/>
      <c r="SLX75" s="17"/>
      <c r="SLY75" s="17"/>
      <c r="SLZ75" s="17"/>
      <c r="SMA75" s="17"/>
      <c r="SMB75" s="17"/>
      <c r="SMC75" s="17"/>
      <c r="SMD75" s="17"/>
      <c r="SME75" s="17"/>
      <c r="SMF75" s="17"/>
      <c r="SMG75" s="17"/>
      <c r="SMH75" s="17"/>
      <c r="SMI75" s="17"/>
      <c r="SMJ75" s="17"/>
      <c r="SMK75" s="17"/>
      <c r="SML75" s="17"/>
      <c r="SMM75" s="17"/>
      <c r="SMN75" s="17"/>
      <c r="SMO75" s="17"/>
      <c r="SMP75" s="17"/>
      <c r="SMQ75" s="17"/>
      <c r="SMR75" s="17"/>
      <c r="SMS75" s="17"/>
      <c r="SMT75" s="17"/>
      <c r="SMU75" s="17"/>
      <c r="SMV75" s="17"/>
      <c r="SMW75" s="17"/>
      <c r="SMX75" s="17"/>
      <c r="SMY75" s="17"/>
      <c r="SMZ75" s="17"/>
      <c r="SNA75" s="17"/>
      <c r="SNB75" s="17"/>
      <c r="SNC75" s="17"/>
      <c r="SND75" s="17"/>
      <c r="SNE75" s="17"/>
      <c r="SNF75" s="17"/>
      <c r="SNG75" s="17"/>
      <c r="SNH75" s="17"/>
      <c r="SNI75" s="17"/>
      <c r="SNJ75" s="17"/>
      <c r="SNK75" s="17"/>
      <c r="SNL75" s="17"/>
      <c r="SNM75" s="17"/>
      <c r="SNN75" s="17"/>
      <c r="SNO75" s="17"/>
      <c r="SNP75" s="17"/>
      <c r="SNQ75" s="17"/>
      <c r="SNR75" s="17"/>
      <c r="SNS75" s="17"/>
      <c r="SNT75" s="17"/>
      <c r="SNU75" s="17"/>
      <c r="SNV75" s="17"/>
      <c r="SNW75" s="17"/>
      <c r="SNX75" s="17"/>
      <c r="SNY75" s="17"/>
      <c r="SNZ75" s="17"/>
      <c r="SOA75" s="17"/>
      <c r="SOB75" s="17"/>
      <c r="SOC75" s="17"/>
      <c r="SOD75" s="17"/>
      <c r="SOE75" s="17"/>
      <c r="SOF75" s="17"/>
      <c r="SOG75" s="17"/>
      <c r="SOH75" s="17"/>
      <c r="SOI75" s="17"/>
      <c r="SOJ75" s="17"/>
      <c r="SOK75" s="17"/>
      <c r="SOL75" s="17"/>
      <c r="SOM75" s="17"/>
      <c r="SON75" s="17"/>
      <c r="SOO75" s="17"/>
      <c r="SOP75" s="17"/>
      <c r="SOQ75" s="17"/>
      <c r="SOR75" s="17"/>
      <c r="SOS75" s="17"/>
      <c r="SOT75" s="17"/>
      <c r="SOU75" s="17"/>
      <c r="SOV75" s="17"/>
      <c r="SOW75" s="17"/>
      <c r="SOX75" s="17"/>
      <c r="SOY75" s="17"/>
      <c r="SOZ75" s="17"/>
      <c r="SPA75" s="17"/>
      <c r="SPB75" s="17"/>
      <c r="SPC75" s="17"/>
      <c r="SPD75" s="17"/>
      <c r="SPE75" s="17"/>
      <c r="SPF75" s="17"/>
      <c r="SPG75" s="17"/>
      <c r="SPH75" s="17"/>
      <c r="SPI75" s="17"/>
      <c r="SPJ75" s="17"/>
      <c r="SPK75" s="17"/>
      <c r="SPL75" s="17"/>
      <c r="SPM75" s="17"/>
      <c r="SPN75" s="17"/>
      <c r="SPO75" s="17"/>
      <c r="SPP75" s="17"/>
      <c r="SPQ75" s="17"/>
      <c r="SPR75" s="17"/>
      <c r="SPS75" s="17"/>
      <c r="SPT75" s="17"/>
      <c r="SPU75" s="17"/>
      <c r="SPV75" s="17"/>
      <c r="SPW75" s="17"/>
      <c r="SPX75" s="17"/>
      <c r="SPY75" s="17"/>
      <c r="SPZ75" s="17"/>
      <c r="SQA75" s="17"/>
      <c r="SQB75" s="17"/>
      <c r="SQC75" s="17"/>
      <c r="SQD75" s="17"/>
      <c r="SQE75" s="17"/>
      <c r="SQF75" s="17"/>
      <c r="SQG75" s="17"/>
      <c r="SQH75" s="17"/>
      <c r="SQI75" s="17"/>
      <c r="SQJ75" s="17"/>
      <c r="SQK75" s="17"/>
      <c r="SQL75" s="17"/>
      <c r="SQM75" s="17"/>
      <c r="SQN75" s="17"/>
      <c r="SQO75" s="17"/>
      <c r="SQP75" s="17"/>
      <c r="SQQ75" s="17"/>
      <c r="SQR75" s="17"/>
      <c r="SQS75" s="17"/>
      <c r="SQT75" s="17"/>
      <c r="SQU75" s="17"/>
      <c r="SQV75" s="17"/>
      <c r="SQW75" s="17"/>
      <c r="SQX75" s="17"/>
      <c r="SQY75" s="17"/>
      <c r="SQZ75" s="17"/>
      <c r="SRA75" s="17"/>
      <c r="SRB75" s="17"/>
      <c r="SRC75" s="17"/>
      <c r="SRD75" s="17"/>
      <c r="SRE75" s="17"/>
      <c r="SRF75" s="17"/>
      <c r="SRG75" s="17"/>
      <c r="SRH75" s="17"/>
      <c r="SRI75" s="17"/>
      <c r="SRJ75" s="17"/>
      <c r="SRK75" s="17"/>
      <c r="SRL75" s="17"/>
      <c r="SRM75" s="17"/>
      <c r="SRN75" s="17"/>
      <c r="SRO75" s="17"/>
      <c r="SRP75" s="17"/>
      <c r="SRQ75" s="17"/>
      <c r="SRR75" s="17"/>
      <c r="SRS75" s="17"/>
      <c r="SRT75" s="17"/>
      <c r="SRU75" s="17"/>
      <c r="SRV75" s="17"/>
      <c r="SRW75" s="17"/>
      <c r="SRX75" s="17"/>
      <c r="SRY75" s="17"/>
      <c r="SRZ75" s="17"/>
      <c r="SSA75" s="17"/>
      <c r="SSB75" s="17"/>
      <c r="SSC75" s="17"/>
      <c r="SSD75" s="17"/>
      <c r="SSE75" s="17"/>
      <c r="SSF75" s="17"/>
      <c r="SSG75" s="17"/>
      <c r="SSH75" s="17"/>
      <c r="SSI75" s="17"/>
      <c r="SSJ75" s="17"/>
      <c r="SSK75" s="17"/>
      <c r="SSL75" s="17"/>
      <c r="SSM75" s="17"/>
      <c r="SSN75" s="17"/>
      <c r="SSO75" s="17"/>
      <c r="SSP75" s="17"/>
      <c r="SSQ75" s="17"/>
      <c r="SSR75" s="17"/>
      <c r="SSS75" s="17"/>
      <c r="SST75" s="17"/>
      <c r="SSU75" s="17"/>
      <c r="SSV75" s="17"/>
      <c r="SSW75" s="17"/>
      <c r="SSX75" s="17"/>
      <c r="SSY75" s="17"/>
      <c r="SSZ75" s="17"/>
      <c r="STA75" s="17"/>
      <c r="STB75" s="17"/>
      <c r="STC75" s="17"/>
      <c r="STD75" s="17"/>
      <c r="STE75" s="17"/>
      <c r="STF75" s="17"/>
      <c r="STG75" s="17"/>
      <c r="STH75" s="17"/>
      <c r="STI75" s="17"/>
      <c r="STJ75" s="17"/>
      <c r="STK75" s="17"/>
      <c r="STL75" s="17"/>
      <c r="STM75" s="17"/>
      <c r="STN75" s="17"/>
      <c r="STO75" s="17"/>
      <c r="STP75" s="17"/>
      <c r="STQ75" s="17"/>
      <c r="STR75" s="17"/>
      <c r="STS75" s="17"/>
      <c r="STT75" s="17"/>
      <c r="STU75" s="17"/>
      <c r="STV75" s="17"/>
      <c r="STW75" s="17"/>
      <c r="STX75" s="17"/>
      <c r="STY75" s="17"/>
      <c r="STZ75" s="17"/>
      <c r="SUA75" s="17"/>
      <c r="SUB75" s="17"/>
      <c r="SUC75" s="17"/>
      <c r="SUD75" s="17"/>
      <c r="SUE75" s="17"/>
      <c r="SUF75" s="17"/>
      <c r="SUG75" s="17"/>
      <c r="SUH75" s="17"/>
      <c r="SUI75" s="17"/>
      <c r="SUJ75" s="17"/>
      <c r="SUK75" s="17"/>
      <c r="SUL75" s="17"/>
      <c r="SUM75" s="17"/>
      <c r="SUN75" s="17"/>
      <c r="SUO75" s="17"/>
      <c r="SUP75" s="17"/>
      <c r="SUQ75" s="17"/>
      <c r="SUR75" s="17"/>
      <c r="SUS75" s="17"/>
      <c r="SUT75" s="17"/>
      <c r="SUU75" s="17"/>
      <c r="SUV75" s="17"/>
      <c r="SUW75" s="17"/>
      <c r="SUX75" s="17"/>
      <c r="SUY75" s="17"/>
      <c r="SUZ75" s="17"/>
      <c r="SVA75" s="17"/>
      <c r="SVB75" s="17"/>
      <c r="SVC75" s="17"/>
      <c r="SVD75" s="17"/>
      <c r="SVE75" s="17"/>
      <c r="SVF75" s="17"/>
      <c r="SVG75" s="17"/>
      <c r="SVH75" s="17"/>
      <c r="SVI75" s="17"/>
      <c r="SVJ75" s="17"/>
      <c r="SVK75" s="17"/>
      <c r="SVL75" s="17"/>
      <c r="SVM75" s="17"/>
      <c r="SVN75" s="17"/>
      <c r="SVO75" s="17"/>
      <c r="SVP75" s="17"/>
      <c r="SVQ75" s="17"/>
      <c r="SVR75" s="17"/>
      <c r="SVS75" s="17"/>
      <c r="SVT75" s="17"/>
      <c r="SVU75" s="17"/>
      <c r="SVV75" s="17"/>
      <c r="SVW75" s="17"/>
      <c r="SVX75" s="17"/>
      <c r="SVY75" s="17"/>
      <c r="SVZ75" s="17"/>
      <c r="SWA75" s="17"/>
      <c r="SWB75" s="17"/>
      <c r="SWC75" s="17"/>
      <c r="SWD75" s="17"/>
      <c r="SWE75" s="17"/>
      <c r="SWF75" s="17"/>
      <c r="SWG75" s="17"/>
      <c r="SWH75" s="17"/>
      <c r="SWI75" s="17"/>
      <c r="SWJ75" s="17"/>
      <c r="SWK75" s="17"/>
      <c r="SWL75" s="17"/>
      <c r="SWM75" s="17"/>
      <c r="SWN75" s="17"/>
      <c r="SWO75" s="17"/>
      <c r="SWP75" s="17"/>
      <c r="SWQ75" s="17"/>
      <c r="SWR75" s="17"/>
      <c r="SWS75" s="17"/>
      <c r="SWT75" s="17"/>
      <c r="SWU75" s="17"/>
      <c r="SWV75" s="17"/>
      <c r="SWW75" s="17"/>
      <c r="SWX75" s="17"/>
      <c r="SWY75" s="17"/>
      <c r="SWZ75" s="17"/>
      <c r="SXA75" s="17"/>
      <c r="SXB75" s="17"/>
      <c r="SXC75" s="17"/>
      <c r="SXD75" s="17"/>
      <c r="SXE75" s="17"/>
      <c r="SXF75" s="17"/>
      <c r="SXG75" s="17"/>
      <c r="SXH75" s="17"/>
      <c r="SXI75" s="17"/>
      <c r="SXJ75" s="17"/>
      <c r="SXK75" s="17"/>
      <c r="SXL75" s="17"/>
      <c r="SXM75" s="17"/>
      <c r="SXN75" s="17"/>
      <c r="SXO75" s="17"/>
      <c r="SXP75" s="17"/>
      <c r="SXQ75" s="17"/>
      <c r="SXR75" s="17"/>
      <c r="SXS75" s="17"/>
      <c r="SXT75" s="17"/>
      <c r="SXU75" s="17"/>
      <c r="SXV75" s="17"/>
      <c r="SXW75" s="17"/>
      <c r="SXX75" s="17"/>
      <c r="SXY75" s="17"/>
      <c r="SXZ75" s="17"/>
      <c r="SYA75" s="17"/>
      <c r="SYB75" s="17"/>
      <c r="SYC75" s="17"/>
      <c r="SYD75" s="17"/>
      <c r="SYE75" s="17"/>
      <c r="SYF75" s="17"/>
      <c r="SYG75" s="17"/>
      <c r="SYH75" s="17"/>
      <c r="SYI75" s="17"/>
      <c r="SYJ75" s="17"/>
      <c r="SYK75" s="17"/>
      <c r="SYL75" s="17"/>
      <c r="SYM75" s="17"/>
      <c r="SYN75" s="17"/>
      <c r="SYO75" s="17"/>
      <c r="SYP75" s="17"/>
      <c r="SYQ75" s="17"/>
      <c r="SYR75" s="17"/>
      <c r="SYS75" s="17"/>
      <c r="SYT75" s="17"/>
      <c r="SYU75" s="17"/>
      <c r="SYV75" s="17"/>
      <c r="SYW75" s="17"/>
      <c r="SYX75" s="17"/>
      <c r="SYY75" s="17"/>
      <c r="SYZ75" s="17"/>
      <c r="SZA75" s="17"/>
      <c r="SZB75" s="17"/>
      <c r="SZC75" s="17"/>
      <c r="SZD75" s="17"/>
      <c r="SZE75" s="17"/>
      <c r="SZF75" s="17"/>
      <c r="SZG75" s="17"/>
      <c r="SZH75" s="17"/>
      <c r="SZI75" s="17"/>
      <c r="SZJ75" s="17"/>
      <c r="SZK75" s="17"/>
      <c r="SZL75" s="17"/>
      <c r="SZM75" s="17"/>
      <c r="SZN75" s="17"/>
      <c r="SZO75" s="17"/>
      <c r="SZP75" s="17"/>
      <c r="SZQ75" s="17"/>
      <c r="SZR75" s="17"/>
      <c r="SZS75" s="17"/>
      <c r="SZT75" s="17"/>
      <c r="SZU75" s="17"/>
      <c r="SZV75" s="17"/>
      <c r="SZW75" s="17"/>
      <c r="SZX75" s="17"/>
      <c r="SZY75" s="17"/>
      <c r="SZZ75" s="17"/>
      <c r="TAA75" s="17"/>
      <c r="TAB75" s="17"/>
      <c r="TAC75" s="17"/>
      <c r="TAD75" s="17"/>
      <c r="TAE75" s="17"/>
      <c r="TAF75" s="17"/>
      <c r="TAG75" s="17"/>
      <c r="TAH75" s="17"/>
      <c r="TAI75" s="17"/>
      <c r="TAJ75" s="17"/>
      <c r="TAK75" s="17"/>
      <c r="TAL75" s="17"/>
      <c r="TAM75" s="17"/>
      <c r="TAN75" s="17"/>
      <c r="TAO75" s="17"/>
      <c r="TAP75" s="17"/>
      <c r="TAQ75" s="17"/>
      <c r="TAR75" s="17"/>
      <c r="TAS75" s="17"/>
      <c r="TAT75" s="17"/>
      <c r="TAU75" s="17"/>
      <c r="TAV75" s="17"/>
      <c r="TAW75" s="17"/>
      <c r="TAX75" s="17"/>
      <c r="TAY75" s="17"/>
      <c r="TAZ75" s="17"/>
      <c r="TBA75" s="17"/>
      <c r="TBB75" s="17"/>
      <c r="TBC75" s="17"/>
      <c r="TBD75" s="17"/>
      <c r="TBE75" s="17"/>
      <c r="TBF75" s="17"/>
      <c r="TBG75" s="17"/>
      <c r="TBH75" s="17"/>
      <c r="TBI75" s="17"/>
      <c r="TBJ75" s="17"/>
      <c r="TBK75" s="17"/>
      <c r="TBL75" s="17"/>
      <c r="TBM75" s="17"/>
      <c r="TBN75" s="17"/>
      <c r="TBO75" s="17"/>
      <c r="TBP75" s="17"/>
      <c r="TBQ75" s="17"/>
      <c r="TBR75" s="17"/>
      <c r="TBS75" s="17"/>
      <c r="TBT75" s="17"/>
      <c r="TBU75" s="17"/>
      <c r="TBV75" s="17"/>
      <c r="TBW75" s="17"/>
      <c r="TBX75" s="17"/>
      <c r="TBY75" s="17"/>
      <c r="TBZ75" s="17"/>
      <c r="TCA75" s="17"/>
      <c r="TCB75" s="17"/>
      <c r="TCC75" s="17"/>
      <c r="TCD75" s="17"/>
      <c r="TCE75" s="17"/>
      <c r="TCF75" s="17"/>
      <c r="TCG75" s="17"/>
      <c r="TCH75" s="17"/>
      <c r="TCI75" s="17"/>
      <c r="TCJ75" s="17"/>
      <c r="TCK75" s="17"/>
      <c r="TCL75" s="17"/>
      <c r="TCM75" s="17"/>
      <c r="TCN75" s="17"/>
      <c r="TCO75" s="17"/>
      <c r="TCP75" s="17"/>
      <c r="TCQ75" s="17"/>
      <c r="TCR75" s="17"/>
      <c r="TCS75" s="17"/>
      <c r="TCT75" s="17"/>
      <c r="TCU75" s="17"/>
      <c r="TCV75" s="17"/>
      <c r="TCW75" s="17"/>
      <c r="TCX75" s="17"/>
      <c r="TCY75" s="17"/>
      <c r="TCZ75" s="17"/>
      <c r="TDA75" s="17"/>
      <c r="TDB75" s="17"/>
      <c r="TDC75" s="17"/>
      <c r="TDD75" s="17"/>
      <c r="TDE75" s="17"/>
      <c r="TDF75" s="17"/>
      <c r="TDG75" s="17"/>
      <c r="TDH75" s="17"/>
      <c r="TDI75" s="17"/>
      <c r="TDJ75" s="17"/>
      <c r="TDK75" s="17"/>
      <c r="TDL75" s="17"/>
      <c r="TDM75" s="17"/>
      <c r="TDN75" s="17"/>
      <c r="TDO75" s="17"/>
      <c r="TDP75" s="17"/>
      <c r="TDQ75" s="17"/>
      <c r="TDR75" s="17"/>
      <c r="TDS75" s="17"/>
      <c r="TDT75" s="17"/>
      <c r="TDU75" s="17"/>
      <c r="TDV75" s="17"/>
      <c r="TDW75" s="17"/>
      <c r="TDX75" s="17"/>
      <c r="TDY75" s="17"/>
      <c r="TDZ75" s="17"/>
      <c r="TEA75" s="17"/>
      <c r="TEB75" s="17"/>
      <c r="TEC75" s="17"/>
      <c r="TED75" s="17"/>
      <c r="TEE75" s="17"/>
      <c r="TEF75" s="17"/>
      <c r="TEG75" s="17"/>
      <c r="TEH75" s="17"/>
      <c r="TEI75" s="17"/>
      <c r="TEJ75" s="17"/>
      <c r="TEK75" s="17"/>
      <c r="TEL75" s="17"/>
      <c r="TEM75" s="17"/>
      <c r="TEN75" s="17"/>
      <c r="TEO75" s="17"/>
      <c r="TEP75" s="17"/>
      <c r="TEQ75" s="17"/>
      <c r="TER75" s="17"/>
      <c r="TES75" s="17"/>
      <c r="TET75" s="17"/>
      <c r="TEU75" s="17"/>
      <c r="TEV75" s="17"/>
      <c r="TEW75" s="17"/>
      <c r="TEX75" s="17"/>
      <c r="TEY75" s="17"/>
      <c r="TEZ75" s="17"/>
      <c r="TFA75" s="17"/>
      <c r="TFB75" s="17"/>
      <c r="TFC75" s="17"/>
      <c r="TFD75" s="17"/>
      <c r="TFE75" s="17"/>
      <c r="TFF75" s="17"/>
      <c r="TFG75" s="17"/>
      <c r="TFH75" s="17"/>
      <c r="TFI75" s="17"/>
      <c r="TFJ75" s="17"/>
      <c r="TFK75" s="17"/>
      <c r="TFL75" s="17"/>
      <c r="TFM75" s="17"/>
      <c r="TFN75" s="17"/>
      <c r="TFO75" s="17"/>
      <c r="TFP75" s="17"/>
      <c r="TFQ75" s="17"/>
      <c r="TFR75" s="17"/>
      <c r="TFS75" s="17"/>
      <c r="TFT75" s="17"/>
      <c r="TFU75" s="17"/>
      <c r="TFV75" s="17"/>
      <c r="TFW75" s="17"/>
      <c r="TFX75" s="17"/>
      <c r="TFY75" s="17"/>
      <c r="TFZ75" s="17"/>
      <c r="TGA75" s="17"/>
      <c r="TGB75" s="17"/>
      <c r="TGC75" s="17"/>
      <c r="TGD75" s="17"/>
      <c r="TGE75" s="17"/>
      <c r="TGF75" s="17"/>
      <c r="TGG75" s="17"/>
      <c r="TGH75" s="17"/>
      <c r="TGI75" s="17"/>
      <c r="TGJ75" s="17"/>
      <c r="TGK75" s="17"/>
      <c r="TGL75" s="17"/>
      <c r="TGM75" s="17"/>
      <c r="TGN75" s="17"/>
      <c r="TGO75" s="17"/>
      <c r="TGP75" s="17"/>
      <c r="TGQ75" s="17"/>
      <c r="TGR75" s="17"/>
      <c r="TGS75" s="17"/>
      <c r="TGT75" s="17"/>
      <c r="TGU75" s="17"/>
      <c r="TGV75" s="17"/>
      <c r="TGW75" s="17"/>
      <c r="TGX75" s="17"/>
      <c r="TGY75" s="17"/>
      <c r="TGZ75" s="17"/>
      <c r="THA75" s="17"/>
      <c r="THB75" s="17"/>
      <c r="THC75" s="17"/>
      <c r="THD75" s="17"/>
      <c r="THE75" s="17"/>
      <c r="THF75" s="17"/>
      <c r="THG75" s="17"/>
      <c r="THH75" s="17"/>
      <c r="THI75" s="17"/>
      <c r="THJ75" s="17"/>
      <c r="THK75" s="17"/>
      <c r="THL75" s="17"/>
      <c r="THM75" s="17"/>
      <c r="THN75" s="17"/>
      <c r="THO75" s="17"/>
      <c r="THP75" s="17"/>
      <c r="THQ75" s="17"/>
      <c r="THR75" s="17"/>
      <c r="THS75" s="17"/>
      <c r="THT75" s="17"/>
      <c r="THU75" s="17"/>
      <c r="THV75" s="17"/>
      <c r="THW75" s="17"/>
      <c r="THX75" s="17"/>
      <c r="THY75" s="17"/>
      <c r="THZ75" s="17"/>
      <c r="TIA75" s="17"/>
      <c r="TIB75" s="17"/>
      <c r="TIC75" s="17"/>
      <c r="TID75" s="17"/>
      <c r="TIE75" s="17"/>
      <c r="TIF75" s="17"/>
      <c r="TIG75" s="17"/>
      <c r="TIH75" s="17"/>
      <c r="TII75" s="17"/>
      <c r="TIJ75" s="17"/>
      <c r="TIK75" s="17"/>
      <c r="TIL75" s="17"/>
      <c r="TIM75" s="17"/>
      <c r="TIN75" s="17"/>
      <c r="TIO75" s="17"/>
      <c r="TIP75" s="17"/>
      <c r="TIQ75" s="17"/>
      <c r="TIR75" s="17"/>
      <c r="TIS75" s="17"/>
      <c r="TIT75" s="17"/>
      <c r="TIU75" s="17"/>
      <c r="TIV75" s="17"/>
      <c r="TIW75" s="17"/>
      <c r="TIX75" s="17"/>
      <c r="TIY75" s="17"/>
      <c r="TIZ75" s="17"/>
      <c r="TJA75" s="17"/>
      <c r="TJB75" s="17"/>
      <c r="TJC75" s="17"/>
      <c r="TJD75" s="17"/>
      <c r="TJE75" s="17"/>
      <c r="TJF75" s="17"/>
      <c r="TJG75" s="17"/>
      <c r="TJH75" s="17"/>
      <c r="TJI75" s="17"/>
      <c r="TJJ75" s="17"/>
      <c r="TJK75" s="17"/>
      <c r="TJL75" s="17"/>
      <c r="TJM75" s="17"/>
      <c r="TJN75" s="17"/>
      <c r="TJO75" s="17"/>
      <c r="TJP75" s="17"/>
      <c r="TJQ75" s="17"/>
      <c r="TJR75" s="17"/>
      <c r="TJS75" s="17"/>
      <c r="TJT75" s="17"/>
      <c r="TJU75" s="17"/>
      <c r="TJV75" s="17"/>
      <c r="TJW75" s="17"/>
      <c r="TJX75" s="17"/>
      <c r="TJY75" s="17"/>
      <c r="TJZ75" s="17"/>
      <c r="TKA75" s="17"/>
      <c r="TKB75" s="17"/>
      <c r="TKC75" s="17"/>
      <c r="TKD75" s="17"/>
      <c r="TKE75" s="17"/>
      <c r="TKF75" s="17"/>
      <c r="TKG75" s="17"/>
      <c r="TKH75" s="17"/>
      <c r="TKI75" s="17"/>
      <c r="TKJ75" s="17"/>
      <c r="TKK75" s="17"/>
      <c r="TKL75" s="17"/>
      <c r="TKM75" s="17"/>
      <c r="TKN75" s="17"/>
      <c r="TKO75" s="17"/>
      <c r="TKP75" s="17"/>
      <c r="TKQ75" s="17"/>
      <c r="TKR75" s="17"/>
      <c r="TKS75" s="17"/>
      <c r="TKT75" s="17"/>
      <c r="TKU75" s="17"/>
      <c r="TKV75" s="17"/>
      <c r="TKW75" s="17"/>
      <c r="TKX75" s="17"/>
      <c r="TKY75" s="17"/>
      <c r="TKZ75" s="17"/>
      <c r="TLA75" s="17"/>
      <c r="TLB75" s="17"/>
      <c r="TLC75" s="17"/>
      <c r="TLD75" s="17"/>
      <c r="TLE75" s="17"/>
      <c r="TLF75" s="17"/>
      <c r="TLG75" s="17"/>
      <c r="TLH75" s="17"/>
      <c r="TLI75" s="17"/>
      <c r="TLJ75" s="17"/>
      <c r="TLK75" s="17"/>
      <c r="TLL75" s="17"/>
      <c r="TLM75" s="17"/>
      <c r="TLN75" s="17"/>
      <c r="TLO75" s="17"/>
      <c r="TLP75" s="17"/>
      <c r="TLQ75" s="17"/>
      <c r="TLR75" s="17"/>
      <c r="TLS75" s="17"/>
      <c r="TLT75" s="17"/>
      <c r="TLU75" s="17"/>
      <c r="TLV75" s="17"/>
      <c r="TLW75" s="17"/>
      <c r="TLX75" s="17"/>
      <c r="TLY75" s="17"/>
      <c r="TLZ75" s="17"/>
      <c r="TMA75" s="17"/>
      <c r="TMB75" s="17"/>
      <c r="TMC75" s="17"/>
      <c r="TMD75" s="17"/>
      <c r="TME75" s="17"/>
      <c r="TMF75" s="17"/>
      <c r="TMG75" s="17"/>
      <c r="TMH75" s="17"/>
      <c r="TMI75" s="17"/>
      <c r="TMJ75" s="17"/>
      <c r="TMK75" s="17"/>
      <c r="TML75" s="17"/>
      <c r="TMM75" s="17"/>
      <c r="TMN75" s="17"/>
      <c r="TMO75" s="17"/>
      <c r="TMP75" s="17"/>
      <c r="TMQ75" s="17"/>
      <c r="TMR75" s="17"/>
      <c r="TMS75" s="17"/>
      <c r="TMT75" s="17"/>
      <c r="TMU75" s="17"/>
      <c r="TMV75" s="17"/>
      <c r="TMW75" s="17"/>
      <c r="TMX75" s="17"/>
      <c r="TMY75" s="17"/>
      <c r="TMZ75" s="17"/>
      <c r="TNA75" s="17"/>
      <c r="TNB75" s="17"/>
      <c r="TNC75" s="17"/>
      <c r="TND75" s="17"/>
      <c r="TNE75" s="17"/>
      <c r="TNF75" s="17"/>
      <c r="TNG75" s="17"/>
      <c r="TNH75" s="17"/>
      <c r="TNI75" s="17"/>
      <c r="TNJ75" s="17"/>
      <c r="TNK75" s="17"/>
      <c r="TNL75" s="17"/>
      <c r="TNM75" s="17"/>
      <c r="TNN75" s="17"/>
      <c r="TNO75" s="17"/>
      <c r="TNP75" s="17"/>
      <c r="TNQ75" s="17"/>
      <c r="TNR75" s="17"/>
      <c r="TNS75" s="17"/>
      <c r="TNT75" s="17"/>
      <c r="TNU75" s="17"/>
      <c r="TNV75" s="17"/>
      <c r="TNW75" s="17"/>
      <c r="TNX75" s="17"/>
      <c r="TNY75" s="17"/>
      <c r="TNZ75" s="17"/>
      <c r="TOA75" s="17"/>
      <c r="TOB75" s="17"/>
      <c r="TOC75" s="17"/>
      <c r="TOD75" s="17"/>
      <c r="TOE75" s="17"/>
      <c r="TOF75" s="17"/>
      <c r="TOG75" s="17"/>
      <c r="TOH75" s="17"/>
      <c r="TOI75" s="17"/>
      <c r="TOJ75" s="17"/>
      <c r="TOK75" s="17"/>
      <c r="TOL75" s="17"/>
      <c r="TOM75" s="17"/>
      <c r="TON75" s="17"/>
      <c r="TOO75" s="17"/>
      <c r="TOP75" s="17"/>
      <c r="TOQ75" s="17"/>
      <c r="TOR75" s="17"/>
      <c r="TOS75" s="17"/>
      <c r="TOT75" s="17"/>
      <c r="TOU75" s="17"/>
      <c r="TOV75" s="17"/>
      <c r="TOW75" s="17"/>
      <c r="TOX75" s="17"/>
      <c r="TOY75" s="17"/>
      <c r="TOZ75" s="17"/>
      <c r="TPA75" s="17"/>
      <c r="TPB75" s="17"/>
      <c r="TPC75" s="17"/>
      <c r="TPD75" s="17"/>
      <c r="TPE75" s="17"/>
      <c r="TPF75" s="17"/>
      <c r="TPG75" s="17"/>
      <c r="TPH75" s="17"/>
      <c r="TPI75" s="17"/>
      <c r="TPJ75" s="17"/>
      <c r="TPK75" s="17"/>
      <c r="TPL75" s="17"/>
      <c r="TPM75" s="17"/>
      <c r="TPN75" s="17"/>
      <c r="TPO75" s="17"/>
      <c r="TPP75" s="17"/>
      <c r="TPQ75" s="17"/>
      <c r="TPR75" s="17"/>
      <c r="TPS75" s="17"/>
      <c r="TPT75" s="17"/>
      <c r="TPU75" s="17"/>
      <c r="TPV75" s="17"/>
      <c r="TPW75" s="17"/>
      <c r="TPX75" s="17"/>
      <c r="TPY75" s="17"/>
      <c r="TPZ75" s="17"/>
      <c r="TQA75" s="17"/>
      <c r="TQB75" s="17"/>
      <c r="TQC75" s="17"/>
      <c r="TQD75" s="17"/>
      <c r="TQE75" s="17"/>
      <c r="TQF75" s="17"/>
      <c r="TQG75" s="17"/>
      <c r="TQH75" s="17"/>
      <c r="TQI75" s="17"/>
      <c r="TQJ75" s="17"/>
      <c r="TQK75" s="17"/>
      <c r="TQL75" s="17"/>
      <c r="TQM75" s="17"/>
      <c r="TQN75" s="17"/>
      <c r="TQO75" s="17"/>
      <c r="TQP75" s="17"/>
      <c r="TQQ75" s="17"/>
      <c r="TQR75" s="17"/>
      <c r="TQS75" s="17"/>
      <c r="TQT75" s="17"/>
      <c r="TQU75" s="17"/>
      <c r="TQV75" s="17"/>
      <c r="TQW75" s="17"/>
      <c r="TQX75" s="17"/>
      <c r="TQY75" s="17"/>
      <c r="TQZ75" s="17"/>
      <c r="TRA75" s="17"/>
      <c r="TRB75" s="17"/>
      <c r="TRC75" s="17"/>
      <c r="TRD75" s="17"/>
      <c r="TRE75" s="17"/>
      <c r="TRF75" s="17"/>
      <c r="TRG75" s="17"/>
      <c r="TRH75" s="17"/>
      <c r="TRI75" s="17"/>
      <c r="TRJ75" s="17"/>
      <c r="TRK75" s="17"/>
      <c r="TRL75" s="17"/>
      <c r="TRM75" s="17"/>
      <c r="TRN75" s="17"/>
      <c r="TRO75" s="17"/>
      <c r="TRP75" s="17"/>
      <c r="TRQ75" s="17"/>
      <c r="TRR75" s="17"/>
      <c r="TRS75" s="17"/>
      <c r="TRT75" s="17"/>
      <c r="TRU75" s="17"/>
      <c r="TRV75" s="17"/>
      <c r="TRW75" s="17"/>
      <c r="TRX75" s="17"/>
      <c r="TRY75" s="17"/>
      <c r="TRZ75" s="17"/>
      <c r="TSA75" s="17"/>
      <c r="TSB75" s="17"/>
      <c r="TSC75" s="17"/>
      <c r="TSD75" s="17"/>
      <c r="TSE75" s="17"/>
      <c r="TSF75" s="17"/>
      <c r="TSG75" s="17"/>
      <c r="TSH75" s="17"/>
      <c r="TSI75" s="17"/>
      <c r="TSJ75" s="17"/>
      <c r="TSK75" s="17"/>
      <c r="TSL75" s="17"/>
      <c r="TSM75" s="17"/>
      <c r="TSN75" s="17"/>
      <c r="TSO75" s="17"/>
      <c r="TSP75" s="17"/>
      <c r="TSQ75" s="17"/>
      <c r="TSR75" s="17"/>
      <c r="TSS75" s="17"/>
      <c r="TST75" s="17"/>
      <c r="TSU75" s="17"/>
      <c r="TSV75" s="17"/>
      <c r="TSW75" s="17"/>
      <c r="TSX75" s="17"/>
      <c r="TSY75" s="17"/>
      <c r="TSZ75" s="17"/>
      <c r="TTA75" s="17"/>
      <c r="TTB75" s="17"/>
      <c r="TTC75" s="17"/>
      <c r="TTD75" s="17"/>
      <c r="TTE75" s="17"/>
      <c r="TTF75" s="17"/>
      <c r="TTG75" s="17"/>
      <c r="TTH75" s="17"/>
      <c r="TTI75" s="17"/>
      <c r="TTJ75" s="17"/>
      <c r="TTK75" s="17"/>
      <c r="TTL75" s="17"/>
      <c r="TTM75" s="17"/>
      <c r="TTN75" s="17"/>
      <c r="TTO75" s="17"/>
      <c r="TTP75" s="17"/>
      <c r="TTQ75" s="17"/>
      <c r="TTR75" s="17"/>
      <c r="TTS75" s="17"/>
      <c r="TTT75" s="17"/>
      <c r="TTU75" s="17"/>
      <c r="TTV75" s="17"/>
      <c r="TTW75" s="17"/>
      <c r="TTX75" s="17"/>
      <c r="TTY75" s="17"/>
      <c r="TTZ75" s="17"/>
      <c r="TUA75" s="17"/>
      <c r="TUB75" s="17"/>
      <c r="TUC75" s="17"/>
      <c r="TUD75" s="17"/>
      <c r="TUE75" s="17"/>
      <c r="TUF75" s="17"/>
      <c r="TUG75" s="17"/>
      <c r="TUH75" s="17"/>
      <c r="TUI75" s="17"/>
      <c r="TUJ75" s="17"/>
      <c r="TUK75" s="17"/>
      <c r="TUL75" s="17"/>
      <c r="TUM75" s="17"/>
      <c r="TUN75" s="17"/>
      <c r="TUO75" s="17"/>
      <c r="TUP75" s="17"/>
      <c r="TUQ75" s="17"/>
      <c r="TUR75" s="17"/>
      <c r="TUS75" s="17"/>
      <c r="TUT75" s="17"/>
      <c r="TUU75" s="17"/>
      <c r="TUV75" s="17"/>
      <c r="TUW75" s="17"/>
      <c r="TUX75" s="17"/>
      <c r="TUY75" s="17"/>
      <c r="TUZ75" s="17"/>
      <c r="TVA75" s="17"/>
      <c r="TVB75" s="17"/>
      <c r="TVC75" s="17"/>
      <c r="TVD75" s="17"/>
      <c r="TVE75" s="17"/>
      <c r="TVF75" s="17"/>
      <c r="TVG75" s="17"/>
      <c r="TVH75" s="17"/>
      <c r="TVI75" s="17"/>
      <c r="TVJ75" s="17"/>
      <c r="TVK75" s="17"/>
      <c r="TVL75" s="17"/>
      <c r="TVM75" s="17"/>
      <c r="TVN75" s="17"/>
      <c r="TVO75" s="17"/>
      <c r="TVP75" s="17"/>
      <c r="TVQ75" s="17"/>
      <c r="TVR75" s="17"/>
      <c r="TVS75" s="17"/>
      <c r="TVT75" s="17"/>
      <c r="TVU75" s="17"/>
      <c r="TVV75" s="17"/>
      <c r="TVW75" s="17"/>
      <c r="TVX75" s="17"/>
      <c r="TVY75" s="17"/>
      <c r="TVZ75" s="17"/>
      <c r="TWA75" s="17"/>
      <c r="TWB75" s="17"/>
      <c r="TWC75" s="17"/>
      <c r="TWD75" s="17"/>
      <c r="TWE75" s="17"/>
      <c r="TWF75" s="17"/>
      <c r="TWG75" s="17"/>
      <c r="TWH75" s="17"/>
      <c r="TWI75" s="17"/>
      <c r="TWJ75" s="17"/>
      <c r="TWK75" s="17"/>
      <c r="TWL75" s="17"/>
      <c r="TWM75" s="17"/>
      <c r="TWN75" s="17"/>
      <c r="TWO75" s="17"/>
      <c r="TWP75" s="17"/>
      <c r="TWQ75" s="17"/>
      <c r="TWR75" s="17"/>
      <c r="TWS75" s="17"/>
      <c r="TWT75" s="17"/>
      <c r="TWU75" s="17"/>
      <c r="TWV75" s="17"/>
      <c r="TWW75" s="17"/>
      <c r="TWX75" s="17"/>
      <c r="TWY75" s="17"/>
      <c r="TWZ75" s="17"/>
      <c r="TXA75" s="17"/>
      <c r="TXB75" s="17"/>
      <c r="TXC75" s="17"/>
      <c r="TXD75" s="17"/>
      <c r="TXE75" s="17"/>
      <c r="TXF75" s="17"/>
      <c r="TXG75" s="17"/>
      <c r="TXH75" s="17"/>
      <c r="TXI75" s="17"/>
      <c r="TXJ75" s="17"/>
      <c r="TXK75" s="17"/>
      <c r="TXL75" s="17"/>
      <c r="TXM75" s="17"/>
      <c r="TXN75" s="17"/>
      <c r="TXO75" s="17"/>
      <c r="TXP75" s="17"/>
      <c r="TXQ75" s="17"/>
      <c r="TXR75" s="17"/>
      <c r="TXS75" s="17"/>
      <c r="TXT75" s="17"/>
      <c r="TXU75" s="17"/>
      <c r="TXV75" s="17"/>
      <c r="TXW75" s="17"/>
      <c r="TXX75" s="17"/>
      <c r="TXY75" s="17"/>
      <c r="TXZ75" s="17"/>
      <c r="TYA75" s="17"/>
      <c r="TYB75" s="17"/>
      <c r="TYC75" s="17"/>
      <c r="TYD75" s="17"/>
      <c r="TYE75" s="17"/>
      <c r="TYF75" s="17"/>
      <c r="TYG75" s="17"/>
      <c r="TYH75" s="17"/>
      <c r="TYI75" s="17"/>
      <c r="TYJ75" s="17"/>
      <c r="TYK75" s="17"/>
      <c r="TYL75" s="17"/>
      <c r="TYM75" s="17"/>
      <c r="TYN75" s="17"/>
      <c r="TYO75" s="17"/>
      <c r="TYP75" s="17"/>
      <c r="TYQ75" s="17"/>
      <c r="TYR75" s="17"/>
      <c r="TYS75" s="17"/>
      <c r="TYT75" s="17"/>
      <c r="TYU75" s="17"/>
      <c r="TYV75" s="17"/>
      <c r="TYW75" s="17"/>
      <c r="TYX75" s="17"/>
      <c r="TYY75" s="17"/>
      <c r="TYZ75" s="17"/>
      <c r="TZA75" s="17"/>
      <c r="TZB75" s="17"/>
      <c r="TZC75" s="17"/>
      <c r="TZD75" s="17"/>
      <c r="TZE75" s="17"/>
      <c r="TZF75" s="17"/>
      <c r="TZG75" s="17"/>
      <c r="TZH75" s="17"/>
      <c r="TZI75" s="17"/>
      <c r="TZJ75" s="17"/>
      <c r="TZK75" s="17"/>
      <c r="TZL75" s="17"/>
      <c r="TZM75" s="17"/>
      <c r="TZN75" s="17"/>
      <c r="TZO75" s="17"/>
      <c r="TZP75" s="17"/>
      <c r="TZQ75" s="17"/>
      <c r="TZR75" s="17"/>
      <c r="TZS75" s="17"/>
      <c r="TZT75" s="17"/>
      <c r="TZU75" s="17"/>
      <c r="TZV75" s="17"/>
      <c r="TZW75" s="17"/>
      <c r="TZX75" s="17"/>
      <c r="TZY75" s="17"/>
      <c r="TZZ75" s="17"/>
      <c r="UAA75" s="17"/>
      <c r="UAB75" s="17"/>
      <c r="UAC75" s="17"/>
      <c r="UAD75" s="17"/>
      <c r="UAE75" s="17"/>
      <c r="UAF75" s="17"/>
      <c r="UAG75" s="17"/>
      <c r="UAH75" s="17"/>
      <c r="UAI75" s="17"/>
      <c r="UAJ75" s="17"/>
      <c r="UAK75" s="17"/>
      <c r="UAL75" s="17"/>
      <c r="UAM75" s="17"/>
      <c r="UAN75" s="17"/>
      <c r="UAO75" s="17"/>
      <c r="UAP75" s="17"/>
      <c r="UAQ75" s="17"/>
      <c r="UAR75" s="17"/>
      <c r="UAS75" s="17"/>
      <c r="UAT75" s="17"/>
      <c r="UAU75" s="17"/>
      <c r="UAV75" s="17"/>
      <c r="UAW75" s="17"/>
      <c r="UAX75" s="17"/>
      <c r="UAY75" s="17"/>
      <c r="UAZ75" s="17"/>
      <c r="UBA75" s="17"/>
      <c r="UBB75" s="17"/>
      <c r="UBC75" s="17"/>
      <c r="UBD75" s="17"/>
      <c r="UBE75" s="17"/>
      <c r="UBF75" s="17"/>
      <c r="UBG75" s="17"/>
      <c r="UBH75" s="17"/>
      <c r="UBI75" s="17"/>
      <c r="UBJ75" s="17"/>
      <c r="UBK75" s="17"/>
      <c r="UBL75" s="17"/>
      <c r="UBM75" s="17"/>
      <c r="UBN75" s="17"/>
      <c r="UBO75" s="17"/>
      <c r="UBP75" s="17"/>
      <c r="UBQ75" s="17"/>
      <c r="UBR75" s="17"/>
      <c r="UBS75" s="17"/>
      <c r="UBT75" s="17"/>
      <c r="UBU75" s="17"/>
      <c r="UBV75" s="17"/>
      <c r="UBW75" s="17"/>
      <c r="UBX75" s="17"/>
      <c r="UBY75" s="17"/>
      <c r="UBZ75" s="17"/>
      <c r="UCA75" s="17"/>
      <c r="UCB75" s="17"/>
      <c r="UCC75" s="17"/>
      <c r="UCD75" s="17"/>
      <c r="UCE75" s="17"/>
      <c r="UCF75" s="17"/>
      <c r="UCG75" s="17"/>
      <c r="UCH75" s="17"/>
      <c r="UCI75" s="17"/>
      <c r="UCJ75" s="17"/>
      <c r="UCK75" s="17"/>
      <c r="UCL75" s="17"/>
      <c r="UCM75" s="17"/>
      <c r="UCN75" s="17"/>
      <c r="UCO75" s="17"/>
      <c r="UCP75" s="17"/>
      <c r="UCQ75" s="17"/>
      <c r="UCR75" s="17"/>
      <c r="UCS75" s="17"/>
      <c r="UCT75" s="17"/>
      <c r="UCU75" s="17"/>
      <c r="UCV75" s="17"/>
      <c r="UCW75" s="17"/>
      <c r="UCX75" s="17"/>
      <c r="UCY75" s="17"/>
      <c r="UCZ75" s="17"/>
      <c r="UDA75" s="17"/>
      <c r="UDB75" s="17"/>
      <c r="UDC75" s="17"/>
      <c r="UDD75" s="17"/>
      <c r="UDE75" s="17"/>
      <c r="UDF75" s="17"/>
      <c r="UDG75" s="17"/>
      <c r="UDH75" s="17"/>
      <c r="UDI75" s="17"/>
      <c r="UDJ75" s="17"/>
      <c r="UDK75" s="17"/>
      <c r="UDL75" s="17"/>
      <c r="UDM75" s="17"/>
      <c r="UDN75" s="17"/>
      <c r="UDO75" s="17"/>
      <c r="UDP75" s="17"/>
      <c r="UDQ75" s="17"/>
      <c r="UDR75" s="17"/>
      <c r="UDS75" s="17"/>
      <c r="UDT75" s="17"/>
      <c r="UDU75" s="17"/>
      <c r="UDV75" s="17"/>
      <c r="UDW75" s="17"/>
      <c r="UDX75" s="17"/>
      <c r="UDY75" s="17"/>
      <c r="UDZ75" s="17"/>
      <c r="UEA75" s="17"/>
      <c r="UEB75" s="17"/>
      <c r="UEC75" s="17"/>
      <c r="UED75" s="17"/>
      <c r="UEE75" s="17"/>
      <c r="UEF75" s="17"/>
      <c r="UEG75" s="17"/>
      <c r="UEH75" s="17"/>
      <c r="UEI75" s="17"/>
      <c r="UEJ75" s="17"/>
      <c r="UEK75" s="17"/>
      <c r="UEL75" s="17"/>
      <c r="UEM75" s="17"/>
      <c r="UEN75" s="17"/>
      <c r="UEO75" s="17"/>
      <c r="UEP75" s="17"/>
      <c r="UEQ75" s="17"/>
      <c r="UER75" s="17"/>
      <c r="UES75" s="17"/>
      <c r="UET75" s="17"/>
      <c r="UEU75" s="17"/>
      <c r="UEV75" s="17"/>
      <c r="UEW75" s="17"/>
      <c r="UEX75" s="17"/>
      <c r="UEY75" s="17"/>
      <c r="UEZ75" s="17"/>
      <c r="UFA75" s="17"/>
      <c r="UFB75" s="17"/>
      <c r="UFC75" s="17"/>
      <c r="UFD75" s="17"/>
      <c r="UFE75" s="17"/>
      <c r="UFF75" s="17"/>
      <c r="UFG75" s="17"/>
      <c r="UFH75" s="17"/>
      <c r="UFI75" s="17"/>
      <c r="UFJ75" s="17"/>
      <c r="UFK75" s="17"/>
      <c r="UFL75" s="17"/>
      <c r="UFM75" s="17"/>
      <c r="UFN75" s="17"/>
      <c r="UFO75" s="17"/>
      <c r="UFP75" s="17"/>
      <c r="UFQ75" s="17"/>
      <c r="UFR75" s="17"/>
      <c r="UFS75" s="17"/>
      <c r="UFT75" s="17"/>
      <c r="UFU75" s="17"/>
      <c r="UFV75" s="17"/>
      <c r="UFW75" s="17"/>
      <c r="UFX75" s="17"/>
      <c r="UFY75" s="17"/>
      <c r="UFZ75" s="17"/>
      <c r="UGA75" s="17"/>
      <c r="UGB75" s="17"/>
      <c r="UGC75" s="17"/>
      <c r="UGD75" s="17"/>
      <c r="UGE75" s="17"/>
      <c r="UGF75" s="17"/>
      <c r="UGG75" s="17"/>
      <c r="UGH75" s="17"/>
      <c r="UGI75" s="17"/>
      <c r="UGJ75" s="17"/>
      <c r="UGK75" s="17"/>
      <c r="UGL75" s="17"/>
      <c r="UGM75" s="17"/>
      <c r="UGN75" s="17"/>
      <c r="UGO75" s="17"/>
      <c r="UGP75" s="17"/>
      <c r="UGQ75" s="17"/>
      <c r="UGR75" s="17"/>
      <c r="UGS75" s="17"/>
      <c r="UGT75" s="17"/>
      <c r="UGU75" s="17"/>
      <c r="UGV75" s="17"/>
      <c r="UGW75" s="17"/>
      <c r="UGX75" s="17"/>
      <c r="UGY75" s="17"/>
      <c r="UGZ75" s="17"/>
      <c r="UHA75" s="17"/>
      <c r="UHB75" s="17"/>
      <c r="UHC75" s="17"/>
      <c r="UHD75" s="17"/>
      <c r="UHE75" s="17"/>
      <c r="UHF75" s="17"/>
      <c r="UHG75" s="17"/>
      <c r="UHH75" s="17"/>
      <c r="UHI75" s="17"/>
      <c r="UHJ75" s="17"/>
      <c r="UHK75" s="17"/>
      <c r="UHL75" s="17"/>
      <c r="UHM75" s="17"/>
      <c r="UHN75" s="17"/>
      <c r="UHO75" s="17"/>
      <c r="UHP75" s="17"/>
      <c r="UHQ75" s="17"/>
      <c r="UHR75" s="17"/>
      <c r="UHS75" s="17"/>
      <c r="UHT75" s="17"/>
      <c r="UHU75" s="17"/>
      <c r="UHV75" s="17"/>
      <c r="UHW75" s="17"/>
      <c r="UHX75" s="17"/>
      <c r="UHY75" s="17"/>
      <c r="UHZ75" s="17"/>
      <c r="UIA75" s="17"/>
      <c r="UIB75" s="17"/>
      <c r="UIC75" s="17"/>
      <c r="UID75" s="17"/>
      <c r="UIE75" s="17"/>
      <c r="UIF75" s="17"/>
      <c r="UIG75" s="17"/>
      <c r="UIH75" s="17"/>
      <c r="UII75" s="17"/>
      <c r="UIJ75" s="17"/>
      <c r="UIK75" s="17"/>
      <c r="UIL75" s="17"/>
      <c r="UIM75" s="17"/>
      <c r="UIN75" s="17"/>
      <c r="UIO75" s="17"/>
      <c r="UIP75" s="17"/>
      <c r="UIQ75" s="17"/>
      <c r="UIR75" s="17"/>
      <c r="UIS75" s="17"/>
      <c r="UIT75" s="17"/>
      <c r="UIU75" s="17"/>
      <c r="UIV75" s="17"/>
      <c r="UIW75" s="17"/>
      <c r="UIX75" s="17"/>
      <c r="UIY75" s="17"/>
      <c r="UIZ75" s="17"/>
      <c r="UJA75" s="17"/>
      <c r="UJB75" s="17"/>
      <c r="UJC75" s="17"/>
      <c r="UJD75" s="17"/>
      <c r="UJE75" s="17"/>
      <c r="UJF75" s="17"/>
      <c r="UJG75" s="17"/>
      <c r="UJH75" s="17"/>
      <c r="UJI75" s="17"/>
      <c r="UJJ75" s="17"/>
      <c r="UJK75" s="17"/>
      <c r="UJL75" s="17"/>
      <c r="UJM75" s="17"/>
      <c r="UJN75" s="17"/>
      <c r="UJO75" s="17"/>
      <c r="UJP75" s="17"/>
      <c r="UJQ75" s="17"/>
      <c r="UJR75" s="17"/>
      <c r="UJS75" s="17"/>
      <c r="UJT75" s="17"/>
      <c r="UJU75" s="17"/>
      <c r="UJV75" s="17"/>
      <c r="UJW75" s="17"/>
      <c r="UJX75" s="17"/>
      <c r="UJY75" s="17"/>
      <c r="UJZ75" s="17"/>
      <c r="UKA75" s="17"/>
      <c r="UKB75" s="17"/>
      <c r="UKC75" s="17"/>
      <c r="UKD75" s="17"/>
      <c r="UKE75" s="17"/>
      <c r="UKF75" s="17"/>
      <c r="UKG75" s="17"/>
      <c r="UKH75" s="17"/>
      <c r="UKI75" s="17"/>
      <c r="UKJ75" s="17"/>
      <c r="UKK75" s="17"/>
      <c r="UKL75" s="17"/>
      <c r="UKM75" s="17"/>
      <c r="UKN75" s="17"/>
      <c r="UKO75" s="17"/>
      <c r="UKP75" s="17"/>
      <c r="UKQ75" s="17"/>
      <c r="UKR75" s="17"/>
      <c r="UKS75" s="17"/>
      <c r="UKT75" s="17"/>
      <c r="UKU75" s="17"/>
      <c r="UKV75" s="17"/>
      <c r="UKW75" s="17"/>
      <c r="UKX75" s="17"/>
      <c r="UKY75" s="17"/>
      <c r="UKZ75" s="17"/>
      <c r="ULA75" s="17"/>
      <c r="ULB75" s="17"/>
      <c r="ULC75" s="17"/>
      <c r="ULD75" s="17"/>
      <c r="ULE75" s="17"/>
      <c r="ULF75" s="17"/>
      <c r="ULG75" s="17"/>
      <c r="ULH75" s="17"/>
      <c r="ULI75" s="17"/>
      <c r="ULJ75" s="17"/>
      <c r="ULK75" s="17"/>
      <c r="ULL75" s="17"/>
      <c r="ULM75" s="17"/>
      <c r="ULN75" s="17"/>
      <c r="ULO75" s="17"/>
      <c r="ULP75" s="17"/>
      <c r="ULQ75" s="17"/>
      <c r="ULR75" s="17"/>
      <c r="ULS75" s="17"/>
      <c r="ULT75" s="17"/>
      <c r="ULU75" s="17"/>
      <c r="ULV75" s="17"/>
      <c r="ULW75" s="17"/>
      <c r="ULX75" s="17"/>
      <c r="ULY75" s="17"/>
      <c r="ULZ75" s="17"/>
      <c r="UMA75" s="17"/>
      <c r="UMB75" s="17"/>
      <c r="UMC75" s="17"/>
      <c r="UMD75" s="17"/>
      <c r="UME75" s="17"/>
      <c r="UMF75" s="17"/>
      <c r="UMG75" s="17"/>
      <c r="UMH75" s="17"/>
      <c r="UMI75" s="17"/>
      <c r="UMJ75" s="17"/>
      <c r="UMK75" s="17"/>
      <c r="UML75" s="17"/>
      <c r="UMM75" s="17"/>
      <c r="UMN75" s="17"/>
      <c r="UMO75" s="17"/>
      <c r="UMP75" s="17"/>
      <c r="UMQ75" s="17"/>
      <c r="UMR75" s="17"/>
      <c r="UMS75" s="17"/>
      <c r="UMT75" s="17"/>
      <c r="UMU75" s="17"/>
      <c r="UMV75" s="17"/>
      <c r="UMW75" s="17"/>
      <c r="UMX75" s="17"/>
      <c r="UMY75" s="17"/>
      <c r="UMZ75" s="17"/>
      <c r="UNA75" s="17"/>
      <c r="UNB75" s="17"/>
      <c r="UNC75" s="17"/>
      <c r="UND75" s="17"/>
      <c r="UNE75" s="17"/>
      <c r="UNF75" s="17"/>
      <c r="UNG75" s="17"/>
      <c r="UNH75" s="17"/>
      <c r="UNI75" s="17"/>
      <c r="UNJ75" s="17"/>
      <c r="UNK75" s="17"/>
      <c r="UNL75" s="17"/>
      <c r="UNM75" s="17"/>
      <c r="UNN75" s="17"/>
      <c r="UNO75" s="17"/>
      <c r="UNP75" s="17"/>
      <c r="UNQ75" s="17"/>
      <c r="UNR75" s="17"/>
      <c r="UNS75" s="17"/>
      <c r="UNT75" s="17"/>
      <c r="UNU75" s="17"/>
      <c r="UNV75" s="17"/>
      <c r="UNW75" s="17"/>
      <c r="UNX75" s="17"/>
      <c r="UNY75" s="17"/>
      <c r="UNZ75" s="17"/>
      <c r="UOA75" s="17"/>
      <c r="UOB75" s="17"/>
      <c r="UOC75" s="17"/>
      <c r="UOD75" s="17"/>
      <c r="UOE75" s="17"/>
      <c r="UOF75" s="17"/>
      <c r="UOG75" s="17"/>
      <c r="UOH75" s="17"/>
      <c r="UOI75" s="17"/>
      <c r="UOJ75" s="17"/>
      <c r="UOK75" s="17"/>
      <c r="UOL75" s="17"/>
      <c r="UOM75" s="17"/>
      <c r="UON75" s="17"/>
      <c r="UOO75" s="17"/>
      <c r="UOP75" s="17"/>
      <c r="UOQ75" s="17"/>
      <c r="UOR75" s="17"/>
      <c r="UOS75" s="17"/>
      <c r="UOT75" s="17"/>
      <c r="UOU75" s="17"/>
      <c r="UOV75" s="17"/>
      <c r="UOW75" s="17"/>
      <c r="UOX75" s="17"/>
      <c r="UOY75" s="17"/>
      <c r="UOZ75" s="17"/>
      <c r="UPA75" s="17"/>
      <c r="UPB75" s="17"/>
      <c r="UPC75" s="17"/>
      <c r="UPD75" s="17"/>
      <c r="UPE75" s="17"/>
      <c r="UPF75" s="17"/>
      <c r="UPG75" s="17"/>
      <c r="UPH75" s="17"/>
      <c r="UPI75" s="17"/>
      <c r="UPJ75" s="17"/>
      <c r="UPK75" s="17"/>
      <c r="UPL75" s="17"/>
      <c r="UPM75" s="17"/>
      <c r="UPN75" s="17"/>
      <c r="UPO75" s="17"/>
      <c r="UPP75" s="17"/>
      <c r="UPQ75" s="17"/>
      <c r="UPR75" s="17"/>
      <c r="UPS75" s="17"/>
      <c r="UPT75" s="17"/>
      <c r="UPU75" s="17"/>
      <c r="UPV75" s="17"/>
      <c r="UPW75" s="17"/>
      <c r="UPX75" s="17"/>
      <c r="UPY75" s="17"/>
      <c r="UPZ75" s="17"/>
      <c r="UQA75" s="17"/>
      <c r="UQB75" s="17"/>
      <c r="UQC75" s="17"/>
      <c r="UQD75" s="17"/>
      <c r="UQE75" s="17"/>
      <c r="UQF75" s="17"/>
      <c r="UQG75" s="17"/>
      <c r="UQH75" s="17"/>
      <c r="UQI75" s="17"/>
      <c r="UQJ75" s="17"/>
      <c r="UQK75" s="17"/>
      <c r="UQL75" s="17"/>
      <c r="UQM75" s="17"/>
      <c r="UQN75" s="17"/>
      <c r="UQO75" s="17"/>
      <c r="UQP75" s="17"/>
      <c r="UQQ75" s="17"/>
      <c r="UQR75" s="17"/>
      <c r="UQS75" s="17"/>
      <c r="UQT75" s="17"/>
      <c r="UQU75" s="17"/>
      <c r="UQV75" s="17"/>
      <c r="UQW75" s="17"/>
      <c r="UQX75" s="17"/>
      <c r="UQY75" s="17"/>
      <c r="UQZ75" s="17"/>
      <c r="URA75" s="17"/>
      <c r="URB75" s="17"/>
      <c r="URC75" s="17"/>
      <c r="URD75" s="17"/>
      <c r="URE75" s="17"/>
      <c r="URF75" s="17"/>
      <c r="URG75" s="17"/>
      <c r="URH75" s="17"/>
      <c r="URI75" s="17"/>
      <c r="URJ75" s="17"/>
      <c r="URK75" s="17"/>
      <c r="URL75" s="17"/>
      <c r="URM75" s="17"/>
      <c r="URN75" s="17"/>
      <c r="URO75" s="17"/>
      <c r="URP75" s="17"/>
      <c r="URQ75" s="17"/>
      <c r="URR75" s="17"/>
      <c r="URS75" s="17"/>
      <c r="URT75" s="17"/>
      <c r="URU75" s="17"/>
      <c r="URV75" s="17"/>
      <c r="URW75" s="17"/>
      <c r="URX75" s="17"/>
      <c r="URY75" s="17"/>
      <c r="URZ75" s="17"/>
      <c r="USA75" s="17"/>
      <c r="USB75" s="17"/>
      <c r="USC75" s="17"/>
      <c r="USD75" s="17"/>
      <c r="USE75" s="17"/>
      <c r="USF75" s="17"/>
      <c r="USG75" s="17"/>
      <c r="USH75" s="17"/>
      <c r="USI75" s="17"/>
      <c r="USJ75" s="17"/>
      <c r="USK75" s="17"/>
      <c r="USL75" s="17"/>
      <c r="USM75" s="17"/>
      <c r="USN75" s="17"/>
      <c r="USO75" s="17"/>
      <c r="USP75" s="17"/>
      <c r="USQ75" s="17"/>
      <c r="USR75" s="17"/>
      <c r="USS75" s="17"/>
      <c r="UST75" s="17"/>
      <c r="USU75" s="17"/>
      <c r="USV75" s="17"/>
      <c r="USW75" s="17"/>
      <c r="USX75" s="17"/>
      <c r="USY75" s="17"/>
      <c r="USZ75" s="17"/>
      <c r="UTA75" s="17"/>
      <c r="UTB75" s="17"/>
      <c r="UTC75" s="17"/>
      <c r="UTD75" s="17"/>
      <c r="UTE75" s="17"/>
      <c r="UTF75" s="17"/>
      <c r="UTG75" s="17"/>
      <c r="UTH75" s="17"/>
      <c r="UTI75" s="17"/>
      <c r="UTJ75" s="17"/>
      <c r="UTK75" s="17"/>
      <c r="UTL75" s="17"/>
      <c r="UTM75" s="17"/>
      <c r="UTN75" s="17"/>
      <c r="UTO75" s="17"/>
      <c r="UTP75" s="17"/>
      <c r="UTQ75" s="17"/>
      <c r="UTR75" s="17"/>
      <c r="UTS75" s="17"/>
      <c r="UTT75" s="17"/>
      <c r="UTU75" s="17"/>
      <c r="UTV75" s="17"/>
      <c r="UTW75" s="17"/>
      <c r="UTX75" s="17"/>
      <c r="UTY75" s="17"/>
      <c r="UTZ75" s="17"/>
      <c r="UUA75" s="17"/>
      <c r="UUB75" s="17"/>
      <c r="UUC75" s="17"/>
      <c r="UUD75" s="17"/>
      <c r="UUE75" s="17"/>
      <c r="UUF75" s="17"/>
      <c r="UUG75" s="17"/>
      <c r="UUH75" s="17"/>
      <c r="UUI75" s="17"/>
      <c r="UUJ75" s="17"/>
      <c r="UUK75" s="17"/>
      <c r="UUL75" s="17"/>
      <c r="UUM75" s="17"/>
      <c r="UUN75" s="17"/>
      <c r="UUO75" s="17"/>
      <c r="UUP75" s="17"/>
      <c r="UUQ75" s="17"/>
      <c r="UUR75" s="17"/>
      <c r="UUS75" s="17"/>
      <c r="UUT75" s="17"/>
      <c r="UUU75" s="17"/>
      <c r="UUV75" s="17"/>
      <c r="UUW75" s="17"/>
      <c r="UUX75" s="17"/>
      <c r="UUY75" s="17"/>
      <c r="UUZ75" s="17"/>
      <c r="UVA75" s="17"/>
      <c r="UVB75" s="17"/>
      <c r="UVC75" s="17"/>
      <c r="UVD75" s="17"/>
      <c r="UVE75" s="17"/>
      <c r="UVF75" s="17"/>
      <c r="UVG75" s="17"/>
      <c r="UVH75" s="17"/>
      <c r="UVI75" s="17"/>
      <c r="UVJ75" s="17"/>
      <c r="UVK75" s="17"/>
      <c r="UVL75" s="17"/>
      <c r="UVM75" s="17"/>
      <c r="UVN75" s="17"/>
      <c r="UVO75" s="17"/>
      <c r="UVP75" s="17"/>
      <c r="UVQ75" s="17"/>
      <c r="UVR75" s="17"/>
      <c r="UVS75" s="17"/>
      <c r="UVT75" s="17"/>
      <c r="UVU75" s="17"/>
      <c r="UVV75" s="17"/>
      <c r="UVW75" s="17"/>
      <c r="UVX75" s="17"/>
      <c r="UVY75" s="17"/>
      <c r="UVZ75" s="17"/>
      <c r="UWA75" s="17"/>
      <c r="UWB75" s="17"/>
      <c r="UWC75" s="17"/>
      <c r="UWD75" s="17"/>
      <c r="UWE75" s="17"/>
      <c r="UWF75" s="17"/>
      <c r="UWG75" s="17"/>
      <c r="UWH75" s="17"/>
      <c r="UWI75" s="17"/>
      <c r="UWJ75" s="17"/>
      <c r="UWK75" s="17"/>
      <c r="UWL75" s="17"/>
      <c r="UWM75" s="17"/>
      <c r="UWN75" s="17"/>
      <c r="UWO75" s="17"/>
      <c r="UWP75" s="17"/>
      <c r="UWQ75" s="17"/>
      <c r="UWR75" s="17"/>
      <c r="UWS75" s="17"/>
      <c r="UWT75" s="17"/>
      <c r="UWU75" s="17"/>
      <c r="UWV75" s="17"/>
      <c r="UWW75" s="17"/>
      <c r="UWX75" s="17"/>
      <c r="UWY75" s="17"/>
      <c r="UWZ75" s="17"/>
      <c r="UXA75" s="17"/>
      <c r="UXB75" s="17"/>
      <c r="UXC75" s="17"/>
      <c r="UXD75" s="17"/>
      <c r="UXE75" s="17"/>
      <c r="UXF75" s="17"/>
      <c r="UXG75" s="17"/>
      <c r="UXH75" s="17"/>
      <c r="UXI75" s="17"/>
      <c r="UXJ75" s="17"/>
      <c r="UXK75" s="17"/>
      <c r="UXL75" s="17"/>
      <c r="UXM75" s="17"/>
      <c r="UXN75" s="17"/>
      <c r="UXO75" s="17"/>
      <c r="UXP75" s="17"/>
      <c r="UXQ75" s="17"/>
      <c r="UXR75" s="17"/>
      <c r="UXS75" s="17"/>
      <c r="UXT75" s="17"/>
      <c r="UXU75" s="17"/>
      <c r="UXV75" s="17"/>
      <c r="UXW75" s="17"/>
      <c r="UXX75" s="17"/>
      <c r="UXY75" s="17"/>
      <c r="UXZ75" s="17"/>
      <c r="UYA75" s="17"/>
      <c r="UYB75" s="17"/>
      <c r="UYC75" s="17"/>
      <c r="UYD75" s="17"/>
      <c r="UYE75" s="17"/>
      <c r="UYF75" s="17"/>
      <c r="UYG75" s="17"/>
      <c r="UYH75" s="17"/>
      <c r="UYI75" s="17"/>
      <c r="UYJ75" s="17"/>
      <c r="UYK75" s="17"/>
      <c r="UYL75" s="17"/>
      <c r="UYM75" s="17"/>
      <c r="UYN75" s="17"/>
      <c r="UYO75" s="17"/>
      <c r="UYP75" s="17"/>
      <c r="UYQ75" s="17"/>
      <c r="UYR75" s="17"/>
      <c r="UYS75" s="17"/>
      <c r="UYT75" s="17"/>
      <c r="UYU75" s="17"/>
      <c r="UYV75" s="17"/>
      <c r="UYW75" s="17"/>
      <c r="UYX75" s="17"/>
      <c r="UYY75" s="17"/>
      <c r="UYZ75" s="17"/>
      <c r="UZA75" s="17"/>
      <c r="UZB75" s="17"/>
      <c r="UZC75" s="17"/>
      <c r="UZD75" s="17"/>
      <c r="UZE75" s="17"/>
      <c r="UZF75" s="17"/>
      <c r="UZG75" s="17"/>
      <c r="UZH75" s="17"/>
      <c r="UZI75" s="17"/>
      <c r="UZJ75" s="17"/>
      <c r="UZK75" s="17"/>
      <c r="UZL75" s="17"/>
      <c r="UZM75" s="17"/>
      <c r="UZN75" s="17"/>
      <c r="UZO75" s="17"/>
      <c r="UZP75" s="17"/>
      <c r="UZQ75" s="17"/>
      <c r="UZR75" s="17"/>
      <c r="UZS75" s="17"/>
      <c r="UZT75" s="17"/>
      <c r="UZU75" s="17"/>
      <c r="UZV75" s="17"/>
      <c r="UZW75" s="17"/>
      <c r="UZX75" s="17"/>
      <c r="UZY75" s="17"/>
      <c r="UZZ75" s="17"/>
      <c r="VAA75" s="17"/>
      <c r="VAB75" s="17"/>
      <c r="VAC75" s="17"/>
      <c r="VAD75" s="17"/>
      <c r="VAE75" s="17"/>
      <c r="VAF75" s="17"/>
      <c r="VAG75" s="17"/>
      <c r="VAH75" s="17"/>
      <c r="VAI75" s="17"/>
      <c r="VAJ75" s="17"/>
      <c r="VAK75" s="17"/>
      <c r="VAL75" s="17"/>
      <c r="VAM75" s="17"/>
      <c r="VAN75" s="17"/>
      <c r="VAO75" s="17"/>
      <c r="VAP75" s="17"/>
      <c r="VAQ75" s="17"/>
      <c r="VAR75" s="17"/>
      <c r="VAS75" s="17"/>
      <c r="VAT75" s="17"/>
      <c r="VAU75" s="17"/>
      <c r="VAV75" s="17"/>
      <c r="VAW75" s="17"/>
      <c r="VAX75" s="17"/>
      <c r="VAY75" s="17"/>
      <c r="VAZ75" s="17"/>
      <c r="VBA75" s="17"/>
      <c r="VBB75" s="17"/>
      <c r="VBC75" s="17"/>
      <c r="VBD75" s="17"/>
      <c r="VBE75" s="17"/>
      <c r="VBF75" s="17"/>
      <c r="VBG75" s="17"/>
      <c r="VBH75" s="17"/>
      <c r="VBI75" s="17"/>
      <c r="VBJ75" s="17"/>
      <c r="VBK75" s="17"/>
      <c r="VBL75" s="17"/>
      <c r="VBM75" s="17"/>
      <c r="VBN75" s="17"/>
      <c r="VBO75" s="17"/>
      <c r="VBP75" s="17"/>
      <c r="VBQ75" s="17"/>
      <c r="VBR75" s="17"/>
      <c r="VBS75" s="17"/>
      <c r="VBT75" s="17"/>
      <c r="VBU75" s="17"/>
      <c r="VBV75" s="17"/>
      <c r="VBW75" s="17"/>
      <c r="VBX75" s="17"/>
      <c r="VBY75" s="17"/>
      <c r="VBZ75" s="17"/>
      <c r="VCA75" s="17"/>
      <c r="VCB75" s="17"/>
      <c r="VCC75" s="17"/>
      <c r="VCD75" s="17"/>
      <c r="VCE75" s="17"/>
      <c r="VCF75" s="17"/>
      <c r="VCG75" s="17"/>
      <c r="VCH75" s="17"/>
      <c r="VCI75" s="17"/>
      <c r="VCJ75" s="17"/>
      <c r="VCK75" s="17"/>
      <c r="VCL75" s="17"/>
      <c r="VCM75" s="17"/>
      <c r="VCN75" s="17"/>
      <c r="VCO75" s="17"/>
      <c r="VCP75" s="17"/>
      <c r="VCQ75" s="17"/>
      <c r="VCR75" s="17"/>
      <c r="VCS75" s="17"/>
      <c r="VCT75" s="17"/>
      <c r="VCU75" s="17"/>
      <c r="VCV75" s="17"/>
      <c r="VCW75" s="17"/>
      <c r="VCX75" s="17"/>
      <c r="VCY75" s="17"/>
      <c r="VCZ75" s="17"/>
      <c r="VDA75" s="17"/>
      <c r="VDB75" s="17"/>
      <c r="VDC75" s="17"/>
      <c r="VDD75" s="17"/>
      <c r="VDE75" s="17"/>
      <c r="VDF75" s="17"/>
      <c r="VDG75" s="17"/>
      <c r="VDH75" s="17"/>
      <c r="VDI75" s="17"/>
      <c r="VDJ75" s="17"/>
      <c r="VDK75" s="17"/>
      <c r="VDL75" s="17"/>
      <c r="VDM75" s="17"/>
      <c r="VDN75" s="17"/>
      <c r="VDO75" s="17"/>
      <c r="VDP75" s="17"/>
      <c r="VDQ75" s="17"/>
      <c r="VDR75" s="17"/>
      <c r="VDS75" s="17"/>
      <c r="VDT75" s="17"/>
      <c r="VDU75" s="17"/>
      <c r="VDV75" s="17"/>
      <c r="VDW75" s="17"/>
      <c r="VDX75" s="17"/>
      <c r="VDY75" s="17"/>
      <c r="VDZ75" s="17"/>
      <c r="VEA75" s="17"/>
      <c r="VEB75" s="17"/>
      <c r="VEC75" s="17"/>
      <c r="VED75" s="17"/>
      <c r="VEE75" s="17"/>
      <c r="VEF75" s="17"/>
      <c r="VEG75" s="17"/>
      <c r="VEH75" s="17"/>
      <c r="VEI75" s="17"/>
      <c r="VEJ75" s="17"/>
      <c r="VEK75" s="17"/>
      <c r="VEL75" s="17"/>
      <c r="VEM75" s="17"/>
      <c r="VEN75" s="17"/>
      <c r="VEO75" s="17"/>
      <c r="VEP75" s="17"/>
      <c r="VEQ75" s="17"/>
      <c r="VER75" s="17"/>
      <c r="VES75" s="17"/>
      <c r="VET75" s="17"/>
      <c r="VEU75" s="17"/>
      <c r="VEV75" s="17"/>
      <c r="VEW75" s="17"/>
      <c r="VEX75" s="17"/>
      <c r="VEY75" s="17"/>
      <c r="VEZ75" s="17"/>
      <c r="VFA75" s="17"/>
      <c r="VFB75" s="17"/>
      <c r="VFC75" s="17"/>
      <c r="VFD75" s="17"/>
      <c r="VFE75" s="17"/>
      <c r="VFF75" s="17"/>
      <c r="VFG75" s="17"/>
      <c r="VFH75" s="17"/>
      <c r="VFI75" s="17"/>
      <c r="VFJ75" s="17"/>
      <c r="VFK75" s="17"/>
      <c r="VFL75" s="17"/>
      <c r="VFM75" s="17"/>
      <c r="VFN75" s="17"/>
      <c r="VFO75" s="17"/>
      <c r="VFP75" s="17"/>
      <c r="VFQ75" s="17"/>
      <c r="VFR75" s="17"/>
      <c r="VFS75" s="17"/>
      <c r="VFT75" s="17"/>
      <c r="VFU75" s="17"/>
      <c r="VFV75" s="17"/>
      <c r="VFW75" s="17"/>
      <c r="VFX75" s="17"/>
      <c r="VFY75" s="17"/>
      <c r="VFZ75" s="17"/>
      <c r="VGA75" s="17"/>
      <c r="VGB75" s="17"/>
      <c r="VGC75" s="17"/>
      <c r="VGD75" s="17"/>
      <c r="VGE75" s="17"/>
      <c r="VGF75" s="17"/>
      <c r="VGG75" s="17"/>
      <c r="VGH75" s="17"/>
      <c r="VGI75" s="17"/>
      <c r="VGJ75" s="17"/>
      <c r="VGK75" s="17"/>
      <c r="VGL75" s="17"/>
      <c r="VGM75" s="17"/>
      <c r="VGN75" s="17"/>
      <c r="VGO75" s="17"/>
      <c r="VGP75" s="17"/>
      <c r="VGQ75" s="17"/>
      <c r="VGR75" s="17"/>
      <c r="VGS75" s="17"/>
      <c r="VGT75" s="17"/>
      <c r="VGU75" s="17"/>
      <c r="VGV75" s="17"/>
      <c r="VGW75" s="17"/>
      <c r="VGX75" s="17"/>
      <c r="VGY75" s="17"/>
      <c r="VGZ75" s="17"/>
      <c r="VHA75" s="17"/>
      <c r="VHB75" s="17"/>
      <c r="VHC75" s="17"/>
      <c r="VHD75" s="17"/>
      <c r="VHE75" s="17"/>
      <c r="VHF75" s="17"/>
      <c r="VHG75" s="17"/>
      <c r="VHH75" s="17"/>
      <c r="VHI75" s="17"/>
      <c r="VHJ75" s="17"/>
      <c r="VHK75" s="17"/>
      <c r="VHL75" s="17"/>
      <c r="VHM75" s="17"/>
      <c r="VHN75" s="17"/>
      <c r="VHO75" s="17"/>
      <c r="VHP75" s="17"/>
      <c r="VHQ75" s="17"/>
      <c r="VHR75" s="17"/>
      <c r="VHS75" s="17"/>
      <c r="VHT75" s="17"/>
      <c r="VHU75" s="17"/>
      <c r="VHV75" s="17"/>
      <c r="VHW75" s="17"/>
      <c r="VHX75" s="17"/>
      <c r="VHY75" s="17"/>
      <c r="VHZ75" s="17"/>
      <c r="VIA75" s="17"/>
      <c r="VIB75" s="17"/>
      <c r="VIC75" s="17"/>
      <c r="VID75" s="17"/>
      <c r="VIE75" s="17"/>
      <c r="VIF75" s="17"/>
      <c r="VIG75" s="17"/>
      <c r="VIH75" s="17"/>
      <c r="VII75" s="17"/>
      <c r="VIJ75" s="17"/>
      <c r="VIK75" s="17"/>
      <c r="VIL75" s="17"/>
      <c r="VIM75" s="17"/>
      <c r="VIN75" s="17"/>
      <c r="VIO75" s="17"/>
      <c r="VIP75" s="17"/>
      <c r="VIQ75" s="17"/>
      <c r="VIR75" s="17"/>
      <c r="VIS75" s="17"/>
      <c r="VIT75" s="17"/>
      <c r="VIU75" s="17"/>
      <c r="VIV75" s="17"/>
      <c r="VIW75" s="17"/>
      <c r="VIX75" s="17"/>
      <c r="VIY75" s="17"/>
      <c r="VIZ75" s="17"/>
      <c r="VJA75" s="17"/>
      <c r="VJB75" s="17"/>
      <c r="VJC75" s="17"/>
      <c r="VJD75" s="17"/>
      <c r="VJE75" s="17"/>
      <c r="VJF75" s="17"/>
      <c r="VJG75" s="17"/>
      <c r="VJH75" s="17"/>
      <c r="VJI75" s="17"/>
      <c r="VJJ75" s="17"/>
      <c r="VJK75" s="17"/>
      <c r="VJL75" s="17"/>
      <c r="VJM75" s="17"/>
      <c r="VJN75" s="17"/>
      <c r="VJO75" s="17"/>
      <c r="VJP75" s="17"/>
      <c r="VJQ75" s="17"/>
      <c r="VJR75" s="17"/>
      <c r="VJS75" s="17"/>
      <c r="VJT75" s="17"/>
      <c r="VJU75" s="17"/>
      <c r="VJV75" s="17"/>
      <c r="VJW75" s="17"/>
      <c r="VJX75" s="17"/>
      <c r="VJY75" s="17"/>
      <c r="VJZ75" s="17"/>
      <c r="VKA75" s="17"/>
      <c r="VKB75" s="17"/>
      <c r="VKC75" s="17"/>
      <c r="VKD75" s="17"/>
      <c r="VKE75" s="17"/>
      <c r="VKF75" s="17"/>
      <c r="VKG75" s="17"/>
      <c r="VKH75" s="17"/>
      <c r="VKI75" s="17"/>
      <c r="VKJ75" s="17"/>
      <c r="VKK75" s="17"/>
      <c r="VKL75" s="17"/>
      <c r="VKM75" s="17"/>
      <c r="VKN75" s="17"/>
      <c r="VKO75" s="17"/>
      <c r="VKP75" s="17"/>
      <c r="VKQ75" s="17"/>
      <c r="VKR75" s="17"/>
      <c r="VKS75" s="17"/>
      <c r="VKT75" s="17"/>
      <c r="VKU75" s="17"/>
      <c r="VKV75" s="17"/>
      <c r="VKW75" s="17"/>
      <c r="VKX75" s="17"/>
      <c r="VKY75" s="17"/>
      <c r="VKZ75" s="17"/>
      <c r="VLA75" s="17"/>
      <c r="VLB75" s="17"/>
      <c r="VLC75" s="17"/>
      <c r="VLD75" s="17"/>
      <c r="VLE75" s="17"/>
      <c r="VLF75" s="17"/>
      <c r="VLG75" s="17"/>
      <c r="VLH75" s="17"/>
      <c r="VLI75" s="17"/>
      <c r="VLJ75" s="17"/>
      <c r="VLK75" s="17"/>
      <c r="VLL75" s="17"/>
      <c r="VLM75" s="17"/>
      <c r="VLN75" s="17"/>
      <c r="VLO75" s="17"/>
      <c r="VLP75" s="17"/>
      <c r="VLQ75" s="17"/>
      <c r="VLR75" s="17"/>
      <c r="VLS75" s="17"/>
      <c r="VLT75" s="17"/>
      <c r="VLU75" s="17"/>
      <c r="VLV75" s="17"/>
      <c r="VLW75" s="17"/>
      <c r="VLX75" s="17"/>
      <c r="VLY75" s="17"/>
      <c r="VLZ75" s="17"/>
      <c r="VMA75" s="17"/>
      <c r="VMB75" s="17"/>
      <c r="VMC75" s="17"/>
      <c r="VMD75" s="17"/>
      <c r="VME75" s="17"/>
      <c r="VMF75" s="17"/>
      <c r="VMG75" s="17"/>
      <c r="VMH75" s="17"/>
      <c r="VMI75" s="17"/>
      <c r="VMJ75" s="17"/>
      <c r="VMK75" s="17"/>
      <c r="VML75" s="17"/>
      <c r="VMM75" s="17"/>
      <c r="VMN75" s="17"/>
      <c r="VMO75" s="17"/>
      <c r="VMP75" s="17"/>
      <c r="VMQ75" s="17"/>
      <c r="VMR75" s="17"/>
      <c r="VMS75" s="17"/>
      <c r="VMT75" s="17"/>
      <c r="VMU75" s="17"/>
      <c r="VMV75" s="17"/>
      <c r="VMW75" s="17"/>
      <c r="VMX75" s="17"/>
      <c r="VMY75" s="17"/>
      <c r="VMZ75" s="17"/>
      <c r="VNA75" s="17"/>
      <c r="VNB75" s="17"/>
      <c r="VNC75" s="17"/>
      <c r="VND75" s="17"/>
      <c r="VNE75" s="17"/>
      <c r="VNF75" s="17"/>
      <c r="VNG75" s="17"/>
      <c r="VNH75" s="17"/>
      <c r="VNI75" s="17"/>
      <c r="VNJ75" s="17"/>
      <c r="VNK75" s="17"/>
      <c r="VNL75" s="17"/>
      <c r="VNM75" s="17"/>
      <c r="VNN75" s="17"/>
      <c r="VNO75" s="17"/>
      <c r="VNP75" s="17"/>
      <c r="VNQ75" s="17"/>
      <c r="VNR75" s="17"/>
      <c r="VNS75" s="17"/>
      <c r="VNT75" s="17"/>
      <c r="VNU75" s="17"/>
      <c r="VNV75" s="17"/>
      <c r="VNW75" s="17"/>
      <c r="VNX75" s="17"/>
      <c r="VNY75" s="17"/>
      <c r="VNZ75" s="17"/>
      <c r="VOA75" s="17"/>
      <c r="VOB75" s="17"/>
      <c r="VOC75" s="17"/>
      <c r="VOD75" s="17"/>
      <c r="VOE75" s="17"/>
      <c r="VOF75" s="17"/>
      <c r="VOG75" s="17"/>
      <c r="VOH75" s="17"/>
      <c r="VOI75" s="17"/>
      <c r="VOJ75" s="17"/>
      <c r="VOK75" s="17"/>
      <c r="VOL75" s="17"/>
      <c r="VOM75" s="17"/>
      <c r="VON75" s="17"/>
      <c r="VOO75" s="17"/>
      <c r="VOP75" s="17"/>
      <c r="VOQ75" s="17"/>
      <c r="VOR75" s="17"/>
      <c r="VOS75" s="17"/>
      <c r="VOT75" s="17"/>
      <c r="VOU75" s="17"/>
      <c r="VOV75" s="17"/>
      <c r="VOW75" s="17"/>
      <c r="VOX75" s="17"/>
      <c r="VOY75" s="17"/>
      <c r="VOZ75" s="17"/>
      <c r="VPA75" s="17"/>
      <c r="VPB75" s="17"/>
      <c r="VPC75" s="17"/>
      <c r="VPD75" s="17"/>
      <c r="VPE75" s="17"/>
      <c r="VPF75" s="17"/>
      <c r="VPG75" s="17"/>
      <c r="VPH75" s="17"/>
      <c r="VPI75" s="17"/>
      <c r="VPJ75" s="17"/>
      <c r="VPK75" s="17"/>
      <c r="VPL75" s="17"/>
      <c r="VPM75" s="17"/>
      <c r="VPN75" s="17"/>
      <c r="VPO75" s="17"/>
      <c r="VPP75" s="17"/>
      <c r="VPQ75" s="17"/>
      <c r="VPR75" s="17"/>
      <c r="VPS75" s="17"/>
      <c r="VPT75" s="17"/>
      <c r="VPU75" s="17"/>
      <c r="VPV75" s="17"/>
      <c r="VPW75" s="17"/>
      <c r="VPX75" s="17"/>
      <c r="VPY75" s="17"/>
      <c r="VPZ75" s="17"/>
      <c r="VQA75" s="17"/>
      <c r="VQB75" s="17"/>
      <c r="VQC75" s="17"/>
      <c r="VQD75" s="17"/>
      <c r="VQE75" s="17"/>
      <c r="VQF75" s="17"/>
      <c r="VQG75" s="17"/>
      <c r="VQH75" s="17"/>
      <c r="VQI75" s="17"/>
      <c r="VQJ75" s="17"/>
      <c r="VQK75" s="17"/>
      <c r="VQL75" s="17"/>
      <c r="VQM75" s="17"/>
      <c r="VQN75" s="17"/>
      <c r="VQO75" s="17"/>
      <c r="VQP75" s="17"/>
      <c r="VQQ75" s="17"/>
      <c r="VQR75" s="17"/>
      <c r="VQS75" s="17"/>
      <c r="VQT75" s="17"/>
      <c r="VQU75" s="17"/>
      <c r="VQV75" s="17"/>
      <c r="VQW75" s="17"/>
      <c r="VQX75" s="17"/>
      <c r="VQY75" s="17"/>
      <c r="VQZ75" s="17"/>
      <c r="VRA75" s="17"/>
      <c r="VRB75" s="17"/>
      <c r="VRC75" s="17"/>
      <c r="VRD75" s="17"/>
      <c r="VRE75" s="17"/>
      <c r="VRF75" s="17"/>
      <c r="VRG75" s="17"/>
      <c r="VRH75" s="17"/>
      <c r="VRI75" s="17"/>
      <c r="VRJ75" s="17"/>
      <c r="VRK75" s="17"/>
      <c r="VRL75" s="17"/>
      <c r="VRM75" s="17"/>
      <c r="VRN75" s="17"/>
      <c r="VRO75" s="17"/>
      <c r="VRP75" s="17"/>
      <c r="VRQ75" s="17"/>
      <c r="VRR75" s="17"/>
      <c r="VRS75" s="17"/>
      <c r="VRT75" s="17"/>
      <c r="VRU75" s="17"/>
      <c r="VRV75" s="17"/>
      <c r="VRW75" s="17"/>
      <c r="VRX75" s="17"/>
      <c r="VRY75" s="17"/>
      <c r="VRZ75" s="17"/>
      <c r="VSA75" s="17"/>
      <c r="VSB75" s="17"/>
      <c r="VSC75" s="17"/>
      <c r="VSD75" s="17"/>
      <c r="VSE75" s="17"/>
      <c r="VSF75" s="17"/>
      <c r="VSG75" s="17"/>
      <c r="VSH75" s="17"/>
      <c r="VSI75" s="17"/>
      <c r="VSJ75" s="17"/>
      <c r="VSK75" s="17"/>
      <c r="VSL75" s="17"/>
      <c r="VSM75" s="17"/>
      <c r="VSN75" s="17"/>
      <c r="VSO75" s="17"/>
      <c r="VSP75" s="17"/>
      <c r="VSQ75" s="17"/>
      <c r="VSR75" s="17"/>
      <c r="VSS75" s="17"/>
      <c r="VST75" s="17"/>
      <c r="VSU75" s="17"/>
      <c r="VSV75" s="17"/>
      <c r="VSW75" s="17"/>
      <c r="VSX75" s="17"/>
      <c r="VSY75" s="17"/>
      <c r="VSZ75" s="17"/>
      <c r="VTA75" s="17"/>
      <c r="VTB75" s="17"/>
      <c r="VTC75" s="17"/>
      <c r="VTD75" s="17"/>
      <c r="VTE75" s="17"/>
      <c r="VTF75" s="17"/>
      <c r="VTG75" s="17"/>
      <c r="VTH75" s="17"/>
      <c r="VTI75" s="17"/>
      <c r="VTJ75" s="17"/>
      <c r="VTK75" s="17"/>
      <c r="VTL75" s="17"/>
      <c r="VTM75" s="17"/>
      <c r="VTN75" s="17"/>
      <c r="VTO75" s="17"/>
      <c r="VTP75" s="17"/>
      <c r="VTQ75" s="17"/>
      <c r="VTR75" s="17"/>
      <c r="VTS75" s="17"/>
      <c r="VTT75" s="17"/>
      <c r="VTU75" s="17"/>
      <c r="VTV75" s="17"/>
      <c r="VTW75" s="17"/>
      <c r="VTX75" s="17"/>
      <c r="VTY75" s="17"/>
      <c r="VTZ75" s="17"/>
      <c r="VUA75" s="17"/>
      <c r="VUB75" s="17"/>
      <c r="VUC75" s="17"/>
      <c r="VUD75" s="17"/>
      <c r="VUE75" s="17"/>
      <c r="VUF75" s="17"/>
      <c r="VUG75" s="17"/>
      <c r="VUH75" s="17"/>
      <c r="VUI75" s="17"/>
      <c r="VUJ75" s="17"/>
      <c r="VUK75" s="17"/>
      <c r="VUL75" s="17"/>
      <c r="VUM75" s="17"/>
      <c r="VUN75" s="17"/>
      <c r="VUO75" s="17"/>
      <c r="VUP75" s="17"/>
      <c r="VUQ75" s="17"/>
      <c r="VUR75" s="17"/>
      <c r="VUS75" s="17"/>
      <c r="VUT75" s="17"/>
      <c r="VUU75" s="17"/>
      <c r="VUV75" s="17"/>
      <c r="VUW75" s="17"/>
      <c r="VUX75" s="17"/>
      <c r="VUY75" s="17"/>
      <c r="VUZ75" s="17"/>
      <c r="VVA75" s="17"/>
      <c r="VVB75" s="17"/>
      <c r="VVC75" s="17"/>
      <c r="VVD75" s="17"/>
      <c r="VVE75" s="17"/>
      <c r="VVF75" s="17"/>
      <c r="VVG75" s="17"/>
      <c r="VVH75" s="17"/>
      <c r="VVI75" s="17"/>
      <c r="VVJ75" s="17"/>
      <c r="VVK75" s="17"/>
      <c r="VVL75" s="17"/>
      <c r="VVM75" s="17"/>
      <c r="VVN75" s="17"/>
      <c r="VVO75" s="17"/>
      <c r="VVP75" s="17"/>
      <c r="VVQ75" s="17"/>
      <c r="VVR75" s="17"/>
      <c r="VVS75" s="17"/>
      <c r="VVT75" s="17"/>
      <c r="VVU75" s="17"/>
      <c r="VVV75" s="17"/>
      <c r="VVW75" s="17"/>
      <c r="VVX75" s="17"/>
      <c r="VVY75" s="17"/>
      <c r="VVZ75" s="17"/>
      <c r="VWA75" s="17"/>
      <c r="VWB75" s="17"/>
      <c r="VWC75" s="17"/>
      <c r="VWD75" s="17"/>
      <c r="VWE75" s="17"/>
      <c r="VWF75" s="17"/>
      <c r="VWG75" s="17"/>
      <c r="VWH75" s="17"/>
      <c r="VWI75" s="17"/>
      <c r="VWJ75" s="17"/>
      <c r="VWK75" s="17"/>
      <c r="VWL75" s="17"/>
      <c r="VWM75" s="17"/>
      <c r="VWN75" s="17"/>
      <c r="VWO75" s="17"/>
      <c r="VWP75" s="17"/>
      <c r="VWQ75" s="17"/>
      <c r="VWR75" s="17"/>
      <c r="VWS75" s="17"/>
      <c r="VWT75" s="17"/>
      <c r="VWU75" s="17"/>
      <c r="VWV75" s="17"/>
      <c r="VWW75" s="17"/>
      <c r="VWX75" s="17"/>
      <c r="VWY75" s="17"/>
      <c r="VWZ75" s="17"/>
      <c r="VXA75" s="17"/>
      <c r="VXB75" s="17"/>
      <c r="VXC75" s="17"/>
      <c r="VXD75" s="17"/>
      <c r="VXE75" s="17"/>
      <c r="VXF75" s="17"/>
      <c r="VXG75" s="17"/>
      <c r="VXH75" s="17"/>
      <c r="VXI75" s="17"/>
      <c r="VXJ75" s="17"/>
      <c r="VXK75" s="17"/>
      <c r="VXL75" s="17"/>
      <c r="VXM75" s="17"/>
      <c r="VXN75" s="17"/>
      <c r="VXO75" s="17"/>
      <c r="VXP75" s="17"/>
      <c r="VXQ75" s="17"/>
      <c r="VXR75" s="17"/>
      <c r="VXS75" s="17"/>
      <c r="VXT75" s="17"/>
      <c r="VXU75" s="17"/>
      <c r="VXV75" s="17"/>
      <c r="VXW75" s="17"/>
      <c r="VXX75" s="17"/>
      <c r="VXY75" s="17"/>
      <c r="VXZ75" s="17"/>
      <c r="VYA75" s="17"/>
      <c r="VYB75" s="17"/>
      <c r="VYC75" s="17"/>
      <c r="VYD75" s="17"/>
      <c r="VYE75" s="17"/>
      <c r="VYF75" s="17"/>
      <c r="VYG75" s="17"/>
      <c r="VYH75" s="17"/>
      <c r="VYI75" s="17"/>
      <c r="VYJ75" s="17"/>
      <c r="VYK75" s="17"/>
      <c r="VYL75" s="17"/>
      <c r="VYM75" s="17"/>
      <c r="VYN75" s="17"/>
      <c r="VYO75" s="17"/>
      <c r="VYP75" s="17"/>
      <c r="VYQ75" s="17"/>
      <c r="VYR75" s="17"/>
      <c r="VYS75" s="17"/>
      <c r="VYT75" s="17"/>
      <c r="VYU75" s="17"/>
      <c r="VYV75" s="17"/>
      <c r="VYW75" s="17"/>
      <c r="VYX75" s="17"/>
      <c r="VYY75" s="17"/>
      <c r="VYZ75" s="17"/>
      <c r="VZA75" s="17"/>
      <c r="VZB75" s="17"/>
      <c r="VZC75" s="17"/>
      <c r="VZD75" s="17"/>
      <c r="VZE75" s="17"/>
      <c r="VZF75" s="17"/>
      <c r="VZG75" s="17"/>
      <c r="VZH75" s="17"/>
      <c r="VZI75" s="17"/>
      <c r="VZJ75" s="17"/>
      <c r="VZK75" s="17"/>
      <c r="VZL75" s="17"/>
      <c r="VZM75" s="17"/>
      <c r="VZN75" s="17"/>
      <c r="VZO75" s="17"/>
      <c r="VZP75" s="17"/>
      <c r="VZQ75" s="17"/>
      <c r="VZR75" s="17"/>
      <c r="VZS75" s="17"/>
      <c r="VZT75" s="17"/>
      <c r="VZU75" s="17"/>
      <c r="VZV75" s="17"/>
      <c r="VZW75" s="17"/>
      <c r="VZX75" s="17"/>
      <c r="VZY75" s="17"/>
      <c r="VZZ75" s="17"/>
      <c r="WAA75" s="17"/>
      <c r="WAB75" s="17"/>
      <c r="WAC75" s="17"/>
      <c r="WAD75" s="17"/>
      <c r="WAE75" s="17"/>
      <c r="WAF75" s="17"/>
      <c r="WAG75" s="17"/>
      <c r="WAH75" s="17"/>
      <c r="WAI75" s="17"/>
      <c r="WAJ75" s="17"/>
      <c r="WAK75" s="17"/>
      <c r="WAL75" s="17"/>
      <c r="WAM75" s="17"/>
      <c r="WAN75" s="17"/>
      <c r="WAO75" s="17"/>
      <c r="WAP75" s="17"/>
      <c r="WAQ75" s="17"/>
      <c r="WAR75" s="17"/>
      <c r="WAS75" s="17"/>
      <c r="WAT75" s="17"/>
      <c r="WAU75" s="17"/>
      <c r="WAV75" s="17"/>
      <c r="WAW75" s="17"/>
      <c r="WAX75" s="17"/>
      <c r="WAY75" s="17"/>
      <c r="WAZ75" s="17"/>
      <c r="WBA75" s="17"/>
      <c r="WBB75" s="17"/>
      <c r="WBC75" s="17"/>
      <c r="WBD75" s="17"/>
      <c r="WBE75" s="17"/>
      <c r="WBF75" s="17"/>
      <c r="WBG75" s="17"/>
      <c r="WBH75" s="17"/>
      <c r="WBI75" s="17"/>
      <c r="WBJ75" s="17"/>
      <c r="WBK75" s="17"/>
      <c r="WBL75" s="17"/>
      <c r="WBM75" s="17"/>
      <c r="WBN75" s="17"/>
      <c r="WBO75" s="17"/>
      <c r="WBP75" s="17"/>
      <c r="WBQ75" s="17"/>
      <c r="WBR75" s="17"/>
      <c r="WBS75" s="17"/>
      <c r="WBT75" s="17"/>
      <c r="WBU75" s="17"/>
      <c r="WBV75" s="17"/>
      <c r="WBW75" s="17"/>
      <c r="WBX75" s="17"/>
      <c r="WBY75" s="17"/>
      <c r="WBZ75" s="17"/>
      <c r="WCA75" s="17"/>
      <c r="WCB75" s="17"/>
      <c r="WCC75" s="17"/>
      <c r="WCD75" s="17"/>
      <c r="WCE75" s="17"/>
      <c r="WCF75" s="17"/>
      <c r="WCG75" s="17"/>
      <c r="WCH75" s="17"/>
      <c r="WCI75" s="17"/>
      <c r="WCJ75" s="17"/>
      <c r="WCK75" s="17"/>
      <c r="WCL75" s="17"/>
      <c r="WCM75" s="17"/>
      <c r="WCN75" s="17"/>
      <c r="WCO75" s="17"/>
      <c r="WCP75" s="17"/>
      <c r="WCQ75" s="17"/>
      <c r="WCR75" s="17"/>
      <c r="WCS75" s="17"/>
      <c r="WCT75" s="17"/>
      <c r="WCU75" s="17"/>
      <c r="WCV75" s="17"/>
      <c r="WCW75" s="17"/>
      <c r="WCX75" s="17"/>
      <c r="WCY75" s="17"/>
      <c r="WCZ75" s="17"/>
      <c r="WDA75" s="17"/>
      <c r="WDB75" s="17"/>
      <c r="WDC75" s="17"/>
      <c r="WDD75" s="17"/>
      <c r="WDE75" s="17"/>
      <c r="WDF75" s="17"/>
      <c r="WDG75" s="17"/>
      <c r="WDH75" s="17"/>
      <c r="WDI75" s="17"/>
      <c r="WDJ75" s="17"/>
      <c r="WDK75" s="17"/>
      <c r="WDL75" s="17"/>
      <c r="WDM75" s="17"/>
      <c r="WDN75" s="17"/>
      <c r="WDO75" s="17"/>
      <c r="WDP75" s="17"/>
      <c r="WDQ75" s="17"/>
      <c r="WDR75" s="17"/>
      <c r="WDS75" s="17"/>
      <c r="WDT75" s="17"/>
      <c r="WDU75" s="17"/>
      <c r="WDV75" s="17"/>
      <c r="WDW75" s="17"/>
      <c r="WDX75" s="17"/>
      <c r="WDY75" s="17"/>
      <c r="WDZ75" s="17"/>
      <c r="WEA75" s="17"/>
      <c r="WEB75" s="17"/>
      <c r="WEC75" s="17"/>
      <c r="WED75" s="17"/>
      <c r="WEE75" s="17"/>
      <c r="WEF75" s="17"/>
      <c r="WEG75" s="17"/>
      <c r="WEH75" s="17"/>
      <c r="WEI75" s="17"/>
      <c r="WEJ75" s="17"/>
      <c r="WEK75" s="17"/>
      <c r="WEL75" s="17"/>
      <c r="WEM75" s="17"/>
      <c r="WEN75" s="17"/>
      <c r="WEO75" s="17"/>
      <c r="WEP75" s="17"/>
      <c r="WEQ75" s="17"/>
      <c r="WER75" s="17"/>
      <c r="WES75" s="17"/>
      <c r="WET75" s="17"/>
      <c r="WEU75" s="17"/>
      <c r="WEV75" s="17"/>
      <c r="WEW75" s="17"/>
      <c r="WEX75" s="17"/>
      <c r="WEY75" s="17"/>
      <c r="WEZ75" s="17"/>
      <c r="WFA75" s="17"/>
      <c r="WFB75" s="17"/>
      <c r="WFC75" s="17"/>
      <c r="WFD75" s="17"/>
      <c r="WFE75" s="17"/>
      <c r="WFF75" s="17"/>
      <c r="WFG75" s="17"/>
      <c r="WFH75" s="17"/>
      <c r="WFI75" s="17"/>
      <c r="WFJ75" s="17"/>
      <c r="WFK75" s="17"/>
      <c r="WFL75" s="17"/>
      <c r="WFM75" s="17"/>
      <c r="WFN75" s="17"/>
      <c r="WFO75" s="17"/>
      <c r="WFP75" s="17"/>
      <c r="WFQ75" s="17"/>
      <c r="WFR75" s="17"/>
      <c r="WFS75" s="17"/>
      <c r="WFT75" s="17"/>
      <c r="WFU75" s="17"/>
      <c r="WFV75" s="17"/>
      <c r="WFW75" s="17"/>
      <c r="WFX75" s="17"/>
      <c r="WFY75" s="17"/>
      <c r="WFZ75" s="17"/>
      <c r="WGA75" s="17"/>
      <c r="WGB75" s="17"/>
      <c r="WGC75" s="17"/>
      <c r="WGD75" s="17"/>
      <c r="WGE75" s="17"/>
      <c r="WGF75" s="17"/>
      <c r="WGG75" s="17"/>
      <c r="WGH75" s="17"/>
      <c r="WGI75" s="17"/>
      <c r="WGJ75" s="17"/>
      <c r="WGK75" s="17"/>
      <c r="WGL75" s="17"/>
      <c r="WGM75" s="17"/>
      <c r="WGN75" s="17"/>
      <c r="WGO75" s="17"/>
      <c r="WGP75" s="17"/>
      <c r="WGQ75" s="17"/>
      <c r="WGR75" s="17"/>
      <c r="WGS75" s="17"/>
      <c r="WGT75" s="17"/>
      <c r="WGU75" s="17"/>
      <c r="WGV75" s="17"/>
      <c r="WGW75" s="17"/>
      <c r="WGX75" s="17"/>
      <c r="WGY75" s="17"/>
      <c r="WGZ75" s="17"/>
      <c r="WHA75" s="17"/>
      <c r="WHB75" s="17"/>
      <c r="WHC75" s="17"/>
      <c r="WHD75" s="17"/>
      <c r="WHE75" s="17"/>
      <c r="WHF75" s="17"/>
      <c r="WHG75" s="17"/>
      <c r="WHH75" s="17"/>
      <c r="WHI75" s="17"/>
      <c r="WHJ75" s="17"/>
      <c r="WHK75" s="17"/>
      <c r="WHL75" s="17"/>
      <c r="WHM75" s="17"/>
      <c r="WHN75" s="17"/>
      <c r="WHO75" s="17"/>
      <c r="WHP75" s="17"/>
      <c r="WHQ75" s="17"/>
      <c r="WHR75" s="17"/>
      <c r="WHS75" s="17"/>
      <c r="WHT75" s="17"/>
      <c r="WHU75" s="17"/>
      <c r="WHV75" s="17"/>
      <c r="WHW75" s="17"/>
      <c r="WHX75" s="17"/>
      <c r="WHY75" s="17"/>
      <c r="WHZ75" s="17"/>
      <c r="WIA75" s="17"/>
      <c r="WIB75" s="17"/>
      <c r="WIC75" s="17"/>
      <c r="WID75" s="17"/>
      <c r="WIE75" s="17"/>
      <c r="WIF75" s="17"/>
      <c r="WIG75" s="17"/>
      <c r="WIH75" s="17"/>
      <c r="WII75" s="17"/>
      <c r="WIJ75" s="17"/>
      <c r="WIK75" s="17"/>
      <c r="WIL75" s="17"/>
      <c r="WIM75" s="17"/>
      <c r="WIN75" s="17"/>
      <c r="WIO75" s="17"/>
      <c r="WIP75" s="17"/>
      <c r="WIQ75" s="17"/>
      <c r="WIR75" s="17"/>
      <c r="WIS75" s="17"/>
      <c r="WIT75" s="17"/>
      <c r="WIU75" s="17"/>
      <c r="WIV75" s="17"/>
      <c r="WIW75" s="17"/>
      <c r="WIX75" s="17"/>
      <c r="WIY75" s="17"/>
      <c r="WIZ75" s="17"/>
      <c r="WJA75" s="17"/>
      <c r="WJB75" s="17"/>
      <c r="WJC75" s="17"/>
      <c r="WJD75" s="17"/>
      <c r="WJE75" s="17"/>
      <c r="WJF75" s="17"/>
      <c r="WJG75" s="17"/>
      <c r="WJH75" s="17"/>
      <c r="WJI75" s="17"/>
      <c r="WJJ75" s="17"/>
      <c r="WJK75" s="17"/>
      <c r="WJL75" s="17"/>
      <c r="WJM75" s="17"/>
      <c r="WJN75" s="17"/>
      <c r="WJO75" s="17"/>
      <c r="WJP75" s="17"/>
      <c r="WJQ75" s="17"/>
      <c r="WJR75" s="17"/>
      <c r="WJS75" s="17"/>
      <c r="WJT75" s="17"/>
      <c r="WJU75" s="17"/>
      <c r="WJV75" s="17"/>
      <c r="WJW75" s="17"/>
      <c r="WJX75" s="17"/>
      <c r="WJY75" s="17"/>
      <c r="WJZ75" s="17"/>
      <c r="WKA75" s="17"/>
      <c r="WKB75" s="17"/>
      <c r="WKC75" s="17"/>
      <c r="WKD75" s="17"/>
      <c r="WKE75" s="17"/>
      <c r="WKF75" s="17"/>
      <c r="WKG75" s="17"/>
      <c r="WKH75" s="17"/>
      <c r="WKI75" s="17"/>
      <c r="WKJ75" s="17"/>
      <c r="WKK75" s="17"/>
      <c r="WKL75" s="17"/>
      <c r="WKM75" s="17"/>
      <c r="WKN75" s="17"/>
      <c r="WKO75" s="17"/>
      <c r="WKP75" s="17"/>
      <c r="WKQ75" s="17"/>
      <c r="WKR75" s="17"/>
      <c r="WKS75" s="17"/>
      <c r="WKT75" s="17"/>
      <c r="WKU75" s="17"/>
      <c r="WKV75" s="17"/>
      <c r="WKW75" s="17"/>
      <c r="WKX75" s="17"/>
      <c r="WKY75" s="17"/>
      <c r="WKZ75" s="17"/>
      <c r="WLA75" s="17"/>
      <c r="WLB75" s="17"/>
      <c r="WLC75" s="17"/>
      <c r="WLD75" s="17"/>
      <c r="WLE75" s="17"/>
      <c r="WLF75" s="17"/>
      <c r="WLG75" s="17"/>
      <c r="WLH75" s="17"/>
      <c r="WLI75" s="17"/>
      <c r="WLJ75" s="17"/>
      <c r="WLK75" s="17"/>
      <c r="WLL75" s="17"/>
      <c r="WLM75" s="17"/>
      <c r="WLN75" s="17"/>
      <c r="WLO75" s="17"/>
      <c r="WLP75" s="17"/>
      <c r="WLQ75" s="17"/>
      <c r="WLR75" s="17"/>
      <c r="WLS75" s="17"/>
      <c r="WLT75" s="17"/>
      <c r="WLU75" s="17"/>
      <c r="WLV75" s="17"/>
      <c r="WLW75" s="17"/>
      <c r="WLX75" s="17"/>
      <c r="WLY75" s="17"/>
      <c r="WLZ75" s="17"/>
      <c r="WMA75" s="17"/>
      <c r="WMB75" s="17"/>
      <c r="WMC75" s="17"/>
      <c r="WMD75" s="17"/>
      <c r="WME75" s="17"/>
      <c r="WMF75" s="17"/>
      <c r="WMG75" s="17"/>
      <c r="WMH75" s="17"/>
      <c r="WMI75" s="17"/>
      <c r="WMJ75" s="17"/>
      <c r="WMK75" s="17"/>
      <c r="WML75" s="17"/>
      <c r="WMM75" s="17"/>
      <c r="WMN75" s="17"/>
      <c r="WMO75" s="17"/>
      <c r="WMP75" s="17"/>
      <c r="WMQ75" s="17"/>
      <c r="WMR75" s="17"/>
      <c r="WMS75" s="17"/>
      <c r="WMT75" s="17"/>
      <c r="WMU75" s="17"/>
      <c r="WMV75" s="17"/>
      <c r="WMW75" s="17"/>
      <c r="WMX75" s="17"/>
      <c r="WMY75" s="17"/>
      <c r="WMZ75" s="17"/>
      <c r="WNA75" s="17"/>
      <c r="WNB75" s="17"/>
      <c r="WNC75" s="17"/>
      <c r="WND75" s="17"/>
      <c r="WNE75" s="17"/>
      <c r="WNF75" s="17"/>
      <c r="WNG75" s="17"/>
      <c r="WNH75" s="17"/>
      <c r="WNI75" s="17"/>
      <c r="WNJ75" s="17"/>
      <c r="WNK75" s="17"/>
      <c r="WNL75" s="17"/>
      <c r="WNM75" s="17"/>
      <c r="WNN75" s="17"/>
      <c r="WNO75" s="17"/>
      <c r="WNP75" s="17"/>
      <c r="WNQ75" s="17"/>
      <c r="WNR75" s="17"/>
      <c r="WNS75" s="17"/>
      <c r="WNT75" s="17"/>
      <c r="WNU75" s="17"/>
      <c r="WNV75" s="17"/>
      <c r="WNW75" s="17"/>
      <c r="WNX75" s="17"/>
      <c r="WNY75" s="17"/>
      <c r="WNZ75" s="17"/>
      <c r="WOA75" s="17"/>
      <c r="WOB75" s="17"/>
      <c r="WOC75" s="17"/>
      <c r="WOD75" s="17"/>
      <c r="WOE75" s="17"/>
      <c r="WOF75" s="17"/>
      <c r="WOG75" s="17"/>
      <c r="WOH75" s="17"/>
      <c r="WOI75" s="17"/>
      <c r="WOJ75" s="17"/>
      <c r="WOK75" s="17"/>
      <c r="WOL75" s="17"/>
      <c r="WOM75" s="17"/>
      <c r="WON75" s="17"/>
      <c r="WOO75" s="17"/>
      <c r="WOP75" s="17"/>
      <c r="WOQ75" s="17"/>
      <c r="WOR75" s="17"/>
      <c r="WOS75" s="17"/>
      <c r="WOT75" s="17"/>
      <c r="WOU75" s="17"/>
      <c r="WOV75" s="17"/>
      <c r="WOW75" s="17"/>
      <c r="WOX75" s="17"/>
      <c r="WOY75" s="17"/>
      <c r="WOZ75" s="17"/>
      <c r="WPA75" s="17"/>
      <c r="WPB75" s="17"/>
      <c r="WPC75" s="17"/>
      <c r="WPD75" s="17"/>
      <c r="WPE75" s="17"/>
      <c r="WPF75" s="17"/>
      <c r="WPG75" s="17"/>
      <c r="WPH75" s="17"/>
      <c r="WPI75" s="17"/>
      <c r="WPJ75" s="17"/>
      <c r="WPK75" s="17"/>
      <c r="WPL75" s="17"/>
      <c r="WPM75" s="17"/>
      <c r="WPN75" s="17"/>
      <c r="WPO75" s="17"/>
      <c r="WPP75" s="17"/>
      <c r="WPQ75" s="17"/>
      <c r="WPR75" s="17"/>
      <c r="WPS75" s="17"/>
      <c r="WPT75" s="17"/>
      <c r="WPU75" s="17"/>
      <c r="WPV75" s="17"/>
      <c r="WPW75" s="17"/>
      <c r="WPX75" s="17"/>
      <c r="WPY75" s="17"/>
      <c r="WPZ75" s="17"/>
      <c r="WQA75" s="17"/>
      <c r="WQB75" s="17"/>
      <c r="WQC75" s="17"/>
      <c r="WQD75" s="17"/>
      <c r="WQE75" s="17"/>
      <c r="WQF75" s="17"/>
      <c r="WQG75" s="17"/>
      <c r="WQH75" s="17"/>
      <c r="WQI75" s="17"/>
      <c r="WQJ75" s="17"/>
      <c r="WQK75" s="17"/>
      <c r="WQL75" s="17"/>
      <c r="WQM75" s="17"/>
      <c r="WQN75" s="17"/>
      <c r="WQO75" s="17"/>
      <c r="WQP75" s="17"/>
      <c r="WQQ75" s="17"/>
      <c r="WQR75" s="17"/>
      <c r="WQS75" s="17"/>
      <c r="WQT75" s="17"/>
      <c r="WQU75" s="17"/>
      <c r="WQV75" s="17"/>
      <c r="WQW75" s="17"/>
      <c r="WQX75" s="17"/>
      <c r="WQY75" s="17"/>
      <c r="WQZ75" s="17"/>
      <c r="WRA75" s="17"/>
      <c r="WRB75" s="17"/>
      <c r="WRC75" s="17"/>
      <c r="WRD75" s="17"/>
      <c r="WRE75" s="17"/>
      <c r="WRF75" s="17"/>
      <c r="WRG75" s="17"/>
      <c r="WRH75" s="17"/>
      <c r="WRI75" s="17"/>
      <c r="WRJ75" s="17"/>
      <c r="WRK75" s="17"/>
      <c r="WRL75" s="17"/>
      <c r="WRM75" s="17"/>
      <c r="WRN75" s="17"/>
      <c r="WRO75" s="17"/>
      <c r="WRP75" s="17"/>
      <c r="WRQ75" s="17"/>
      <c r="WRR75" s="17"/>
      <c r="WRS75" s="17"/>
      <c r="WRT75" s="17"/>
      <c r="WRU75" s="17"/>
      <c r="WRV75" s="17"/>
      <c r="WRW75" s="17"/>
      <c r="WRX75" s="17"/>
      <c r="WRY75" s="17"/>
      <c r="WRZ75" s="17"/>
      <c r="WSA75" s="17"/>
      <c r="WSB75" s="17"/>
      <c r="WSC75" s="17"/>
      <c r="WSD75" s="17"/>
      <c r="WSE75" s="17"/>
      <c r="WSF75" s="17"/>
      <c r="WSG75" s="17"/>
      <c r="WSH75" s="17"/>
      <c r="WSI75" s="17"/>
      <c r="WSJ75" s="17"/>
      <c r="WSK75" s="17"/>
      <c r="WSL75" s="17"/>
      <c r="WSM75" s="17"/>
      <c r="WSN75" s="17"/>
      <c r="WSO75" s="17"/>
      <c r="WSP75" s="17"/>
      <c r="WSQ75" s="17"/>
      <c r="WSR75" s="17"/>
      <c r="WSS75" s="17"/>
      <c r="WST75" s="17"/>
      <c r="WSU75" s="17"/>
      <c r="WSV75" s="17"/>
      <c r="WSW75" s="17"/>
      <c r="WSX75" s="17"/>
      <c r="WSY75" s="17"/>
      <c r="WSZ75" s="17"/>
      <c r="WTA75" s="17"/>
      <c r="WTB75" s="17"/>
      <c r="WTC75" s="17"/>
      <c r="WTD75" s="17"/>
      <c r="WTE75" s="17"/>
      <c r="WTF75" s="17"/>
      <c r="WTG75" s="17"/>
      <c r="WTH75" s="17"/>
      <c r="WTI75" s="17"/>
      <c r="WTJ75" s="17"/>
      <c r="WTK75" s="17"/>
      <c r="WTL75" s="17"/>
      <c r="WTM75" s="17"/>
      <c r="WTN75" s="17"/>
      <c r="WTO75" s="17"/>
      <c r="WTP75" s="17"/>
      <c r="WTQ75" s="17"/>
      <c r="WTR75" s="17"/>
      <c r="WTS75" s="17"/>
      <c r="WTT75" s="17"/>
      <c r="WTU75" s="17"/>
      <c r="WTV75" s="17"/>
      <c r="WTW75" s="17"/>
      <c r="WTX75" s="17"/>
      <c r="WTY75" s="17"/>
      <c r="WTZ75" s="17"/>
      <c r="WUA75" s="17"/>
      <c r="WUB75" s="17"/>
      <c r="WUC75" s="17"/>
      <c r="WUD75" s="17"/>
      <c r="WUE75" s="17"/>
      <c r="WUF75" s="17"/>
      <c r="WUG75" s="17"/>
      <c r="WUH75" s="17"/>
      <c r="WUI75" s="17"/>
      <c r="WUJ75" s="17"/>
      <c r="WUK75" s="17"/>
      <c r="WUL75" s="17"/>
      <c r="WUM75" s="17"/>
      <c r="WUN75" s="17"/>
      <c r="WUO75" s="17"/>
      <c r="WUP75" s="17"/>
      <c r="WUQ75" s="17"/>
      <c r="WUR75" s="17"/>
      <c r="WUS75" s="17"/>
      <c r="WUT75" s="17"/>
      <c r="WUU75" s="17"/>
      <c r="WUV75" s="17"/>
      <c r="WUW75" s="17"/>
      <c r="WUX75" s="17"/>
      <c r="WUY75" s="17"/>
      <c r="WUZ75" s="17"/>
      <c r="WVA75" s="17"/>
      <c r="WVB75" s="17"/>
      <c r="WVC75" s="17"/>
      <c r="WVD75" s="17"/>
      <c r="WVE75" s="17"/>
      <c r="WVF75" s="17"/>
      <c r="WVG75" s="17"/>
      <c r="WVH75" s="17"/>
      <c r="WVI75" s="17"/>
      <c r="WVJ75" s="17"/>
      <c r="WVK75" s="17"/>
      <c r="WVL75" s="17"/>
      <c r="WVM75" s="17"/>
      <c r="WVN75" s="17"/>
      <c r="WVO75" s="17"/>
      <c r="WVP75" s="17"/>
      <c r="WVQ75" s="17"/>
      <c r="WVR75" s="17"/>
      <c r="WVS75" s="17"/>
      <c r="WVT75" s="17"/>
      <c r="WVU75" s="17"/>
      <c r="WVV75" s="17"/>
      <c r="WVW75" s="17"/>
      <c r="WVX75" s="17"/>
      <c r="WVY75" s="17"/>
      <c r="WVZ75" s="17"/>
      <c r="WWA75" s="17"/>
      <c r="WWB75" s="17"/>
      <c r="WWC75" s="17"/>
      <c r="WWD75" s="17"/>
      <c r="WWE75" s="17"/>
      <c r="WWF75" s="17"/>
      <c r="WWG75" s="17"/>
      <c r="WWH75" s="17"/>
      <c r="WWI75" s="17"/>
      <c r="WWJ75" s="17"/>
      <c r="WWK75" s="17"/>
      <c r="WWL75" s="17"/>
      <c r="WWM75" s="17"/>
      <c r="WWN75" s="17"/>
      <c r="WWO75" s="17"/>
      <c r="WWP75" s="17"/>
      <c r="WWQ75" s="17"/>
      <c r="WWR75" s="17"/>
      <c r="WWS75" s="17"/>
      <c r="WWT75" s="17"/>
      <c r="WWU75" s="17"/>
      <c r="WWV75" s="17"/>
      <c r="WWW75" s="17"/>
      <c r="WWX75" s="17"/>
      <c r="WWY75" s="17"/>
      <c r="WWZ75" s="17"/>
      <c r="WXA75" s="17"/>
      <c r="WXB75" s="17"/>
      <c r="WXC75" s="17"/>
      <c r="WXD75" s="17"/>
      <c r="WXE75" s="17"/>
      <c r="WXF75" s="17"/>
      <c r="WXG75" s="17"/>
      <c r="WXH75" s="17"/>
      <c r="WXI75" s="17"/>
      <c r="WXJ75" s="17"/>
      <c r="WXK75" s="17"/>
      <c r="WXL75" s="17"/>
      <c r="WXM75" s="17"/>
      <c r="WXN75" s="17"/>
      <c r="WXO75" s="17"/>
      <c r="WXP75" s="17"/>
      <c r="WXQ75" s="17"/>
      <c r="WXR75" s="17"/>
      <c r="WXS75" s="17"/>
      <c r="WXT75" s="17"/>
      <c r="WXU75" s="17"/>
      <c r="WXV75" s="17"/>
      <c r="WXW75" s="17"/>
      <c r="WXX75" s="17"/>
      <c r="WXY75" s="17"/>
      <c r="WXZ75" s="17"/>
      <c r="WYA75" s="17"/>
      <c r="WYB75" s="17"/>
      <c r="WYC75" s="17"/>
      <c r="WYD75" s="17"/>
      <c r="WYE75" s="17"/>
      <c r="WYF75" s="17"/>
      <c r="WYG75" s="17"/>
      <c r="WYH75" s="17"/>
      <c r="WYI75" s="17"/>
      <c r="WYJ75" s="17"/>
      <c r="WYK75" s="17"/>
      <c r="WYL75" s="17"/>
      <c r="WYM75" s="17"/>
      <c r="WYN75" s="17"/>
      <c r="WYO75" s="17"/>
      <c r="WYP75" s="17"/>
      <c r="WYQ75" s="17"/>
      <c r="WYR75" s="17"/>
      <c r="WYS75" s="17"/>
      <c r="WYT75" s="17"/>
      <c r="WYU75" s="17"/>
      <c r="WYV75" s="17"/>
      <c r="WYW75" s="17"/>
      <c r="WYX75" s="17"/>
      <c r="WYY75" s="17"/>
      <c r="WYZ75" s="17"/>
      <c r="WZA75" s="17"/>
      <c r="WZB75" s="17"/>
      <c r="WZC75" s="17"/>
      <c r="WZD75" s="17"/>
      <c r="WZE75" s="17"/>
      <c r="WZF75" s="17"/>
      <c r="WZG75" s="17"/>
      <c r="WZH75" s="17"/>
      <c r="WZI75" s="17"/>
      <c r="WZJ75" s="17"/>
      <c r="WZK75" s="17"/>
      <c r="WZL75" s="17"/>
      <c r="WZM75" s="17"/>
      <c r="WZN75" s="17"/>
      <c r="WZO75" s="17"/>
      <c r="WZP75" s="17"/>
      <c r="WZQ75" s="17"/>
      <c r="WZR75" s="17"/>
      <c r="WZS75" s="17"/>
      <c r="WZT75" s="17"/>
      <c r="WZU75" s="17"/>
      <c r="WZV75" s="17"/>
      <c r="WZW75" s="17"/>
      <c r="WZX75" s="17"/>
      <c r="WZY75" s="17"/>
      <c r="WZZ75" s="17"/>
      <c r="XAA75" s="17"/>
      <c r="XAB75" s="17"/>
      <c r="XAC75" s="17"/>
      <c r="XAD75" s="17"/>
      <c r="XAE75" s="17"/>
      <c r="XAF75" s="17"/>
      <c r="XAG75" s="17"/>
      <c r="XAH75" s="17"/>
      <c r="XAI75" s="17"/>
      <c r="XAJ75" s="17"/>
      <c r="XAK75" s="17"/>
      <c r="XAL75" s="17"/>
      <c r="XAM75" s="17"/>
      <c r="XAN75" s="17"/>
      <c r="XAO75" s="17"/>
      <c r="XAP75" s="17"/>
      <c r="XAQ75" s="17"/>
      <c r="XAR75" s="17"/>
      <c r="XAS75" s="17"/>
      <c r="XAT75" s="17"/>
      <c r="XAU75" s="17"/>
      <c r="XAV75" s="17"/>
      <c r="XAW75" s="17"/>
      <c r="XAX75" s="17"/>
      <c r="XAY75" s="17"/>
      <c r="XAZ75" s="17"/>
      <c r="XBA75" s="17"/>
      <c r="XBB75" s="17"/>
      <c r="XBC75" s="17"/>
      <c r="XBD75" s="17"/>
      <c r="XBE75" s="17"/>
      <c r="XBF75" s="17"/>
      <c r="XBG75" s="17"/>
      <c r="XBH75" s="17"/>
      <c r="XBI75" s="17"/>
      <c r="XBJ75" s="17"/>
      <c r="XBK75" s="17"/>
      <c r="XBL75" s="17"/>
      <c r="XBM75" s="17"/>
      <c r="XBN75" s="17"/>
      <c r="XBO75" s="17"/>
      <c r="XBP75" s="17"/>
      <c r="XBQ75" s="17"/>
      <c r="XBR75" s="17"/>
      <c r="XBS75" s="17"/>
      <c r="XBT75" s="17"/>
      <c r="XBU75" s="17"/>
      <c r="XBV75" s="17"/>
      <c r="XBW75" s="17"/>
      <c r="XBX75" s="17"/>
      <c r="XBY75" s="17"/>
      <c r="XBZ75" s="17"/>
      <c r="XCA75" s="17"/>
      <c r="XCB75" s="17"/>
      <c r="XCC75" s="17"/>
      <c r="XCD75" s="17"/>
      <c r="XCE75" s="17"/>
      <c r="XCF75" s="17"/>
      <c r="XCG75" s="17"/>
      <c r="XCH75" s="17"/>
      <c r="XCI75" s="17"/>
      <c r="XCJ75" s="17"/>
      <c r="XCK75" s="17"/>
      <c r="XCL75" s="17"/>
      <c r="XCM75" s="17"/>
      <c r="XCN75" s="17"/>
      <c r="XCO75" s="17"/>
      <c r="XCP75" s="17"/>
      <c r="XCQ75" s="17"/>
      <c r="XCR75" s="17"/>
      <c r="XCS75" s="17"/>
      <c r="XCT75" s="17"/>
      <c r="XCU75" s="17"/>
      <c r="XCV75" s="17"/>
      <c r="XCW75" s="17"/>
      <c r="XCX75" s="17"/>
      <c r="XCY75" s="17"/>
      <c r="XCZ75" s="17"/>
      <c r="XDA75" s="17"/>
      <c r="XDB75" s="17"/>
      <c r="XDC75" s="17"/>
      <c r="XDD75" s="17"/>
      <c r="XDE75" s="17"/>
      <c r="XDF75" s="17"/>
      <c r="XDG75" s="17"/>
      <c r="XDH75" s="17"/>
      <c r="XDI75" s="17"/>
      <c r="XDJ75" s="17"/>
      <c r="XDK75" s="17"/>
      <c r="XDL75" s="17"/>
      <c r="XDM75" s="17"/>
      <c r="XDN75" s="17"/>
      <c r="XDO75" s="17"/>
      <c r="XDP75" s="17"/>
      <c r="XDQ75" s="17"/>
      <c r="XDR75" s="17"/>
      <c r="XDS75" s="17"/>
      <c r="XDT75" s="17"/>
      <c r="XDU75" s="17"/>
      <c r="XDV75" s="17"/>
      <c r="XDW75" s="17"/>
      <c r="XDX75" s="17"/>
      <c r="XDY75" s="17"/>
      <c r="XDZ75" s="17"/>
      <c r="XEA75" s="17"/>
      <c r="XEB75" s="17"/>
      <c r="XEC75" s="17"/>
      <c r="XED75" s="17"/>
      <c r="XEE75" s="17"/>
      <c r="XEF75" s="17"/>
      <c r="XEG75" s="17"/>
      <c r="XEH75" s="17"/>
      <c r="XEI75" s="17"/>
      <c r="XEJ75" s="17"/>
      <c r="XEK75" s="17"/>
      <c r="XEL75" s="17"/>
      <c r="XEM75" s="17"/>
      <c r="XEN75" s="17"/>
      <c r="XEO75" s="17"/>
      <c r="XEP75" s="17"/>
      <c r="XEQ75" s="17"/>
      <c r="XER75" s="17"/>
      <c r="XES75" s="17"/>
      <c r="XET75" s="17"/>
      <c r="XEU75" s="17"/>
      <c r="XEV75" s="17"/>
      <c r="XEW75" s="17"/>
      <c r="XEX75" s="17"/>
      <c r="XEY75" s="17"/>
      <c r="XEZ75" s="17"/>
      <c r="XFA75" s="17"/>
      <c r="XFB75" s="17"/>
    </row>
    <row r="76" spans="1:16382" ht="40.5" customHeight="1" x14ac:dyDescent="0.2">
      <c r="A76" s="23" t="s">
        <v>52</v>
      </c>
      <c r="B76" s="14" t="s">
        <v>37</v>
      </c>
      <c r="C76" s="14" t="s">
        <v>38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5029159295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6">
        <f t="shared" si="2"/>
        <v>5029159295</v>
      </c>
      <c r="Y76" s="14" t="s">
        <v>33</v>
      </c>
      <c r="Z76" s="14">
        <v>1</v>
      </c>
      <c r="AA76" s="14">
        <v>2017</v>
      </c>
      <c r="AB76" s="24">
        <v>2017</v>
      </c>
    </row>
    <row r="77" spans="1:16382" ht="40.5" customHeight="1" x14ac:dyDescent="0.2">
      <c r="A77" s="23" t="s">
        <v>52</v>
      </c>
      <c r="B77" s="14" t="s">
        <v>73</v>
      </c>
      <c r="C77" s="14" t="s">
        <v>38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950000000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6">
        <f t="shared" si="2"/>
        <v>950000000</v>
      </c>
      <c r="Y77" s="14" t="s">
        <v>33</v>
      </c>
      <c r="Z77" s="14">
        <v>1</v>
      </c>
      <c r="AA77" s="14">
        <v>2018</v>
      </c>
      <c r="AB77" s="24">
        <v>2018</v>
      </c>
    </row>
    <row r="78" spans="1:16382" ht="40.5" customHeight="1" x14ac:dyDescent="0.2">
      <c r="A78" s="23" t="s">
        <v>34</v>
      </c>
      <c r="B78" s="14" t="s">
        <v>35</v>
      </c>
      <c r="C78" s="14" t="s">
        <v>32</v>
      </c>
      <c r="D78" s="15">
        <v>6000000000</v>
      </c>
      <c r="E78" s="15">
        <v>27500000000</v>
      </c>
      <c r="F78" s="15">
        <v>80000000000</v>
      </c>
      <c r="G78" s="15">
        <v>82200000000</v>
      </c>
      <c r="H78" s="15">
        <v>84488000000</v>
      </c>
      <c r="I78" s="15">
        <v>86867520000</v>
      </c>
      <c r="J78" s="15">
        <v>89342220800</v>
      </c>
      <c r="K78" s="15">
        <v>91915909632</v>
      </c>
      <c r="L78" s="15">
        <v>94592546017</v>
      </c>
      <c r="M78" s="15">
        <v>97376247858</v>
      </c>
      <c r="N78" s="15">
        <v>100271297772</v>
      </c>
      <c r="O78" s="15">
        <v>103282149683</v>
      </c>
      <c r="P78" s="15">
        <v>106413435671</v>
      </c>
      <c r="Q78" s="15">
        <v>109669973097</v>
      </c>
      <c r="R78" s="15">
        <v>113056772021</v>
      </c>
      <c r="S78" s="15">
        <v>117013759042</v>
      </c>
      <c r="T78" s="15">
        <v>121109240608</v>
      </c>
      <c r="U78" s="15">
        <v>125348064029</v>
      </c>
      <c r="V78" s="15">
        <v>129735246271</v>
      </c>
      <c r="W78" s="15">
        <v>134275979890</v>
      </c>
      <c r="X78" s="16">
        <f t="shared" si="2"/>
        <v>1900458362391</v>
      </c>
      <c r="Y78" s="14" t="s">
        <v>33</v>
      </c>
      <c r="Z78" s="14">
        <f>+AB78-AA78</f>
        <v>19</v>
      </c>
      <c r="AA78" s="14">
        <v>2010</v>
      </c>
      <c r="AB78" s="24">
        <v>2029</v>
      </c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  <c r="IU78" s="13"/>
      <c r="IV78" s="13"/>
      <c r="IW78" s="13"/>
      <c r="IX78" s="13"/>
      <c r="IY78" s="13"/>
      <c r="IZ78" s="13"/>
      <c r="JA78" s="13"/>
      <c r="JB78" s="13"/>
      <c r="JC78" s="13"/>
      <c r="JD78" s="13"/>
      <c r="JE78" s="13"/>
      <c r="JF78" s="13"/>
      <c r="JG78" s="13"/>
      <c r="JH78" s="13"/>
      <c r="JI78" s="13"/>
      <c r="JJ78" s="13"/>
      <c r="JK78" s="13"/>
      <c r="JL78" s="13"/>
      <c r="JM78" s="13"/>
      <c r="JN78" s="13"/>
      <c r="JO78" s="13"/>
      <c r="JP78" s="13"/>
      <c r="JQ78" s="13"/>
      <c r="JR78" s="13"/>
      <c r="JS78" s="13"/>
      <c r="JT78" s="13"/>
      <c r="JU78" s="13"/>
      <c r="JV78" s="13"/>
      <c r="JW78" s="13"/>
      <c r="JX78" s="13"/>
      <c r="JY78" s="13"/>
      <c r="JZ78" s="13"/>
      <c r="KA78" s="13"/>
      <c r="KB78" s="13"/>
      <c r="KC78" s="13"/>
      <c r="KD78" s="13"/>
      <c r="KE78" s="13"/>
      <c r="KF78" s="13"/>
      <c r="KG78" s="13"/>
      <c r="KH78" s="13"/>
      <c r="KI78" s="13"/>
      <c r="KJ78" s="13"/>
      <c r="KK78" s="13"/>
      <c r="KL78" s="13"/>
      <c r="KM78" s="13"/>
      <c r="KN78" s="13"/>
      <c r="KO78" s="13"/>
      <c r="KP78" s="13"/>
      <c r="KQ78" s="13"/>
      <c r="KR78" s="13"/>
      <c r="KS78" s="13"/>
      <c r="KT78" s="13"/>
      <c r="KU78" s="13"/>
      <c r="KV78" s="13"/>
      <c r="KW78" s="13"/>
      <c r="KX78" s="13"/>
      <c r="KY78" s="13"/>
      <c r="KZ78" s="13"/>
      <c r="LA78" s="13"/>
      <c r="LB78" s="13"/>
      <c r="LC78" s="13"/>
      <c r="LD78" s="13"/>
      <c r="LE78" s="13"/>
      <c r="LF78" s="13"/>
      <c r="LG78" s="13"/>
      <c r="LH78" s="13"/>
      <c r="LI78" s="13"/>
      <c r="LJ78" s="13"/>
      <c r="LK78" s="13"/>
      <c r="LL78" s="13"/>
      <c r="LM78" s="13"/>
      <c r="LN78" s="13"/>
      <c r="LO78" s="13"/>
      <c r="LP78" s="13"/>
      <c r="LQ78" s="13"/>
      <c r="LR78" s="13"/>
      <c r="LS78" s="13"/>
      <c r="LT78" s="13"/>
      <c r="LU78" s="13"/>
      <c r="LV78" s="13"/>
      <c r="LW78" s="13"/>
      <c r="LX78" s="13"/>
      <c r="LY78" s="13"/>
      <c r="LZ78" s="13"/>
      <c r="MA78" s="13"/>
      <c r="MB78" s="13"/>
      <c r="MC78" s="13"/>
      <c r="MD78" s="13"/>
      <c r="ME78" s="13"/>
      <c r="MF78" s="13"/>
      <c r="MG78" s="13"/>
      <c r="MH78" s="13"/>
      <c r="MI78" s="13"/>
      <c r="MJ78" s="13"/>
      <c r="MK78" s="13"/>
      <c r="ML78" s="13"/>
      <c r="MM78" s="13"/>
      <c r="MN78" s="13"/>
      <c r="MO78" s="13"/>
      <c r="MP78" s="13"/>
      <c r="MQ78" s="13"/>
      <c r="MR78" s="13"/>
      <c r="MS78" s="13"/>
      <c r="MT78" s="13"/>
      <c r="MU78" s="13"/>
      <c r="MV78" s="13"/>
      <c r="MW78" s="13"/>
      <c r="MX78" s="13"/>
      <c r="MY78" s="13"/>
      <c r="MZ78" s="13"/>
      <c r="NA78" s="13"/>
      <c r="NB78" s="13"/>
      <c r="NC78" s="13"/>
      <c r="ND78" s="13"/>
      <c r="NE78" s="13"/>
      <c r="NF78" s="13"/>
      <c r="NG78" s="13"/>
      <c r="NH78" s="13"/>
      <c r="NI78" s="13"/>
      <c r="NJ78" s="13"/>
      <c r="NK78" s="13"/>
      <c r="NL78" s="13"/>
      <c r="NM78" s="13"/>
      <c r="NN78" s="13"/>
      <c r="NO78" s="13"/>
      <c r="NP78" s="13"/>
      <c r="NQ78" s="13"/>
      <c r="NR78" s="13"/>
      <c r="NS78" s="13"/>
      <c r="NT78" s="13"/>
      <c r="NU78" s="13"/>
      <c r="NV78" s="13"/>
      <c r="NW78" s="13"/>
      <c r="NX78" s="13"/>
      <c r="NY78" s="13"/>
      <c r="NZ78" s="13"/>
      <c r="OA78" s="13"/>
      <c r="OB78" s="13"/>
      <c r="OC78" s="13"/>
      <c r="OD78" s="13"/>
      <c r="OE78" s="13"/>
      <c r="OF78" s="13"/>
      <c r="OG78" s="13"/>
      <c r="OH78" s="13"/>
      <c r="OI78" s="13"/>
      <c r="OJ78" s="13"/>
      <c r="OK78" s="13"/>
      <c r="OL78" s="13"/>
      <c r="OM78" s="13"/>
      <c r="ON78" s="13"/>
      <c r="OO78" s="13"/>
      <c r="OP78" s="13"/>
      <c r="OQ78" s="13"/>
      <c r="OR78" s="13"/>
      <c r="OS78" s="13"/>
      <c r="OT78" s="13"/>
      <c r="OU78" s="13"/>
      <c r="OV78" s="13"/>
      <c r="OW78" s="13"/>
      <c r="OX78" s="13"/>
      <c r="OY78" s="13"/>
      <c r="OZ78" s="13"/>
      <c r="PA78" s="13"/>
      <c r="PB78" s="13"/>
      <c r="PC78" s="13"/>
      <c r="PD78" s="13"/>
      <c r="PE78" s="13"/>
      <c r="PF78" s="13"/>
      <c r="PG78" s="13"/>
      <c r="PH78" s="13"/>
      <c r="PI78" s="13"/>
      <c r="PJ78" s="13"/>
      <c r="PK78" s="13"/>
      <c r="PL78" s="13"/>
      <c r="PM78" s="13"/>
      <c r="PN78" s="13"/>
      <c r="PO78" s="13"/>
      <c r="PP78" s="13"/>
      <c r="PQ78" s="13"/>
      <c r="PR78" s="13"/>
      <c r="PS78" s="13"/>
      <c r="PT78" s="13"/>
      <c r="PU78" s="13"/>
      <c r="PV78" s="13"/>
      <c r="PW78" s="13"/>
      <c r="PX78" s="13"/>
      <c r="PY78" s="13"/>
      <c r="PZ78" s="13"/>
      <c r="QA78" s="13"/>
      <c r="QB78" s="13"/>
      <c r="QC78" s="13"/>
      <c r="QD78" s="13"/>
      <c r="QE78" s="13"/>
      <c r="QF78" s="13"/>
      <c r="QG78" s="13"/>
      <c r="QH78" s="13"/>
      <c r="QI78" s="13"/>
      <c r="QJ78" s="13"/>
      <c r="QK78" s="13"/>
      <c r="QL78" s="13"/>
      <c r="QM78" s="13"/>
      <c r="QN78" s="13"/>
      <c r="QO78" s="13"/>
      <c r="QP78" s="13"/>
      <c r="QQ78" s="13"/>
      <c r="QR78" s="13"/>
      <c r="QS78" s="13"/>
      <c r="QT78" s="13"/>
      <c r="QU78" s="13"/>
      <c r="QV78" s="13"/>
      <c r="QW78" s="13"/>
      <c r="QX78" s="13"/>
      <c r="QY78" s="13"/>
      <c r="QZ78" s="13"/>
      <c r="RA78" s="13"/>
      <c r="RB78" s="13"/>
      <c r="RC78" s="13"/>
      <c r="RD78" s="13"/>
      <c r="RE78" s="13"/>
      <c r="RF78" s="13"/>
      <c r="RG78" s="13"/>
      <c r="RH78" s="13"/>
      <c r="RI78" s="13"/>
      <c r="RJ78" s="13"/>
      <c r="RK78" s="13"/>
      <c r="RL78" s="13"/>
      <c r="RM78" s="13"/>
      <c r="RN78" s="13"/>
      <c r="RO78" s="13"/>
      <c r="RP78" s="13"/>
      <c r="RQ78" s="13"/>
      <c r="RR78" s="13"/>
      <c r="RS78" s="13"/>
      <c r="RT78" s="13"/>
      <c r="RU78" s="13"/>
      <c r="RV78" s="13"/>
      <c r="RW78" s="13"/>
      <c r="RX78" s="13"/>
      <c r="RY78" s="13"/>
      <c r="RZ78" s="13"/>
      <c r="SA78" s="13"/>
      <c r="SB78" s="13"/>
      <c r="SC78" s="13"/>
      <c r="SD78" s="13"/>
      <c r="SE78" s="13"/>
      <c r="SF78" s="13"/>
      <c r="SG78" s="13"/>
      <c r="SH78" s="13"/>
      <c r="SI78" s="13"/>
      <c r="SJ78" s="13"/>
      <c r="SK78" s="13"/>
      <c r="SL78" s="13"/>
      <c r="SM78" s="13"/>
      <c r="SN78" s="13"/>
      <c r="SO78" s="13"/>
      <c r="SP78" s="13"/>
      <c r="SQ78" s="13"/>
      <c r="SR78" s="13"/>
      <c r="SS78" s="13"/>
      <c r="ST78" s="13"/>
      <c r="SU78" s="13"/>
      <c r="SV78" s="13"/>
      <c r="SW78" s="13"/>
      <c r="SX78" s="13"/>
      <c r="SY78" s="13"/>
      <c r="SZ78" s="13"/>
      <c r="TA78" s="13"/>
      <c r="TB78" s="13"/>
      <c r="TC78" s="13"/>
      <c r="TD78" s="13"/>
      <c r="TE78" s="13"/>
      <c r="TF78" s="13"/>
      <c r="TG78" s="13"/>
      <c r="TH78" s="13"/>
      <c r="TI78" s="13"/>
      <c r="TJ78" s="13"/>
      <c r="TK78" s="13"/>
      <c r="TL78" s="13"/>
      <c r="TM78" s="13"/>
      <c r="TN78" s="13"/>
      <c r="TO78" s="13"/>
      <c r="TP78" s="13"/>
      <c r="TQ78" s="13"/>
      <c r="TR78" s="13"/>
      <c r="TS78" s="13"/>
      <c r="TT78" s="13"/>
      <c r="TU78" s="13"/>
      <c r="TV78" s="13"/>
      <c r="TW78" s="13"/>
      <c r="TX78" s="13"/>
      <c r="TY78" s="13"/>
      <c r="TZ78" s="13"/>
      <c r="UA78" s="13"/>
      <c r="UB78" s="13"/>
      <c r="UC78" s="13"/>
      <c r="UD78" s="13"/>
      <c r="UE78" s="13"/>
      <c r="UF78" s="13"/>
      <c r="UG78" s="13"/>
      <c r="UH78" s="13"/>
      <c r="UI78" s="13"/>
      <c r="UJ78" s="13"/>
      <c r="UK78" s="13"/>
      <c r="UL78" s="13"/>
      <c r="UM78" s="13"/>
      <c r="UN78" s="13"/>
      <c r="UO78" s="13"/>
      <c r="UP78" s="13"/>
      <c r="UQ78" s="13"/>
      <c r="UR78" s="13"/>
      <c r="US78" s="13"/>
      <c r="UT78" s="13"/>
      <c r="UU78" s="13"/>
      <c r="UV78" s="13"/>
      <c r="UW78" s="13"/>
      <c r="UX78" s="13"/>
      <c r="UY78" s="13"/>
      <c r="UZ78" s="13"/>
      <c r="VA78" s="13"/>
      <c r="VB78" s="13"/>
      <c r="VC78" s="13"/>
      <c r="VD78" s="13"/>
      <c r="VE78" s="13"/>
      <c r="VF78" s="13"/>
      <c r="VG78" s="13"/>
      <c r="VH78" s="13"/>
      <c r="VI78" s="13"/>
      <c r="VJ78" s="13"/>
      <c r="VK78" s="13"/>
      <c r="VL78" s="13"/>
      <c r="VM78" s="13"/>
      <c r="VN78" s="13"/>
      <c r="VO78" s="13"/>
      <c r="VP78" s="13"/>
      <c r="VQ78" s="13"/>
      <c r="VR78" s="13"/>
      <c r="VS78" s="13"/>
      <c r="VT78" s="13"/>
      <c r="VU78" s="13"/>
      <c r="VV78" s="13"/>
      <c r="VW78" s="13"/>
      <c r="VX78" s="13"/>
      <c r="VY78" s="13"/>
      <c r="VZ78" s="13"/>
      <c r="WA78" s="13"/>
      <c r="WB78" s="13"/>
      <c r="WC78" s="13"/>
      <c r="WD78" s="13"/>
      <c r="WE78" s="13"/>
      <c r="WF78" s="13"/>
      <c r="WG78" s="13"/>
      <c r="WH78" s="13"/>
      <c r="WI78" s="13"/>
      <c r="WJ78" s="13"/>
      <c r="WK78" s="13"/>
      <c r="WL78" s="13"/>
      <c r="WM78" s="13"/>
      <c r="WN78" s="13"/>
      <c r="WO78" s="13"/>
      <c r="WP78" s="13"/>
      <c r="WQ78" s="13"/>
      <c r="WR78" s="13"/>
      <c r="WS78" s="13"/>
      <c r="WT78" s="13"/>
      <c r="WU78" s="13"/>
      <c r="WV78" s="13"/>
      <c r="WW78" s="13"/>
      <c r="WX78" s="13"/>
      <c r="WY78" s="13"/>
      <c r="WZ78" s="13"/>
      <c r="XA78" s="13"/>
      <c r="XB78" s="13"/>
      <c r="XC78" s="13"/>
      <c r="XD78" s="13"/>
      <c r="XE78" s="13"/>
      <c r="XF78" s="13"/>
      <c r="XG78" s="13"/>
      <c r="XH78" s="13"/>
      <c r="XI78" s="13"/>
      <c r="XJ78" s="13"/>
      <c r="XK78" s="13"/>
      <c r="XL78" s="13"/>
      <c r="XM78" s="13"/>
      <c r="XN78" s="13"/>
      <c r="XO78" s="13"/>
      <c r="XP78" s="13"/>
      <c r="XQ78" s="13"/>
      <c r="XR78" s="13"/>
      <c r="XS78" s="13"/>
      <c r="XT78" s="13"/>
      <c r="XU78" s="13"/>
      <c r="XV78" s="13"/>
      <c r="XW78" s="13"/>
      <c r="XX78" s="13"/>
      <c r="XY78" s="13"/>
      <c r="XZ78" s="13"/>
      <c r="YA78" s="13"/>
      <c r="YB78" s="13"/>
      <c r="YC78" s="13"/>
      <c r="YD78" s="13"/>
      <c r="YE78" s="13"/>
      <c r="YF78" s="13"/>
      <c r="YG78" s="13"/>
      <c r="YH78" s="13"/>
      <c r="YI78" s="13"/>
      <c r="YJ78" s="13"/>
      <c r="YK78" s="13"/>
      <c r="YL78" s="13"/>
      <c r="YM78" s="13"/>
      <c r="YN78" s="13"/>
      <c r="YO78" s="13"/>
      <c r="YP78" s="13"/>
      <c r="YQ78" s="13"/>
      <c r="YR78" s="13"/>
      <c r="YS78" s="13"/>
      <c r="YT78" s="13"/>
      <c r="YU78" s="13"/>
      <c r="YV78" s="13"/>
      <c r="YW78" s="13"/>
      <c r="YX78" s="13"/>
      <c r="YY78" s="13"/>
      <c r="YZ78" s="13"/>
      <c r="ZA78" s="13"/>
      <c r="ZB78" s="13"/>
      <c r="ZC78" s="13"/>
      <c r="ZD78" s="13"/>
      <c r="ZE78" s="13"/>
      <c r="ZF78" s="13"/>
      <c r="ZG78" s="13"/>
      <c r="ZH78" s="13"/>
      <c r="ZI78" s="13"/>
      <c r="ZJ78" s="13"/>
      <c r="ZK78" s="13"/>
      <c r="ZL78" s="13"/>
      <c r="ZM78" s="13"/>
      <c r="ZN78" s="13"/>
      <c r="ZO78" s="13"/>
      <c r="ZP78" s="13"/>
      <c r="ZQ78" s="13"/>
      <c r="ZR78" s="13"/>
      <c r="ZS78" s="13"/>
      <c r="ZT78" s="13"/>
      <c r="ZU78" s="13"/>
      <c r="ZV78" s="13"/>
      <c r="ZW78" s="13"/>
      <c r="ZX78" s="13"/>
      <c r="ZY78" s="13"/>
      <c r="ZZ78" s="13"/>
      <c r="AAA78" s="13"/>
      <c r="AAB78" s="13"/>
      <c r="AAC78" s="13"/>
      <c r="AAD78" s="13"/>
      <c r="AAE78" s="13"/>
      <c r="AAF78" s="13"/>
      <c r="AAG78" s="13"/>
      <c r="AAH78" s="13"/>
      <c r="AAI78" s="13"/>
      <c r="AAJ78" s="13"/>
      <c r="AAK78" s="13"/>
      <c r="AAL78" s="13"/>
      <c r="AAM78" s="13"/>
      <c r="AAN78" s="13"/>
      <c r="AAO78" s="13"/>
      <c r="AAP78" s="13"/>
      <c r="AAQ78" s="13"/>
      <c r="AAR78" s="13"/>
      <c r="AAS78" s="13"/>
      <c r="AAT78" s="13"/>
      <c r="AAU78" s="13"/>
      <c r="AAV78" s="13"/>
      <c r="AAW78" s="13"/>
      <c r="AAX78" s="13"/>
      <c r="AAY78" s="13"/>
      <c r="AAZ78" s="13"/>
      <c r="ABA78" s="13"/>
      <c r="ABB78" s="13"/>
      <c r="ABC78" s="13"/>
      <c r="ABD78" s="13"/>
      <c r="ABE78" s="13"/>
      <c r="ABF78" s="13"/>
      <c r="ABG78" s="13"/>
      <c r="ABH78" s="13"/>
      <c r="ABI78" s="13"/>
      <c r="ABJ78" s="13"/>
      <c r="ABK78" s="13"/>
      <c r="ABL78" s="13"/>
      <c r="ABM78" s="13"/>
      <c r="ABN78" s="13"/>
      <c r="ABO78" s="13"/>
      <c r="ABP78" s="13"/>
      <c r="ABQ78" s="13"/>
      <c r="ABR78" s="13"/>
      <c r="ABS78" s="13"/>
      <c r="ABT78" s="13"/>
      <c r="ABU78" s="13"/>
      <c r="ABV78" s="13"/>
      <c r="ABW78" s="13"/>
      <c r="ABX78" s="13"/>
      <c r="ABY78" s="13"/>
      <c r="ABZ78" s="13"/>
      <c r="ACA78" s="13"/>
      <c r="ACB78" s="13"/>
      <c r="ACC78" s="13"/>
      <c r="ACD78" s="13"/>
      <c r="ACE78" s="13"/>
      <c r="ACF78" s="13"/>
      <c r="ACG78" s="13"/>
      <c r="ACH78" s="13"/>
      <c r="ACI78" s="13"/>
      <c r="ACJ78" s="13"/>
      <c r="ACK78" s="13"/>
      <c r="ACL78" s="13"/>
      <c r="ACM78" s="13"/>
      <c r="ACN78" s="13"/>
      <c r="ACO78" s="13"/>
      <c r="ACP78" s="13"/>
      <c r="ACQ78" s="13"/>
      <c r="ACR78" s="13"/>
      <c r="ACS78" s="13"/>
      <c r="ACT78" s="13"/>
      <c r="ACU78" s="13"/>
      <c r="ACV78" s="13"/>
      <c r="ACW78" s="13"/>
      <c r="ACX78" s="13"/>
      <c r="ACY78" s="13"/>
      <c r="ACZ78" s="13"/>
      <c r="ADA78" s="13"/>
      <c r="ADB78" s="13"/>
      <c r="ADC78" s="13"/>
      <c r="ADD78" s="13"/>
      <c r="ADE78" s="13"/>
      <c r="ADF78" s="13"/>
      <c r="ADG78" s="13"/>
      <c r="ADH78" s="13"/>
      <c r="ADI78" s="13"/>
      <c r="ADJ78" s="13"/>
      <c r="ADK78" s="13"/>
      <c r="ADL78" s="13"/>
      <c r="ADM78" s="13"/>
      <c r="ADN78" s="13"/>
      <c r="ADO78" s="13"/>
      <c r="ADP78" s="13"/>
      <c r="ADQ78" s="13"/>
      <c r="ADR78" s="13"/>
      <c r="ADS78" s="13"/>
      <c r="ADT78" s="13"/>
      <c r="ADU78" s="13"/>
      <c r="ADV78" s="13"/>
      <c r="ADW78" s="13"/>
      <c r="ADX78" s="13"/>
      <c r="ADY78" s="13"/>
      <c r="ADZ78" s="13"/>
      <c r="AEA78" s="13"/>
      <c r="AEB78" s="13"/>
      <c r="AEC78" s="13"/>
      <c r="AED78" s="13"/>
      <c r="AEE78" s="13"/>
      <c r="AEF78" s="13"/>
      <c r="AEG78" s="13"/>
      <c r="AEH78" s="13"/>
      <c r="AEI78" s="13"/>
      <c r="AEJ78" s="13"/>
      <c r="AEK78" s="13"/>
      <c r="AEL78" s="13"/>
      <c r="AEM78" s="13"/>
      <c r="AEN78" s="13"/>
      <c r="AEO78" s="13"/>
      <c r="AEP78" s="13"/>
      <c r="AEQ78" s="13"/>
      <c r="AER78" s="13"/>
      <c r="AES78" s="13"/>
      <c r="AET78" s="13"/>
      <c r="AEU78" s="13"/>
      <c r="AEV78" s="13"/>
      <c r="AEW78" s="13"/>
      <c r="AEX78" s="13"/>
      <c r="AEY78" s="13"/>
      <c r="AEZ78" s="13"/>
      <c r="AFA78" s="13"/>
      <c r="AFB78" s="13"/>
      <c r="AFC78" s="13"/>
      <c r="AFD78" s="13"/>
      <c r="AFE78" s="13"/>
      <c r="AFF78" s="13"/>
      <c r="AFG78" s="13"/>
      <c r="AFH78" s="13"/>
      <c r="AFI78" s="13"/>
      <c r="AFJ78" s="13"/>
      <c r="AFK78" s="13"/>
      <c r="AFL78" s="13"/>
      <c r="AFM78" s="13"/>
      <c r="AFN78" s="13"/>
      <c r="AFO78" s="13"/>
      <c r="AFP78" s="13"/>
      <c r="AFQ78" s="13"/>
      <c r="AFR78" s="13"/>
      <c r="AFS78" s="13"/>
      <c r="AFT78" s="13"/>
      <c r="AFU78" s="13"/>
      <c r="AFV78" s="13"/>
      <c r="AFW78" s="13"/>
      <c r="AFX78" s="13"/>
      <c r="AFY78" s="13"/>
      <c r="AFZ78" s="13"/>
      <c r="AGA78" s="13"/>
      <c r="AGB78" s="13"/>
      <c r="AGC78" s="13"/>
      <c r="AGD78" s="13"/>
      <c r="AGE78" s="13"/>
      <c r="AGF78" s="13"/>
      <c r="AGG78" s="13"/>
      <c r="AGH78" s="13"/>
      <c r="AGI78" s="13"/>
      <c r="AGJ78" s="13"/>
      <c r="AGK78" s="13"/>
      <c r="AGL78" s="13"/>
      <c r="AGM78" s="13"/>
      <c r="AGN78" s="13"/>
      <c r="AGO78" s="13"/>
      <c r="AGP78" s="13"/>
      <c r="AGQ78" s="13"/>
      <c r="AGR78" s="13"/>
      <c r="AGS78" s="13"/>
      <c r="AGT78" s="13"/>
      <c r="AGU78" s="13"/>
      <c r="AGV78" s="13"/>
      <c r="AGW78" s="13"/>
      <c r="AGX78" s="13"/>
      <c r="AGY78" s="13"/>
      <c r="AGZ78" s="13"/>
      <c r="AHA78" s="13"/>
      <c r="AHB78" s="13"/>
      <c r="AHC78" s="13"/>
      <c r="AHD78" s="13"/>
      <c r="AHE78" s="13"/>
      <c r="AHF78" s="13"/>
      <c r="AHG78" s="13"/>
      <c r="AHH78" s="13"/>
      <c r="AHI78" s="13"/>
      <c r="AHJ78" s="13"/>
      <c r="AHK78" s="13"/>
      <c r="AHL78" s="13"/>
      <c r="AHM78" s="13"/>
      <c r="AHN78" s="13"/>
      <c r="AHO78" s="13"/>
      <c r="AHP78" s="13"/>
      <c r="AHQ78" s="13"/>
      <c r="AHR78" s="13"/>
      <c r="AHS78" s="13"/>
      <c r="AHT78" s="13"/>
      <c r="AHU78" s="13"/>
      <c r="AHV78" s="13"/>
      <c r="AHW78" s="13"/>
      <c r="AHX78" s="13"/>
      <c r="AHY78" s="13"/>
      <c r="AHZ78" s="13"/>
      <c r="AIA78" s="13"/>
      <c r="AIB78" s="13"/>
      <c r="AIC78" s="13"/>
      <c r="AID78" s="13"/>
      <c r="AIE78" s="13"/>
      <c r="AIF78" s="13"/>
      <c r="AIG78" s="13"/>
      <c r="AIH78" s="13"/>
      <c r="AII78" s="13"/>
      <c r="AIJ78" s="13"/>
      <c r="AIK78" s="13"/>
      <c r="AIL78" s="13"/>
      <c r="AIM78" s="13"/>
      <c r="AIN78" s="13"/>
      <c r="AIO78" s="13"/>
      <c r="AIP78" s="13"/>
      <c r="AIQ78" s="13"/>
      <c r="AIR78" s="13"/>
      <c r="AIS78" s="13"/>
      <c r="AIT78" s="13"/>
      <c r="AIU78" s="13"/>
      <c r="AIV78" s="13"/>
      <c r="AIW78" s="13"/>
      <c r="AIX78" s="13"/>
      <c r="AIY78" s="13"/>
      <c r="AIZ78" s="13"/>
      <c r="AJA78" s="13"/>
      <c r="AJB78" s="13"/>
      <c r="AJC78" s="13"/>
      <c r="AJD78" s="13"/>
      <c r="AJE78" s="13"/>
      <c r="AJF78" s="13"/>
      <c r="AJG78" s="13"/>
      <c r="AJH78" s="13"/>
      <c r="AJI78" s="13"/>
      <c r="AJJ78" s="13"/>
      <c r="AJK78" s="13"/>
      <c r="AJL78" s="13"/>
      <c r="AJM78" s="13"/>
      <c r="AJN78" s="13"/>
      <c r="AJO78" s="13"/>
      <c r="AJP78" s="13"/>
      <c r="AJQ78" s="13"/>
      <c r="AJR78" s="13"/>
      <c r="AJS78" s="13"/>
      <c r="AJT78" s="13"/>
      <c r="AJU78" s="13"/>
      <c r="AJV78" s="13"/>
      <c r="AJW78" s="13"/>
      <c r="AJX78" s="13"/>
      <c r="AJY78" s="13"/>
      <c r="AJZ78" s="13"/>
      <c r="AKA78" s="13"/>
      <c r="AKB78" s="13"/>
      <c r="AKC78" s="13"/>
      <c r="AKD78" s="13"/>
      <c r="AKE78" s="13"/>
      <c r="AKF78" s="13"/>
      <c r="AKG78" s="13"/>
      <c r="AKH78" s="13"/>
      <c r="AKI78" s="13"/>
      <c r="AKJ78" s="13"/>
      <c r="AKK78" s="13"/>
      <c r="AKL78" s="13"/>
      <c r="AKM78" s="13"/>
      <c r="AKN78" s="13"/>
      <c r="AKO78" s="13"/>
      <c r="AKP78" s="13"/>
      <c r="AKQ78" s="13"/>
      <c r="AKR78" s="13"/>
      <c r="AKS78" s="13"/>
      <c r="AKT78" s="13"/>
      <c r="AKU78" s="13"/>
      <c r="AKV78" s="13"/>
      <c r="AKW78" s="13"/>
      <c r="AKX78" s="13"/>
      <c r="AKY78" s="13"/>
      <c r="AKZ78" s="13"/>
      <c r="ALA78" s="13"/>
      <c r="ALB78" s="13"/>
      <c r="ALC78" s="13"/>
      <c r="ALD78" s="13"/>
      <c r="ALE78" s="13"/>
      <c r="ALF78" s="13"/>
      <c r="ALG78" s="13"/>
      <c r="ALH78" s="13"/>
      <c r="ALI78" s="13"/>
      <c r="ALJ78" s="13"/>
      <c r="ALK78" s="13"/>
      <c r="ALL78" s="13"/>
      <c r="ALM78" s="13"/>
      <c r="ALN78" s="13"/>
      <c r="ALO78" s="13"/>
      <c r="ALP78" s="13"/>
      <c r="ALQ78" s="13"/>
      <c r="ALR78" s="13"/>
      <c r="ALS78" s="13"/>
      <c r="ALT78" s="13"/>
      <c r="ALU78" s="13"/>
      <c r="ALV78" s="13"/>
      <c r="ALW78" s="13"/>
      <c r="ALX78" s="13"/>
      <c r="ALY78" s="13"/>
      <c r="ALZ78" s="13"/>
      <c r="AMA78" s="13"/>
      <c r="AMB78" s="13"/>
      <c r="AMC78" s="13"/>
      <c r="AMD78" s="13"/>
      <c r="AME78" s="13"/>
      <c r="AMF78" s="13"/>
      <c r="AMG78" s="13"/>
      <c r="AMH78" s="13"/>
      <c r="AMI78" s="13"/>
      <c r="AMJ78" s="13"/>
      <c r="AMK78" s="13"/>
      <c r="AML78" s="13"/>
      <c r="AMM78" s="13"/>
      <c r="AMN78" s="13"/>
      <c r="AMO78" s="13"/>
      <c r="AMP78" s="13"/>
      <c r="AMQ78" s="13"/>
      <c r="AMR78" s="13"/>
      <c r="AMS78" s="13"/>
      <c r="AMT78" s="13"/>
      <c r="AMU78" s="13"/>
      <c r="AMV78" s="13"/>
      <c r="AMW78" s="13"/>
      <c r="AMX78" s="13"/>
      <c r="AMY78" s="13"/>
      <c r="AMZ78" s="13"/>
      <c r="ANA78" s="13"/>
      <c r="ANB78" s="13"/>
      <c r="ANC78" s="13"/>
      <c r="AND78" s="13"/>
      <c r="ANE78" s="13"/>
      <c r="ANF78" s="13"/>
      <c r="ANG78" s="13"/>
      <c r="ANH78" s="13"/>
      <c r="ANI78" s="13"/>
      <c r="ANJ78" s="13"/>
      <c r="ANK78" s="13"/>
      <c r="ANL78" s="13"/>
      <c r="ANM78" s="13"/>
      <c r="ANN78" s="13"/>
      <c r="ANO78" s="13"/>
      <c r="ANP78" s="13"/>
      <c r="ANQ78" s="13"/>
      <c r="ANR78" s="13"/>
      <c r="ANS78" s="13"/>
      <c r="ANT78" s="13"/>
      <c r="ANU78" s="13"/>
      <c r="ANV78" s="13"/>
      <c r="ANW78" s="13"/>
      <c r="ANX78" s="13"/>
      <c r="ANY78" s="13"/>
      <c r="ANZ78" s="13"/>
      <c r="AOA78" s="13"/>
      <c r="AOB78" s="13"/>
      <c r="AOC78" s="13"/>
      <c r="AOD78" s="13"/>
      <c r="AOE78" s="13"/>
      <c r="AOF78" s="13"/>
      <c r="AOG78" s="13"/>
      <c r="AOH78" s="13"/>
      <c r="AOI78" s="13"/>
      <c r="AOJ78" s="13"/>
      <c r="AOK78" s="13"/>
      <c r="AOL78" s="13"/>
      <c r="AOM78" s="13"/>
      <c r="AON78" s="13"/>
      <c r="AOO78" s="13"/>
      <c r="AOP78" s="13"/>
      <c r="AOQ78" s="13"/>
      <c r="AOR78" s="13"/>
      <c r="AOS78" s="13"/>
      <c r="AOT78" s="13"/>
      <c r="AOU78" s="13"/>
      <c r="AOV78" s="13"/>
      <c r="AOW78" s="13"/>
      <c r="AOX78" s="13"/>
      <c r="AOY78" s="13"/>
      <c r="AOZ78" s="13"/>
      <c r="APA78" s="13"/>
      <c r="APB78" s="13"/>
      <c r="APC78" s="13"/>
      <c r="APD78" s="13"/>
      <c r="APE78" s="13"/>
      <c r="APF78" s="13"/>
      <c r="APG78" s="13"/>
      <c r="APH78" s="13"/>
      <c r="API78" s="13"/>
      <c r="APJ78" s="13"/>
      <c r="APK78" s="13"/>
      <c r="APL78" s="13"/>
      <c r="APM78" s="13"/>
      <c r="APN78" s="13"/>
      <c r="APO78" s="13"/>
      <c r="APP78" s="13"/>
      <c r="APQ78" s="13"/>
      <c r="APR78" s="13"/>
      <c r="APS78" s="13"/>
      <c r="APT78" s="13"/>
      <c r="APU78" s="13"/>
      <c r="APV78" s="13"/>
      <c r="APW78" s="13"/>
      <c r="APX78" s="13"/>
      <c r="APY78" s="13"/>
      <c r="APZ78" s="13"/>
      <c r="AQA78" s="13"/>
      <c r="AQB78" s="13"/>
      <c r="AQC78" s="13"/>
      <c r="AQD78" s="13"/>
      <c r="AQE78" s="13"/>
      <c r="AQF78" s="13"/>
      <c r="AQG78" s="13"/>
      <c r="AQH78" s="13"/>
      <c r="AQI78" s="13"/>
      <c r="AQJ78" s="13"/>
      <c r="AQK78" s="13"/>
      <c r="AQL78" s="13"/>
      <c r="AQM78" s="13"/>
      <c r="AQN78" s="13"/>
      <c r="AQO78" s="13"/>
      <c r="AQP78" s="13"/>
      <c r="AQQ78" s="13"/>
      <c r="AQR78" s="13"/>
      <c r="AQS78" s="13"/>
      <c r="AQT78" s="13"/>
      <c r="AQU78" s="13"/>
      <c r="AQV78" s="13"/>
      <c r="AQW78" s="13"/>
      <c r="AQX78" s="13"/>
      <c r="AQY78" s="13"/>
      <c r="AQZ78" s="13"/>
      <c r="ARA78" s="13"/>
      <c r="ARB78" s="13"/>
      <c r="ARC78" s="13"/>
      <c r="ARD78" s="13"/>
      <c r="ARE78" s="13"/>
      <c r="ARF78" s="13"/>
      <c r="ARG78" s="13"/>
      <c r="ARH78" s="13"/>
      <c r="ARI78" s="13"/>
      <c r="ARJ78" s="13"/>
      <c r="ARK78" s="13"/>
      <c r="ARL78" s="13"/>
      <c r="ARM78" s="13"/>
      <c r="ARN78" s="13"/>
      <c r="ARO78" s="13"/>
      <c r="ARP78" s="13"/>
      <c r="ARQ78" s="13"/>
      <c r="ARR78" s="13"/>
      <c r="ARS78" s="13"/>
      <c r="ART78" s="13"/>
      <c r="ARU78" s="13"/>
      <c r="ARV78" s="13"/>
      <c r="ARW78" s="13"/>
      <c r="ARX78" s="13"/>
      <c r="ARY78" s="13"/>
      <c r="ARZ78" s="13"/>
      <c r="ASA78" s="13"/>
      <c r="ASB78" s="13"/>
      <c r="ASC78" s="13"/>
      <c r="ASD78" s="13"/>
      <c r="ASE78" s="13"/>
      <c r="ASF78" s="13"/>
      <c r="ASG78" s="13"/>
      <c r="ASH78" s="13"/>
      <c r="ASI78" s="13"/>
      <c r="ASJ78" s="13"/>
      <c r="ASK78" s="13"/>
      <c r="ASL78" s="13"/>
      <c r="ASM78" s="13"/>
      <c r="ASN78" s="13"/>
      <c r="ASO78" s="13"/>
      <c r="ASP78" s="13"/>
      <c r="ASQ78" s="13"/>
      <c r="ASR78" s="13"/>
      <c r="ASS78" s="13"/>
      <c r="AST78" s="13"/>
      <c r="ASU78" s="13"/>
      <c r="ASV78" s="13"/>
      <c r="ASW78" s="13"/>
      <c r="ASX78" s="13"/>
      <c r="ASY78" s="13"/>
      <c r="ASZ78" s="13"/>
      <c r="ATA78" s="13"/>
      <c r="ATB78" s="13"/>
      <c r="ATC78" s="13"/>
      <c r="ATD78" s="13"/>
      <c r="ATE78" s="13"/>
      <c r="ATF78" s="13"/>
      <c r="ATG78" s="13"/>
      <c r="ATH78" s="13"/>
      <c r="ATI78" s="13"/>
      <c r="ATJ78" s="13"/>
      <c r="ATK78" s="13"/>
      <c r="ATL78" s="13"/>
      <c r="ATM78" s="13"/>
      <c r="ATN78" s="13"/>
      <c r="ATO78" s="13"/>
      <c r="ATP78" s="13"/>
      <c r="ATQ78" s="13"/>
      <c r="ATR78" s="13"/>
      <c r="ATS78" s="13"/>
      <c r="ATT78" s="13"/>
      <c r="ATU78" s="13"/>
      <c r="ATV78" s="13"/>
      <c r="ATW78" s="13"/>
      <c r="ATX78" s="13"/>
      <c r="ATY78" s="13"/>
      <c r="ATZ78" s="13"/>
      <c r="AUA78" s="13"/>
      <c r="AUB78" s="13"/>
      <c r="AUC78" s="13"/>
      <c r="AUD78" s="13"/>
      <c r="AUE78" s="13"/>
      <c r="AUF78" s="13"/>
      <c r="AUG78" s="13"/>
      <c r="AUH78" s="13"/>
      <c r="AUI78" s="13"/>
      <c r="AUJ78" s="13"/>
      <c r="AUK78" s="13"/>
      <c r="AUL78" s="13"/>
      <c r="AUM78" s="13"/>
      <c r="AUN78" s="13"/>
      <c r="AUO78" s="13"/>
      <c r="AUP78" s="13"/>
      <c r="AUQ78" s="13"/>
      <c r="AUR78" s="13"/>
      <c r="AUS78" s="13"/>
      <c r="AUT78" s="13"/>
      <c r="AUU78" s="13"/>
      <c r="AUV78" s="13"/>
      <c r="AUW78" s="13"/>
      <c r="AUX78" s="13"/>
      <c r="AUY78" s="13"/>
      <c r="AUZ78" s="13"/>
      <c r="AVA78" s="13"/>
      <c r="AVB78" s="13"/>
      <c r="AVC78" s="13"/>
      <c r="AVD78" s="13"/>
      <c r="AVE78" s="13"/>
      <c r="AVF78" s="13"/>
      <c r="AVG78" s="13"/>
      <c r="AVH78" s="13"/>
      <c r="AVI78" s="13"/>
      <c r="AVJ78" s="13"/>
      <c r="AVK78" s="13"/>
      <c r="AVL78" s="13"/>
      <c r="AVM78" s="13"/>
      <c r="AVN78" s="13"/>
      <c r="AVO78" s="13"/>
      <c r="AVP78" s="13"/>
      <c r="AVQ78" s="13"/>
      <c r="AVR78" s="13"/>
      <c r="AVS78" s="13"/>
      <c r="AVT78" s="13"/>
      <c r="AVU78" s="13"/>
      <c r="AVV78" s="13"/>
      <c r="AVW78" s="13"/>
      <c r="AVX78" s="13"/>
      <c r="AVY78" s="13"/>
      <c r="AVZ78" s="13"/>
      <c r="AWA78" s="13"/>
      <c r="AWB78" s="13"/>
      <c r="AWC78" s="13"/>
      <c r="AWD78" s="13"/>
      <c r="AWE78" s="13"/>
      <c r="AWF78" s="13"/>
      <c r="AWG78" s="13"/>
      <c r="AWH78" s="13"/>
      <c r="AWI78" s="13"/>
      <c r="AWJ78" s="13"/>
      <c r="AWK78" s="13"/>
      <c r="AWL78" s="13"/>
      <c r="AWM78" s="13"/>
      <c r="AWN78" s="13"/>
      <c r="AWO78" s="13"/>
      <c r="AWP78" s="13"/>
      <c r="AWQ78" s="13"/>
      <c r="AWR78" s="13"/>
      <c r="AWS78" s="13"/>
      <c r="AWT78" s="13"/>
      <c r="AWU78" s="13"/>
      <c r="AWV78" s="13"/>
      <c r="AWW78" s="13"/>
      <c r="AWX78" s="13"/>
      <c r="AWY78" s="13"/>
      <c r="AWZ78" s="13"/>
      <c r="AXA78" s="13"/>
      <c r="AXB78" s="13"/>
      <c r="AXC78" s="13"/>
      <c r="AXD78" s="13"/>
      <c r="AXE78" s="13"/>
      <c r="AXF78" s="13"/>
      <c r="AXG78" s="13"/>
      <c r="AXH78" s="13"/>
      <c r="AXI78" s="13"/>
      <c r="AXJ78" s="13"/>
      <c r="AXK78" s="13"/>
      <c r="AXL78" s="13"/>
      <c r="AXM78" s="13"/>
      <c r="AXN78" s="13"/>
      <c r="AXO78" s="13"/>
      <c r="AXP78" s="13"/>
      <c r="AXQ78" s="13"/>
      <c r="AXR78" s="13"/>
      <c r="AXS78" s="13"/>
      <c r="AXT78" s="13"/>
      <c r="AXU78" s="13"/>
      <c r="AXV78" s="13"/>
      <c r="AXW78" s="13"/>
      <c r="AXX78" s="13"/>
      <c r="AXY78" s="13"/>
      <c r="AXZ78" s="13"/>
      <c r="AYA78" s="13"/>
      <c r="AYB78" s="13"/>
      <c r="AYC78" s="13"/>
      <c r="AYD78" s="13"/>
      <c r="AYE78" s="13"/>
      <c r="AYF78" s="13"/>
      <c r="AYG78" s="13"/>
      <c r="AYH78" s="13"/>
      <c r="AYI78" s="13"/>
      <c r="AYJ78" s="13"/>
      <c r="AYK78" s="13"/>
      <c r="AYL78" s="13"/>
      <c r="AYM78" s="13"/>
      <c r="AYN78" s="13"/>
      <c r="AYO78" s="13"/>
      <c r="AYP78" s="13"/>
      <c r="AYQ78" s="13"/>
      <c r="AYR78" s="13"/>
      <c r="AYS78" s="13"/>
      <c r="AYT78" s="13"/>
      <c r="AYU78" s="13"/>
      <c r="AYV78" s="13"/>
      <c r="AYW78" s="13"/>
      <c r="AYX78" s="13"/>
      <c r="AYY78" s="13"/>
      <c r="AYZ78" s="13"/>
      <c r="AZA78" s="13"/>
      <c r="AZB78" s="13"/>
      <c r="AZC78" s="13"/>
      <c r="AZD78" s="13"/>
      <c r="AZE78" s="13"/>
      <c r="AZF78" s="13"/>
      <c r="AZG78" s="13"/>
      <c r="AZH78" s="13"/>
      <c r="AZI78" s="13"/>
      <c r="AZJ78" s="13"/>
      <c r="AZK78" s="13"/>
      <c r="AZL78" s="13"/>
      <c r="AZM78" s="13"/>
      <c r="AZN78" s="13"/>
      <c r="AZO78" s="13"/>
      <c r="AZP78" s="13"/>
      <c r="AZQ78" s="13"/>
      <c r="AZR78" s="13"/>
      <c r="AZS78" s="13"/>
      <c r="AZT78" s="13"/>
      <c r="AZU78" s="13"/>
      <c r="AZV78" s="13"/>
      <c r="AZW78" s="13"/>
      <c r="AZX78" s="13"/>
      <c r="AZY78" s="13"/>
      <c r="AZZ78" s="13"/>
      <c r="BAA78" s="13"/>
      <c r="BAB78" s="13"/>
      <c r="BAC78" s="13"/>
      <c r="BAD78" s="13"/>
      <c r="BAE78" s="13"/>
      <c r="BAF78" s="13"/>
      <c r="BAG78" s="13"/>
      <c r="BAH78" s="13"/>
      <c r="BAI78" s="13"/>
      <c r="BAJ78" s="13"/>
      <c r="BAK78" s="13"/>
      <c r="BAL78" s="13"/>
      <c r="BAM78" s="13"/>
      <c r="BAN78" s="13"/>
      <c r="BAO78" s="13"/>
      <c r="BAP78" s="13"/>
      <c r="BAQ78" s="13"/>
      <c r="BAR78" s="13"/>
      <c r="BAS78" s="13"/>
      <c r="BAT78" s="13"/>
      <c r="BAU78" s="13"/>
      <c r="BAV78" s="13"/>
      <c r="BAW78" s="13"/>
      <c r="BAX78" s="13"/>
      <c r="BAY78" s="13"/>
      <c r="BAZ78" s="13"/>
      <c r="BBA78" s="13"/>
      <c r="BBB78" s="13"/>
      <c r="BBC78" s="13"/>
      <c r="BBD78" s="13"/>
      <c r="BBE78" s="13"/>
      <c r="BBF78" s="13"/>
      <c r="BBG78" s="13"/>
      <c r="BBH78" s="13"/>
      <c r="BBI78" s="13"/>
      <c r="BBJ78" s="13"/>
      <c r="BBK78" s="13"/>
      <c r="BBL78" s="13"/>
      <c r="BBM78" s="13"/>
      <c r="BBN78" s="13"/>
      <c r="BBO78" s="13"/>
      <c r="BBP78" s="13"/>
      <c r="BBQ78" s="13"/>
      <c r="BBR78" s="13"/>
      <c r="BBS78" s="13"/>
      <c r="BBT78" s="13"/>
      <c r="BBU78" s="13"/>
      <c r="BBV78" s="13"/>
      <c r="BBW78" s="13"/>
      <c r="BBX78" s="13"/>
      <c r="BBY78" s="13"/>
      <c r="BBZ78" s="13"/>
      <c r="BCA78" s="13"/>
      <c r="BCB78" s="13"/>
      <c r="BCC78" s="13"/>
      <c r="BCD78" s="13"/>
      <c r="BCE78" s="13"/>
      <c r="BCF78" s="13"/>
      <c r="BCG78" s="13"/>
      <c r="BCH78" s="13"/>
      <c r="BCI78" s="13"/>
      <c r="BCJ78" s="13"/>
      <c r="BCK78" s="13"/>
      <c r="BCL78" s="13"/>
      <c r="BCM78" s="13"/>
      <c r="BCN78" s="13"/>
      <c r="BCO78" s="13"/>
      <c r="BCP78" s="13"/>
      <c r="BCQ78" s="13"/>
      <c r="BCR78" s="13"/>
      <c r="BCS78" s="13"/>
      <c r="BCT78" s="13"/>
      <c r="BCU78" s="13"/>
      <c r="BCV78" s="13"/>
      <c r="BCW78" s="13"/>
      <c r="BCX78" s="13"/>
      <c r="BCY78" s="13"/>
      <c r="BCZ78" s="13"/>
      <c r="BDA78" s="13"/>
      <c r="BDB78" s="13"/>
      <c r="BDC78" s="13"/>
      <c r="BDD78" s="13"/>
      <c r="BDE78" s="13"/>
      <c r="BDF78" s="13"/>
      <c r="BDG78" s="13"/>
      <c r="BDH78" s="13"/>
      <c r="BDI78" s="13"/>
      <c r="BDJ78" s="13"/>
      <c r="BDK78" s="13"/>
      <c r="BDL78" s="13"/>
      <c r="BDM78" s="13"/>
      <c r="BDN78" s="13"/>
      <c r="BDO78" s="13"/>
      <c r="BDP78" s="13"/>
      <c r="BDQ78" s="13"/>
      <c r="BDR78" s="13"/>
      <c r="BDS78" s="13"/>
      <c r="BDT78" s="13"/>
      <c r="BDU78" s="13"/>
      <c r="BDV78" s="13"/>
      <c r="BDW78" s="13"/>
      <c r="BDX78" s="13"/>
      <c r="BDY78" s="13"/>
      <c r="BDZ78" s="13"/>
      <c r="BEA78" s="13"/>
      <c r="BEB78" s="13"/>
      <c r="BEC78" s="13"/>
      <c r="BED78" s="13"/>
      <c r="BEE78" s="13"/>
      <c r="BEF78" s="13"/>
      <c r="BEG78" s="13"/>
      <c r="BEH78" s="13"/>
      <c r="BEI78" s="13"/>
      <c r="BEJ78" s="13"/>
      <c r="BEK78" s="13"/>
      <c r="BEL78" s="13"/>
      <c r="BEM78" s="13"/>
      <c r="BEN78" s="13"/>
      <c r="BEO78" s="13"/>
      <c r="BEP78" s="13"/>
      <c r="BEQ78" s="13"/>
      <c r="BER78" s="13"/>
      <c r="BES78" s="13"/>
      <c r="BET78" s="13"/>
      <c r="BEU78" s="13"/>
      <c r="BEV78" s="13"/>
      <c r="BEW78" s="13"/>
      <c r="BEX78" s="13"/>
      <c r="BEY78" s="13"/>
      <c r="BEZ78" s="13"/>
      <c r="BFA78" s="13"/>
      <c r="BFB78" s="13"/>
      <c r="BFC78" s="13"/>
      <c r="BFD78" s="13"/>
      <c r="BFE78" s="13"/>
      <c r="BFF78" s="13"/>
      <c r="BFG78" s="13"/>
      <c r="BFH78" s="13"/>
      <c r="BFI78" s="13"/>
      <c r="BFJ78" s="13"/>
      <c r="BFK78" s="13"/>
      <c r="BFL78" s="13"/>
      <c r="BFM78" s="13"/>
      <c r="BFN78" s="13"/>
      <c r="BFO78" s="13"/>
      <c r="BFP78" s="13"/>
      <c r="BFQ78" s="13"/>
      <c r="BFR78" s="13"/>
      <c r="BFS78" s="13"/>
      <c r="BFT78" s="13"/>
      <c r="BFU78" s="13"/>
      <c r="BFV78" s="13"/>
      <c r="BFW78" s="13"/>
      <c r="BFX78" s="13"/>
      <c r="BFY78" s="13"/>
      <c r="BFZ78" s="13"/>
      <c r="BGA78" s="13"/>
      <c r="BGB78" s="13"/>
      <c r="BGC78" s="13"/>
      <c r="BGD78" s="13"/>
      <c r="BGE78" s="13"/>
      <c r="BGF78" s="13"/>
      <c r="BGG78" s="13"/>
      <c r="BGH78" s="13"/>
      <c r="BGI78" s="13"/>
      <c r="BGJ78" s="13"/>
      <c r="BGK78" s="13"/>
      <c r="BGL78" s="13"/>
      <c r="BGM78" s="13"/>
      <c r="BGN78" s="13"/>
      <c r="BGO78" s="13"/>
      <c r="BGP78" s="13"/>
      <c r="BGQ78" s="13"/>
      <c r="BGR78" s="13"/>
      <c r="BGS78" s="13"/>
      <c r="BGT78" s="13"/>
      <c r="BGU78" s="13"/>
      <c r="BGV78" s="13"/>
      <c r="BGW78" s="13"/>
      <c r="BGX78" s="13"/>
      <c r="BGY78" s="13"/>
      <c r="BGZ78" s="13"/>
      <c r="BHA78" s="13"/>
      <c r="BHB78" s="13"/>
      <c r="BHC78" s="13"/>
      <c r="BHD78" s="13"/>
      <c r="BHE78" s="13"/>
      <c r="BHF78" s="13"/>
      <c r="BHG78" s="13"/>
      <c r="BHH78" s="13"/>
      <c r="BHI78" s="13"/>
      <c r="BHJ78" s="13"/>
      <c r="BHK78" s="13"/>
      <c r="BHL78" s="13"/>
      <c r="BHM78" s="13"/>
      <c r="BHN78" s="13"/>
      <c r="BHO78" s="13"/>
      <c r="BHP78" s="13"/>
      <c r="BHQ78" s="13"/>
      <c r="BHR78" s="13"/>
      <c r="BHS78" s="13"/>
      <c r="BHT78" s="13"/>
      <c r="BHU78" s="13"/>
      <c r="BHV78" s="13"/>
      <c r="BHW78" s="13"/>
      <c r="BHX78" s="13"/>
      <c r="BHY78" s="13"/>
      <c r="BHZ78" s="13"/>
      <c r="BIA78" s="13"/>
      <c r="BIB78" s="13"/>
      <c r="BIC78" s="13"/>
      <c r="BID78" s="13"/>
      <c r="BIE78" s="13"/>
      <c r="BIF78" s="13"/>
      <c r="BIG78" s="13"/>
      <c r="BIH78" s="13"/>
      <c r="BII78" s="13"/>
      <c r="BIJ78" s="13"/>
      <c r="BIK78" s="13"/>
      <c r="BIL78" s="13"/>
      <c r="BIM78" s="13"/>
      <c r="BIN78" s="13"/>
      <c r="BIO78" s="13"/>
      <c r="BIP78" s="13"/>
      <c r="BIQ78" s="13"/>
      <c r="BIR78" s="13"/>
      <c r="BIS78" s="13"/>
      <c r="BIT78" s="13"/>
      <c r="BIU78" s="13"/>
      <c r="BIV78" s="13"/>
      <c r="BIW78" s="13"/>
      <c r="BIX78" s="13"/>
      <c r="BIY78" s="13"/>
      <c r="BIZ78" s="13"/>
      <c r="BJA78" s="13"/>
      <c r="BJB78" s="13"/>
      <c r="BJC78" s="13"/>
      <c r="BJD78" s="13"/>
      <c r="BJE78" s="13"/>
      <c r="BJF78" s="13"/>
      <c r="BJG78" s="13"/>
      <c r="BJH78" s="13"/>
      <c r="BJI78" s="13"/>
      <c r="BJJ78" s="13"/>
      <c r="BJK78" s="13"/>
      <c r="BJL78" s="13"/>
      <c r="BJM78" s="13"/>
      <c r="BJN78" s="13"/>
      <c r="BJO78" s="13"/>
      <c r="BJP78" s="13"/>
      <c r="BJQ78" s="13"/>
      <c r="BJR78" s="13"/>
      <c r="BJS78" s="13"/>
      <c r="BJT78" s="13"/>
      <c r="BJU78" s="13"/>
      <c r="BJV78" s="13"/>
      <c r="BJW78" s="13"/>
      <c r="BJX78" s="13"/>
      <c r="BJY78" s="13"/>
      <c r="BJZ78" s="13"/>
      <c r="BKA78" s="13"/>
      <c r="BKB78" s="13"/>
      <c r="BKC78" s="13"/>
      <c r="BKD78" s="13"/>
      <c r="BKE78" s="13"/>
      <c r="BKF78" s="13"/>
      <c r="BKG78" s="13"/>
      <c r="BKH78" s="13"/>
      <c r="BKI78" s="13"/>
      <c r="BKJ78" s="13"/>
      <c r="BKK78" s="13"/>
      <c r="BKL78" s="13"/>
      <c r="BKM78" s="13"/>
      <c r="BKN78" s="13"/>
      <c r="BKO78" s="13"/>
      <c r="BKP78" s="13"/>
      <c r="BKQ78" s="13"/>
      <c r="BKR78" s="13"/>
      <c r="BKS78" s="13"/>
      <c r="BKT78" s="13"/>
      <c r="BKU78" s="13"/>
      <c r="BKV78" s="13"/>
      <c r="BKW78" s="13"/>
      <c r="BKX78" s="13"/>
      <c r="BKY78" s="13"/>
      <c r="BKZ78" s="13"/>
      <c r="BLA78" s="13"/>
      <c r="BLB78" s="13"/>
      <c r="BLC78" s="13"/>
      <c r="BLD78" s="13"/>
      <c r="BLE78" s="13"/>
      <c r="BLF78" s="13"/>
      <c r="BLG78" s="13"/>
      <c r="BLH78" s="13"/>
      <c r="BLI78" s="13"/>
      <c r="BLJ78" s="13"/>
      <c r="BLK78" s="13"/>
      <c r="BLL78" s="13"/>
      <c r="BLM78" s="13"/>
      <c r="BLN78" s="13"/>
      <c r="BLO78" s="13"/>
      <c r="BLP78" s="13"/>
      <c r="BLQ78" s="13"/>
      <c r="BLR78" s="13"/>
      <c r="BLS78" s="13"/>
      <c r="BLT78" s="13"/>
      <c r="BLU78" s="13"/>
      <c r="BLV78" s="13"/>
      <c r="BLW78" s="13"/>
      <c r="BLX78" s="13"/>
      <c r="BLY78" s="13"/>
      <c r="BLZ78" s="13"/>
      <c r="BMA78" s="13"/>
      <c r="BMB78" s="13"/>
      <c r="BMC78" s="13"/>
      <c r="BMD78" s="13"/>
      <c r="BME78" s="13"/>
      <c r="BMF78" s="13"/>
      <c r="BMG78" s="13"/>
      <c r="BMH78" s="13"/>
      <c r="BMI78" s="13"/>
      <c r="BMJ78" s="13"/>
      <c r="BMK78" s="13"/>
      <c r="BML78" s="13"/>
      <c r="BMM78" s="13"/>
      <c r="BMN78" s="13"/>
      <c r="BMO78" s="13"/>
      <c r="BMP78" s="13"/>
      <c r="BMQ78" s="13"/>
      <c r="BMR78" s="13"/>
      <c r="BMS78" s="13"/>
      <c r="BMT78" s="13"/>
      <c r="BMU78" s="13"/>
      <c r="BMV78" s="13"/>
      <c r="BMW78" s="13"/>
      <c r="BMX78" s="13"/>
      <c r="BMY78" s="13"/>
      <c r="BMZ78" s="13"/>
      <c r="BNA78" s="13"/>
      <c r="BNB78" s="13"/>
      <c r="BNC78" s="13"/>
      <c r="BND78" s="13"/>
      <c r="BNE78" s="13"/>
      <c r="BNF78" s="13"/>
      <c r="BNG78" s="13"/>
      <c r="BNH78" s="13"/>
      <c r="BNI78" s="13"/>
      <c r="BNJ78" s="13"/>
      <c r="BNK78" s="13"/>
      <c r="BNL78" s="13"/>
      <c r="BNM78" s="13"/>
      <c r="BNN78" s="13"/>
      <c r="BNO78" s="13"/>
      <c r="BNP78" s="13"/>
      <c r="BNQ78" s="13"/>
      <c r="BNR78" s="13"/>
      <c r="BNS78" s="13"/>
      <c r="BNT78" s="13"/>
      <c r="BNU78" s="13"/>
      <c r="BNV78" s="13"/>
      <c r="BNW78" s="13"/>
      <c r="BNX78" s="13"/>
      <c r="BNY78" s="13"/>
      <c r="BNZ78" s="13"/>
      <c r="BOA78" s="13"/>
      <c r="BOB78" s="13"/>
      <c r="BOC78" s="13"/>
      <c r="BOD78" s="13"/>
      <c r="BOE78" s="13"/>
      <c r="BOF78" s="13"/>
      <c r="BOG78" s="13"/>
      <c r="BOH78" s="13"/>
      <c r="BOI78" s="13"/>
      <c r="BOJ78" s="13"/>
      <c r="BOK78" s="13"/>
      <c r="BOL78" s="13"/>
      <c r="BOM78" s="13"/>
      <c r="BON78" s="13"/>
      <c r="BOO78" s="13"/>
      <c r="BOP78" s="13"/>
      <c r="BOQ78" s="13"/>
      <c r="BOR78" s="13"/>
      <c r="BOS78" s="13"/>
      <c r="BOT78" s="13"/>
      <c r="BOU78" s="13"/>
      <c r="BOV78" s="13"/>
      <c r="BOW78" s="13"/>
      <c r="BOX78" s="13"/>
      <c r="BOY78" s="13"/>
      <c r="BOZ78" s="13"/>
      <c r="BPA78" s="13"/>
      <c r="BPB78" s="13"/>
      <c r="BPC78" s="13"/>
      <c r="BPD78" s="13"/>
      <c r="BPE78" s="13"/>
      <c r="BPF78" s="13"/>
      <c r="BPG78" s="13"/>
      <c r="BPH78" s="13"/>
      <c r="BPI78" s="13"/>
      <c r="BPJ78" s="13"/>
      <c r="BPK78" s="13"/>
      <c r="BPL78" s="13"/>
      <c r="BPM78" s="13"/>
      <c r="BPN78" s="13"/>
      <c r="BPO78" s="13"/>
      <c r="BPP78" s="13"/>
      <c r="BPQ78" s="13"/>
      <c r="BPR78" s="13"/>
      <c r="BPS78" s="13"/>
      <c r="BPT78" s="13"/>
      <c r="BPU78" s="13"/>
      <c r="BPV78" s="13"/>
      <c r="BPW78" s="13"/>
      <c r="BPX78" s="13"/>
      <c r="BPY78" s="13"/>
      <c r="BPZ78" s="13"/>
      <c r="BQA78" s="13"/>
      <c r="BQB78" s="13"/>
      <c r="BQC78" s="13"/>
      <c r="BQD78" s="13"/>
      <c r="BQE78" s="13"/>
      <c r="BQF78" s="13"/>
      <c r="BQG78" s="13"/>
      <c r="BQH78" s="13"/>
      <c r="BQI78" s="13"/>
      <c r="BQJ78" s="13"/>
      <c r="BQK78" s="13"/>
      <c r="BQL78" s="13"/>
      <c r="BQM78" s="13"/>
      <c r="BQN78" s="13"/>
      <c r="BQO78" s="13"/>
      <c r="BQP78" s="13"/>
      <c r="BQQ78" s="13"/>
      <c r="BQR78" s="13"/>
      <c r="BQS78" s="13"/>
      <c r="BQT78" s="13"/>
      <c r="BQU78" s="13"/>
      <c r="BQV78" s="13"/>
      <c r="BQW78" s="13"/>
      <c r="BQX78" s="13"/>
      <c r="BQY78" s="13"/>
      <c r="BQZ78" s="13"/>
      <c r="BRA78" s="13"/>
      <c r="BRB78" s="13"/>
      <c r="BRC78" s="13"/>
      <c r="BRD78" s="13"/>
      <c r="BRE78" s="13"/>
      <c r="BRF78" s="13"/>
      <c r="BRG78" s="13"/>
      <c r="BRH78" s="13"/>
      <c r="BRI78" s="13"/>
      <c r="BRJ78" s="13"/>
      <c r="BRK78" s="13"/>
      <c r="BRL78" s="13"/>
      <c r="BRM78" s="13"/>
      <c r="BRN78" s="13"/>
      <c r="BRO78" s="13"/>
      <c r="BRP78" s="13"/>
      <c r="BRQ78" s="13"/>
      <c r="BRR78" s="13"/>
      <c r="BRS78" s="13"/>
      <c r="BRT78" s="13"/>
      <c r="BRU78" s="13"/>
      <c r="BRV78" s="13"/>
      <c r="BRW78" s="13"/>
      <c r="BRX78" s="13"/>
      <c r="BRY78" s="13"/>
      <c r="BRZ78" s="13"/>
      <c r="BSA78" s="13"/>
      <c r="BSB78" s="13"/>
      <c r="BSC78" s="13"/>
      <c r="BSD78" s="13"/>
      <c r="BSE78" s="13"/>
      <c r="BSF78" s="13"/>
      <c r="BSG78" s="13"/>
      <c r="BSH78" s="13"/>
      <c r="BSI78" s="13"/>
      <c r="BSJ78" s="13"/>
      <c r="BSK78" s="13"/>
      <c r="BSL78" s="13"/>
      <c r="BSM78" s="13"/>
      <c r="BSN78" s="13"/>
      <c r="BSO78" s="13"/>
      <c r="BSP78" s="13"/>
      <c r="BSQ78" s="13"/>
      <c r="BSR78" s="13"/>
      <c r="BSS78" s="13"/>
      <c r="BST78" s="13"/>
      <c r="BSU78" s="13"/>
      <c r="BSV78" s="13"/>
      <c r="BSW78" s="13"/>
      <c r="BSX78" s="13"/>
      <c r="BSY78" s="13"/>
      <c r="BSZ78" s="13"/>
      <c r="BTA78" s="13"/>
      <c r="BTB78" s="13"/>
      <c r="BTC78" s="13"/>
      <c r="BTD78" s="13"/>
      <c r="BTE78" s="13"/>
      <c r="BTF78" s="13"/>
      <c r="BTG78" s="13"/>
      <c r="BTH78" s="13"/>
      <c r="BTI78" s="13"/>
      <c r="BTJ78" s="13"/>
      <c r="BTK78" s="13"/>
      <c r="BTL78" s="13"/>
      <c r="BTM78" s="13"/>
      <c r="BTN78" s="13"/>
      <c r="BTO78" s="13"/>
      <c r="BTP78" s="13"/>
      <c r="BTQ78" s="13"/>
      <c r="BTR78" s="13"/>
      <c r="BTS78" s="13"/>
      <c r="BTT78" s="13"/>
      <c r="BTU78" s="13"/>
      <c r="BTV78" s="13"/>
      <c r="BTW78" s="13"/>
      <c r="BTX78" s="13"/>
      <c r="BTY78" s="13"/>
      <c r="BTZ78" s="13"/>
      <c r="BUA78" s="13"/>
      <c r="BUB78" s="13"/>
      <c r="BUC78" s="13"/>
      <c r="BUD78" s="13"/>
      <c r="BUE78" s="13"/>
      <c r="BUF78" s="13"/>
      <c r="BUG78" s="13"/>
      <c r="BUH78" s="13"/>
      <c r="BUI78" s="13"/>
      <c r="BUJ78" s="13"/>
      <c r="BUK78" s="13"/>
      <c r="BUL78" s="13"/>
      <c r="BUM78" s="13"/>
      <c r="BUN78" s="13"/>
      <c r="BUO78" s="13"/>
      <c r="BUP78" s="13"/>
      <c r="BUQ78" s="13"/>
      <c r="BUR78" s="13"/>
      <c r="BUS78" s="13"/>
      <c r="BUT78" s="13"/>
      <c r="BUU78" s="13"/>
      <c r="BUV78" s="13"/>
      <c r="BUW78" s="13"/>
      <c r="BUX78" s="13"/>
      <c r="BUY78" s="13"/>
      <c r="BUZ78" s="13"/>
      <c r="BVA78" s="13"/>
      <c r="BVB78" s="13"/>
      <c r="BVC78" s="13"/>
      <c r="BVD78" s="13"/>
      <c r="BVE78" s="13"/>
      <c r="BVF78" s="13"/>
      <c r="BVG78" s="13"/>
      <c r="BVH78" s="13"/>
      <c r="BVI78" s="13"/>
      <c r="BVJ78" s="13"/>
      <c r="BVK78" s="13"/>
      <c r="BVL78" s="13"/>
      <c r="BVM78" s="13"/>
      <c r="BVN78" s="13"/>
      <c r="BVO78" s="13"/>
      <c r="BVP78" s="13"/>
      <c r="BVQ78" s="13"/>
      <c r="BVR78" s="13"/>
      <c r="BVS78" s="13"/>
      <c r="BVT78" s="13"/>
      <c r="BVU78" s="13"/>
      <c r="BVV78" s="13"/>
      <c r="BVW78" s="13"/>
      <c r="BVX78" s="13"/>
      <c r="BVY78" s="13"/>
      <c r="BVZ78" s="13"/>
      <c r="BWA78" s="13"/>
      <c r="BWB78" s="13"/>
      <c r="BWC78" s="13"/>
      <c r="BWD78" s="13"/>
      <c r="BWE78" s="13"/>
      <c r="BWF78" s="13"/>
      <c r="BWG78" s="13"/>
      <c r="BWH78" s="13"/>
      <c r="BWI78" s="13"/>
      <c r="BWJ78" s="13"/>
      <c r="BWK78" s="13"/>
      <c r="BWL78" s="13"/>
      <c r="BWM78" s="13"/>
      <c r="BWN78" s="13"/>
      <c r="BWO78" s="13"/>
      <c r="BWP78" s="13"/>
      <c r="BWQ78" s="13"/>
      <c r="BWR78" s="13"/>
      <c r="BWS78" s="13"/>
      <c r="BWT78" s="13"/>
      <c r="BWU78" s="13"/>
      <c r="BWV78" s="13"/>
      <c r="BWW78" s="13"/>
      <c r="BWX78" s="13"/>
      <c r="BWY78" s="13"/>
      <c r="BWZ78" s="13"/>
      <c r="BXA78" s="13"/>
      <c r="BXB78" s="13"/>
      <c r="BXC78" s="13"/>
      <c r="BXD78" s="13"/>
      <c r="BXE78" s="13"/>
      <c r="BXF78" s="13"/>
      <c r="BXG78" s="13"/>
      <c r="BXH78" s="13"/>
      <c r="BXI78" s="13"/>
      <c r="BXJ78" s="13"/>
      <c r="BXK78" s="13"/>
      <c r="BXL78" s="13"/>
      <c r="BXM78" s="13"/>
      <c r="BXN78" s="13"/>
      <c r="BXO78" s="13"/>
      <c r="BXP78" s="13"/>
      <c r="BXQ78" s="13"/>
      <c r="BXR78" s="13"/>
      <c r="BXS78" s="13"/>
      <c r="BXT78" s="13"/>
      <c r="BXU78" s="13"/>
      <c r="BXV78" s="13"/>
      <c r="BXW78" s="13"/>
      <c r="BXX78" s="13"/>
      <c r="BXY78" s="13"/>
      <c r="BXZ78" s="13"/>
      <c r="BYA78" s="13"/>
      <c r="BYB78" s="13"/>
      <c r="BYC78" s="13"/>
      <c r="BYD78" s="13"/>
      <c r="BYE78" s="13"/>
      <c r="BYF78" s="13"/>
      <c r="BYG78" s="13"/>
      <c r="BYH78" s="13"/>
      <c r="BYI78" s="13"/>
      <c r="BYJ78" s="13"/>
      <c r="BYK78" s="13"/>
      <c r="BYL78" s="13"/>
      <c r="BYM78" s="13"/>
      <c r="BYN78" s="13"/>
      <c r="BYO78" s="13"/>
      <c r="BYP78" s="13"/>
      <c r="BYQ78" s="13"/>
      <c r="BYR78" s="13"/>
      <c r="BYS78" s="13"/>
      <c r="BYT78" s="13"/>
      <c r="BYU78" s="13"/>
      <c r="BYV78" s="13"/>
      <c r="BYW78" s="13"/>
      <c r="BYX78" s="13"/>
      <c r="BYY78" s="13"/>
      <c r="BYZ78" s="13"/>
      <c r="BZA78" s="13"/>
      <c r="BZB78" s="13"/>
      <c r="BZC78" s="13"/>
      <c r="BZD78" s="13"/>
      <c r="BZE78" s="13"/>
      <c r="BZF78" s="13"/>
      <c r="BZG78" s="13"/>
      <c r="BZH78" s="13"/>
      <c r="BZI78" s="13"/>
      <c r="BZJ78" s="13"/>
      <c r="BZK78" s="13"/>
      <c r="BZL78" s="13"/>
      <c r="BZM78" s="13"/>
      <c r="BZN78" s="13"/>
      <c r="BZO78" s="13"/>
      <c r="BZP78" s="13"/>
      <c r="BZQ78" s="13"/>
      <c r="BZR78" s="13"/>
      <c r="BZS78" s="13"/>
      <c r="BZT78" s="13"/>
      <c r="BZU78" s="13"/>
      <c r="BZV78" s="13"/>
      <c r="BZW78" s="13"/>
      <c r="BZX78" s="13"/>
      <c r="BZY78" s="13"/>
      <c r="BZZ78" s="13"/>
      <c r="CAA78" s="13"/>
      <c r="CAB78" s="13"/>
      <c r="CAC78" s="13"/>
      <c r="CAD78" s="13"/>
      <c r="CAE78" s="13"/>
      <c r="CAF78" s="13"/>
      <c r="CAG78" s="13"/>
      <c r="CAH78" s="13"/>
      <c r="CAI78" s="13"/>
      <c r="CAJ78" s="13"/>
      <c r="CAK78" s="13"/>
      <c r="CAL78" s="13"/>
      <c r="CAM78" s="13"/>
      <c r="CAN78" s="13"/>
      <c r="CAO78" s="13"/>
      <c r="CAP78" s="13"/>
      <c r="CAQ78" s="13"/>
      <c r="CAR78" s="13"/>
      <c r="CAS78" s="13"/>
      <c r="CAT78" s="13"/>
      <c r="CAU78" s="13"/>
      <c r="CAV78" s="13"/>
      <c r="CAW78" s="13"/>
      <c r="CAX78" s="13"/>
      <c r="CAY78" s="13"/>
      <c r="CAZ78" s="13"/>
      <c r="CBA78" s="13"/>
      <c r="CBB78" s="13"/>
      <c r="CBC78" s="13"/>
      <c r="CBD78" s="13"/>
      <c r="CBE78" s="13"/>
      <c r="CBF78" s="13"/>
      <c r="CBG78" s="13"/>
      <c r="CBH78" s="13"/>
      <c r="CBI78" s="13"/>
      <c r="CBJ78" s="13"/>
      <c r="CBK78" s="13"/>
      <c r="CBL78" s="13"/>
      <c r="CBM78" s="13"/>
      <c r="CBN78" s="13"/>
      <c r="CBO78" s="13"/>
      <c r="CBP78" s="13"/>
      <c r="CBQ78" s="13"/>
      <c r="CBR78" s="13"/>
      <c r="CBS78" s="13"/>
      <c r="CBT78" s="13"/>
      <c r="CBU78" s="13"/>
      <c r="CBV78" s="13"/>
      <c r="CBW78" s="13"/>
      <c r="CBX78" s="13"/>
      <c r="CBY78" s="13"/>
      <c r="CBZ78" s="13"/>
      <c r="CCA78" s="13"/>
      <c r="CCB78" s="13"/>
      <c r="CCC78" s="13"/>
      <c r="CCD78" s="13"/>
      <c r="CCE78" s="13"/>
      <c r="CCF78" s="13"/>
      <c r="CCG78" s="13"/>
      <c r="CCH78" s="13"/>
      <c r="CCI78" s="13"/>
      <c r="CCJ78" s="13"/>
      <c r="CCK78" s="13"/>
      <c r="CCL78" s="13"/>
      <c r="CCM78" s="13"/>
      <c r="CCN78" s="13"/>
      <c r="CCO78" s="13"/>
      <c r="CCP78" s="13"/>
      <c r="CCQ78" s="13"/>
      <c r="CCR78" s="13"/>
      <c r="CCS78" s="13"/>
      <c r="CCT78" s="13"/>
      <c r="CCU78" s="13"/>
      <c r="CCV78" s="13"/>
      <c r="CCW78" s="13"/>
      <c r="CCX78" s="13"/>
      <c r="CCY78" s="13"/>
      <c r="CCZ78" s="13"/>
      <c r="CDA78" s="13"/>
      <c r="CDB78" s="13"/>
      <c r="CDC78" s="13"/>
      <c r="CDD78" s="13"/>
      <c r="CDE78" s="13"/>
      <c r="CDF78" s="13"/>
      <c r="CDG78" s="13"/>
      <c r="CDH78" s="13"/>
      <c r="CDI78" s="13"/>
      <c r="CDJ78" s="13"/>
      <c r="CDK78" s="13"/>
      <c r="CDL78" s="13"/>
      <c r="CDM78" s="13"/>
      <c r="CDN78" s="13"/>
      <c r="CDO78" s="13"/>
      <c r="CDP78" s="13"/>
      <c r="CDQ78" s="13"/>
      <c r="CDR78" s="13"/>
      <c r="CDS78" s="13"/>
      <c r="CDT78" s="13"/>
      <c r="CDU78" s="13"/>
      <c r="CDV78" s="13"/>
      <c r="CDW78" s="13"/>
      <c r="CDX78" s="13"/>
      <c r="CDY78" s="13"/>
      <c r="CDZ78" s="13"/>
      <c r="CEA78" s="13"/>
      <c r="CEB78" s="13"/>
      <c r="CEC78" s="13"/>
      <c r="CED78" s="13"/>
      <c r="CEE78" s="13"/>
      <c r="CEF78" s="13"/>
      <c r="CEG78" s="13"/>
      <c r="CEH78" s="13"/>
      <c r="CEI78" s="13"/>
      <c r="CEJ78" s="13"/>
      <c r="CEK78" s="13"/>
      <c r="CEL78" s="13"/>
      <c r="CEM78" s="13"/>
      <c r="CEN78" s="13"/>
      <c r="CEO78" s="13"/>
      <c r="CEP78" s="13"/>
      <c r="CEQ78" s="13"/>
      <c r="CER78" s="13"/>
      <c r="CES78" s="13"/>
      <c r="CET78" s="13"/>
      <c r="CEU78" s="13"/>
      <c r="CEV78" s="13"/>
      <c r="CEW78" s="13"/>
      <c r="CEX78" s="13"/>
      <c r="CEY78" s="13"/>
      <c r="CEZ78" s="13"/>
      <c r="CFA78" s="13"/>
      <c r="CFB78" s="13"/>
      <c r="CFC78" s="13"/>
      <c r="CFD78" s="13"/>
      <c r="CFE78" s="13"/>
      <c r="CFF78" s="13"/>
      <c r="CFG78" s="13"/>
      <c r="CFH78" s="13"/>
      <c r="CFI78" s="13"/>
      <c r="CFJ78" s="13"/>
      <c r="CFK78" s="13"/>
      <c r="CFL78" s="13"/>
      <c r="CFM78" s="13"/>
      <c r="CFN78" s="13"/>
      <c r="CFO78" s="13"/>
      <c r="CFP78" s="13"/>
      <c r="CFQ78" s="13"/>
      <c r="CFR78" s="13"/>
      <c r="CFS78" s="13"/>
      <c r="CFT78" s="13"/>
      <c r="CFU78" s="13"/>
      <c r="CFV78" s="13"/>
      <c r="CFW78" s="13"/>
      <c r="CFX78" s="13"/>
      <c r="CFY78" s="13"/>
      <c r="CFZ78" s="13"/>
      <c r="CGA78" s="13"/>
      <c r="CGB78" s="13"/>
      <c r="CGC78" s="13"/>
      <c r="CGD78" s="13"/>
      <c r="CGE78" s="13"/>
      <c r="CGF78" s="13"/>
      <c r="CGG78" s="13"/>
      <c r="CGH78" s="13"/>
      <c r="CGI78" s="13"/>
      <c r="CGJ78" s="13"/>
      <c r="CGK78" s="13"/>
      <c r="CGL78" s="13"/>
      <c r="CGM78" s="13"/>
      <c r="CGN78" s="13"/>
      <c r="CGO78" s="13"/>
      <c r="CGP78" s="13"/>
      <c r="CGQ78" s="13"/>
      <c r="CGR78" s="13"/>
      <c r="CGS78" s="13"/>
      <c r="CGT78" s="13"/>
      <c r="CGU78" s="13"/>
      <c r="CGV78" s="13"/>
      <c r="CGW78" s="13"/>
      <c r="CGX78" s="13"/>
      <c r="CGY78" s="13"/>
      <c r="CGZ78" s="13"/>
      <c r="CHA78" s="13"/>
      <c r="CHB78" s="13"/>
      <c r="CHC78" s="13"/>
      <c r="CHD78" s="13"/>
      <c r="CHE78" s="13"/>
      <c r="CHF78" s="13"/>
      <c r="CHG78" s="13"/>
      <c r="CHH78" s="13"/>
      <c r="CHI78" s="13"/>
      <c r="CHJ78" s="13"/>
      <c r="CHK78" s="13"/>
      <c r="CHL78" s="13"/>
      <c r="CHM78" s="13"/>
      <c r="CHN78" s="13"/>
      <c r="CHO78" s="13"/>
      <c r="CHP78" s="13"/>
      <c r="CHQ78" s="13"/>
      <c r="CHR78" s="13"/>
      <c r="CHS78" s="13"/>
      <c r="CHT78" s="13"/>
      <c r="CHU78" s="13"/>
      <c r="CHV78" s="13"/>
      <c r="CHW78" s="13"/>
      <c r="CHX78" s="13"/>
      <c r="CHY78" s="13"/>
      <c r="CHZ78" s="13"/>
      <c r="CIA78" s="13"/>
      <c r="CIB78" s="13"/>
      <c r="CIC78" s="13"/>
      <c r="CID78" s="13"/>
      <c r="CIE78" s="13"/>
      <c r="CIF78" s="13"/>
      <c r="CIG78" s="13"/>
      <c r="CIH78" s="13"/>
      <c r="CII78" s="13"/>
      <c r="CIJ78" s="13"/>
      <c r="CIK78" s="13"/>
      <c r="CIL78" s="13"/>
      <c r="CIM78" s="13"/>
      <c r="CIN78" s="13"/>
      <c r="CIO78" s="13"/>
      <c r="CIP78" s="13"/>
      <c r="CIQ78" s="13"/>
      <c r="CIR78" s="13"/>
      <c r="CIS78" s="13"/>
      <c r="CIT78" s="13"/>
      <c r="CIU78" s="13"/>
      <c r="CIV78" s="13"/>
      <c r="CIW78" s="13"/>
      <c r="CIX78" s="13"/>
      <c r="CIY78" s="13"/>
      <c r="CIZ78" s="13"/>
      <c r="CJA78" s="13"/>
      <c r="CJB78" s="13"/>
      <c r="CJC78" s="13"/>
      <c r="CJD78" s="13"/>
      <c r="CJE78" s="13"/>
      <c r="CJF78" s="13"/>
      <c r="CJG78" s="13"/>
      <c r="CJH78" s="13"/>
      <c r="CJI78" s="13"/>
      <c r="CJJ78" s="13"/>
      <c r="CJK78" s="13"/>
      <c r="CJL78" s="13"/>
      <c r="CJM78" s="13"/>
      <c r="CJN78" s="13"/>
      <c r="CJO78" s="13"/>
      <c r="CJP78" s="13"/>
      <c r="CJQ78" s="13"/>
      <c r="CJR78" s="13"/>
      <c r="CJS78" s="13"/>
      <c r="CJT78" s="13"/>
      <c r="CJU78" s="13"/>
      <c r="CJV78" s="13"/>
      <c r="CJW78" s="13"/>
      <c r="CJX78" s="13"/>
      <c r="CJY78" s="13"/>
      <c r="CJZ78" s="13"/>
      <c r="CKA78" s="13"/>
      <c r="CKB78" s="13"/>
      <c r="CKC78" s="13"/>
      <c r="CKD78" s="13"/>
      <c r="CKE78" s="13"/>
      <c r="CKF78" s="13"/>
      <c r="CKG78" s="13"/>
      <c r="CKH78" s="13"/>
      <c r="CKI78" s="13"/>
      <c r="CKJ78" s="13"/>
      <c r="CKK78" s="13"/>
      <c r="CKL78" s="13"/>
      <c r="CKM78" s="13"/>
      <c r="CKN78" s="13"/>
      <c r="CKO78" s="13"/>
      <c r="CKP78" s="13"/>
      <c r="CKQ78" s="13"/>
      <c r="CKR78" s="13"/>
      <c r="CKS78" s="13"/>
      <c r="CKT78" s="13"/>
      <c r="CKU78" s="13"/>
      <c r="CKV78" s="13"/>
      <c r="CKW78" s="13"/>
      <c r="CKX78" s="13"/>
      <c r="CKY78" s="13"/>
      <c r="CKZ78" s="13"/>
      <c r="CLA78" s="13"/>
      <c r="CLB78" s="13"/>
      <c r="CLC78" s="13"/>
      <c r="CLD78" s="13"/>
      <c r="CLE78" s="13"/>
      <c r="CLF78" s="13"/>
      <c r="CLG78" s="13"/>
      <c r="CLH78" s="13"/>
      <c r="CLI78" s="13"/>
      <c r="CLJ78" s="13"/>
      <c r="CLK78" s="13"/>
      <c r="CLL78" s="13"/>
      <c r="CLM78" s="13"/>
      <c r="CLN78" s="13"/>
      <c r="CLO78" s="13"/>
      <c r="CLP78" s="13"/>
      <c r="CLQ78" s="13"/>
      <c r="CLR78" s="13"/>
      <c r="CLS78" s="13"/>
      <c r="CLT78" s="13"/>
      <c r="CLU78" s="13"/>
      <c r="CLV78" s="13"/>
      <c r="CLW78" s="13"/>
      <c r="CLX78" s="13"/>
      <c r="CLY78" s="13"/>
      <c r="CLZ78" s="13"/>
      <c r="CMA78" s="13"/>
      <c r="CMB78" s="13"/>
      <c r="CMC78" s="13"/>
      <c r="CMD78" s="13"/>
      <c r="CME78" s="13"/>
      <c r="CMF78" s="13"/>
      <c r="CMG78" s="13"/>
      <c r="CMH78" s="13"/>
      <c r="CMI78" s="13"/>
      <c r="CMJ78" s="13"/>
      <c r="CMK78" s="13"/>
      <c r="CML78" s="13"/>
      <c r="CMM78" s="13"/>
      <c r="CMN78" s="13"/>
      <c r="CMO78" s="13"/>
      <c r="CMP78" s="13"/>
      <c r="CMQ78" s="13"/>
      <c r="CMR78" s="13"/>
      <c r="CMS78" s="13"/>
      <c r="CMT78" s="13"/>
      <c r="CMU78" s="13"/>
      <c r="CMV78" s="13"/>
      <c r="CMW78" s="13"/>
      <c r="CMX78" s="13"/>
      <c r="CMY78" s="13"/>
      <c r="CMZ78" s="13"/>
      <c r="CNA78" s="13"/>
      <c r="CNB78" s="13"/>
      <c r="CNC78" s="13"/>
      <c r="CND78" s="13"/>
      <c r="CNE78" s="13"/>
      <c r="CNF78" s="13"/>
      <c r="CNG78" s="13"/>
      <c r="CNH78" s="13"/>
      <c r="CNI78" s="13"/>
      <c r="CNJ78" s="13"/>
      <c r="CNK78" s="13"/>
      <c r="CNL78" s="13"/>
      <c r="CNM78" s="13"/>
      <c r="CNN78" s="13"/>
      <c r="CNO78" s="13"/>
      <c r="CNP78" s="13"/>
      <c r="CNQ78" s="13"/>
      <c r="CNR78" s="13"/>
      <c r="CNS78" s="13"/>
      <c r="CNT78" s="13"/>
      <c r="CNU78" s="13"/>
      <c r="CNV78" s="13"/>
      <c r="CNW78" s="13"/>
      <c r="CNX78" s="13"/>
      <c r="CNY78" s="13"/>
      <c r="CNZ78" s="13"/>
      <c r="COA78" s="13"/>
      <c r="COB78" s="13"/>
      <c r="COC78" s="13"/>
      <c r="COD78" s="13"/>
      <c r="COE78" s="13"/>
      <c r="COF78" s="13"/>
      <c r="COG78" s="13"/>
      <c r="COH78" s="13"/>
      <c r="COI78" s="13"/>
      <c r="COJ78" s="13"/>
      <c r="COK78" s="13"/>
      <c r="COL78" s="13"/>
      <c r="COM78" s="13"/>
      <c r="CON78" s="13"/>
      <c r="COO78" s="13"/>
      <c r="COP78" s="13"/>
      <c r="COQ78" s="13"/>
      <c r="COR78" s="13"/>
      <c r="COS78" s="13"/>
      <c r="COT78" s="13"/>
      <c r="COU78" s="13"/>
      <c r="COV78" s="13"/>
      <c r="COW78" s="13"/>
      <c r="COX78" s="13"/>
      <c r="COY78" s="13"/>
      <c r="COZ78" s="13"/>
      <c r="CPA78" s="13"/>
      <c r="CPB78" s="13"/>
      <c r="CPC78" s="13"/>
      <c r="CPD78" s="13"/>
      <c r="CPE78" s="13"/>
      <c r="CPF78" s="13"/>
      <c r="CPG78" s="13"/>
      <c r="CPH78" s="13"/>
      <c r="CPI78" s="13"/>
      <c r="CPJ78" s="13"/>
      <c r="CPK78" s="13"/>
      <c r="CPL78" s="13"/>
      <c r="CPM78" s="13"/>
      <c r="CPN78" s="13"/>
      <c r="CPO78" s="13"/>
      <c r="CPP78" s="13"/>
      <c r="CPQ78" s="13"/>
      <c r="CPR78" s="13"/>
      <c r="CPS78" s="13"/>
      <c r="CPT78" s="13"/>
      <c r="CPU78" s="13"/>
      <c r="CPV78" s="13"/>
      <c r="CPW78" s="13"/>
      <c r="CPX78" s="13"/>
      <c r="CPY78" s="13"/>
      <c r="CPZ78" s="13"/>
      <c r="CQA78" s="13"/>
      <c r="CQB78" s="13"/>
      <c r="CQC78" s="13"/>
      <c r="CQD78" s="13"/>
      <c r="CQE78" s="13"/>
      <c r="CQF78" s="13"/>
      <c r="CQG78" s="13"/>
      <c r="CQH78" s="13"/>
      <c r="CQI78" s="13"/>
      <c r="CQJ78" s="13"/>
      <c r="CQK78" s="13"/>
      <c r="CQL78" s="13"/>
      <c r="CQM78" s="13"/>
      <c r="CQN78" s="13"/>
      <c r="CQO78" s="13"/>
      <c r="CQP78" s="13"/>
      <c r="CQQ78" s="13"/>
      <c r="CQR78" s="13"/>
      <c r="CQS78" s="13"/>
      <c r="CQT78" s="13"/>
      <c r="CQU78" s="13"/>
      <c r="CQV78" s="13"/>
      <c r="CQW78" s="13"/>
      <c r="CQX78" s="13"/>
      <c r="CQY78" s="13"/>
      <c r="CQZ78" s="13"/>
      <c r="CRA78" s="13"/>
      <c r="CRB78" s="13"/>
      <c r="CRC78" s="13"/>
      <c r="CRD78" s="13"/>
      <c r="CRE78" s="13"/>
      <c r="CRF78" s="13"/>
      <c r="CRG78" s="13"/>
      <c r="CRH78" s="13"/>
      <c r="CRI78" s="13"/>
      <c r="CRJ78" s="13"/>
      <c r="CRK78" s="13"/>
      <c r="CRL78" s="13"/>
      <c r="CRM78" s="13"/>
      <c r="CRN78" s="13"/>
      <c r="CRO78" s="13"/>
      <c r="CRP78" s="13"/>
      <c r="CRQ78" s="13"/>
      <c r="CRR78" s="13"/>
      <c r="CRS78" s="13"/>
      <c r="CRT78" s="13"/>
      <c r="CRU78" s="13"/>
      <c r="CRV78" s="13"/>
      <c r="CRW78" s="13"/>
      <c r="CRX78" s="13"/>
      <c r="CRY78" s="13"/>
      <c r="CRZ78" s="13"/>
      <c r="CSA78" s="13"/>
      <c r="CSB78" s="13"/>
      <c r="CSC78" s="13"/>
      <c r="CSD78" s="13"/>
      <c r="CSE78" s="13"/>
      <c r="CSF78" s="13"/>
      <c r="CSG78" s="13"/>
      <c r="CSH78" s="13"/>
      <c r="CSI78" s="13"/>
      <c r="CSJ78" s="13"/>
      <c r="CSK78" s="13"/>
      <c r="CSL78" s="13"/>
      <c r="CSM78" s="13"/>
      <c r="CSN78" s="13"/>
      <c r="CSO78" s="13"/>
      <c r="CSP78" s="13"/>
      <c r="CSQ78" s="13"/>
      <c r="CSR78" s="13"/>
      <c r="CSS78" s="13"/>
      <c r="CST78" s="13"/>
      <c r="CSU78" s="13"/>
      <c r="CSV78" s="13"/>
      <c r="CSW78" s="13"/>
      <c r="CSX78" s="13"/>
      <c r="CSY78" s="13"/>
      <c r="CSZ78" s="13"/>
      <c r="CTA78" s="13"/>
      <c r="CTB78" s="13"/>
      <c r="CTC78" s="13"/>
      <c r="CTD78" s="13"/>
      <c r="CTE78" s="13"/>
      <c r="CTF78" s="13"/>
      <c r="CTG78" s="13"/>
      <c r="CTH78" s="13"/>
      <c r="CTI78" s="13"/>
      <c r="CTJ78" s="13"/>
      <c r="CTK78" s="13"/>
      <c r="CTL78" s="13"/>
      <c r="CTM78" s="13"/>
      <c r="CTN78" s="13"/>
      <c r="CTO78" s="13"/>
      <c r="CTP78" s="13"/>
      <c r="CTQ78" s="13"/>
      <c r="CTR78" s="13"/>
      <c r="CTS78" s="13"/>
      <c r="CTT78" s="13"/>
      <c r="CTU78" s="13"/>
      <c r="CTV78" s="13"/>
      <c r="CTW78" s="13"/>
      <c r="CTX78" s="13"/>
      <c r="CTY78" s="13"/>
      <c r="CTZ78" s="13"/>
      <c r="CUA78" s="13"/>
      <c r="CUB78" s="13"/>
      <c r="CUC78" s="13"/>
      <c r="CUD78" s="13"/>
      <c r="CUE78" s="13"/>
      <c r="CUF78" s="13"/>
      <c r="CUG78" s="13"/>
      <c r="CUH78" s="13"/>
      <c r="CUI78" s="13"/>
      <c r="CUJ78" s="13"/>
      <c r="CUK78" s="13"/>
      <c r="CUL78" s="13"/>
      <c r="CUM78" s="13"/>
      <c r="CUN78" s="13"/>
      <c r="CUO78" s="13"/>
      <c r="CUP78" s="13"/>
      <c r="CUQ78" s="13"/>
      <c r="CUR78" s="13"/>
      <c r="CUS78" s="13"/>
      <c r="CUT78" s="13"/>
      <c r="CUU78" s="13"/>
      <c r="CUV78" s="13"/>
      <c r="CUW78" s="13"/>
      <c r="CUX78" s="13"/>
      <c r="CUY78" s="13"/>
      <c r="CUZ78" s="13"/>
      <c r="CVA78" s="13"/>
      <c r="CVB78" s="13"/>
      <c r="CVC78" s="13"/>
      <c r="CVD78" s="13"/>
      <c r="CVE78" s="13"/>
      <c r="CVF78" s="13"/>
      <c r="CVG78" s="13"/>
      <c r="CVH78" s="13"/>
      <c r="CVI78" s="13"/>
      <c r="CVJ78" s="13"/>
      <c r="CVK78" s="13"/>
      <c r="CVL78" s="13"/>
      <c r="CVM78" s="13"/>
      <c r="CVN78" s="13"/>
      <c r="CVO78" s="13"/>
      <c r="CVP78" s="13"/>
      <c r="CVQ78" s="13"/>
      <c r="CVR78" s="13"/>
      <c r="CVS78" s="13"/>
      <c r="CVT78" s="13"/>
      <c r="CVU78" s="13"/>
      <c r="CVV78" s="13"/>
      <c r="CVW78" s="13"/>
      <c r="CVX78" s="13"/>
      <c r="CVY78" s="13"/>
      <c r="CVZ78" s="13"/>
      <c r="CWA78" s="13"/>
      <c r="CWB78" s="13"/>
      <c r="CWC78" s="13"/>
      <c r="CWD78" s="13"/>
      <c r="CWE78" s="13"/>
      <c r="CWF78" s="13"/>
      <c r="CWG78" s="13"/>
      <c r="CWH78" s="13"/>
      <c r="CWI78" s="13"/>
      <c r="CWJ78" s="13"/>
      <c r="CWK78" s="13"/>
      <c r="CWL78" s="13"/>
      <c r="CWM78" s="13"/>
      <c r="CWN78" s="13"/>
      <c r="CWO78" s="13"/>
      <c r="CWP78" s="13"/>
      <c r="CWQ78" s="13"/>
      <c r="CWR78" s="13"/>
      <c r="CWS78" s="13"/>
      <c r="CWT78" s="13"/>
      <c r="CWU78" s="13"/>
      <c r="CWV78" s="13"/>
      <c r="CWW78" s="13"/>
      <c r="CWX78" s="13"/>
      <c r="CWY78" s="13"/>
      <c r="CWZ78" s="13"/>
      <c r="CXA78" s="13"/>
      <c r="CXB78" s="13"/>
      <c r="CXC78" s="13"/>
      <c r="CXD78" s="13"/>
      <c r="CXE78" s="13"/>
      <c r="CXF78" s="13"/>
      <c r="CXG78" s="13"/>
      <c r="CXH78" s="13"/>
      <c r="CXI78" s="13"/>
      <c r="CXJ78" s="13"/>
      <c r="CXK78" s="13"/>
      <c r="CXL78" s="13"/>
      <c r="CXM78" s="13"/>
      <c r="CXN78" s="13"/>
      <c r="CXO78" s="13"/>
      <c r="CXP78" s="13"/>
      <c r="CXQ78" s="13"/>
      <c r="CXR78" s="13"/>
      <c r="CXS78" s="13"/>
      <c r="CXT78" s="13"/>
      <c r="CXU78" s="13"/>
      <c r="CXV78" s="13"/>
      <c r="CXW78" s="13"/>
      <c r="CXX78" s="13"/>
      <c r="CXY78" s="13"/>
      <c r="CXZ78" s="13"/>
      <c r="CYA78" s="13"/>
      <c r="CYB78" s="13"/>
      <c r="CYC78" s="13"/>
      <c r="CYD78" s="13"/>
      <c r="CYE78" s="13"/>
      <c r="CYF78" s="13"/>
      <c r="CYG78" s="13"/>
      <c r="CYH78" s="13"/>
      <c r="CYI78" s="13"/>
      <c r="CYJ78" s="13"/>
      <c r="CYK78" s="13"/>
      <c r="CYL78" s="13"/>
      <c r="CYM78" s="13"/>
      <c r="CYN78" s="13"/>
      <c r="CYO78" s="13"/>
      <c r="CYP78" s="13"/>
      <c r="CYQ78" s="13"/>
      <c r="CYR78" s="13"/>
      <c r="CYS78" s="13"/>
      <c r="CYT78" s="13"/>
      <c r="CYU78" s="13"/>
      <c r="CYV78" s="13"/>
      <c r="CYW78" s="13"/>
      <c r="CYX78" s="13"/>
      <c r="CYY78" s="13"/>
      <c r="CYZ78" s="13"/>
      <c r="CZA78" s="13"/>
      <c r="CZB78" s="13"/>
      <c r="CZC78" s="13"/>
      <c r="CZD78" s="13"/>
      <c r="CZE78" s="13"/>
      <c r="CZF78" s="13"/>
      <c r="CZG78" s="13"/>
      <c r="CZH78" s="13"/>
      <c r="CZI78" s="13"/>
      <c r="CZJ78" s="13"/>
      <c r="CZK78" s="13"/>
      <c r="CZL78" s="13"/>
      <c r="CZM78" s="13"/>
      <c r="CZN78" s="13"/>
      <c r="CZO78" s="13"/>
      <c r="CZP78" s="13"/>
      <c r="CZQ78" s="13"/>
      <c r="CZR78" s="13"/>
      <c r="CZS78" s="13"/>
      <c r="CZT78" s="13"/>
      <c r="CZU78" s="13"/>
      <c r="CZV78" s="13"/>
      <c r="CZW78" s="13"/>
      <c r="CZX78" s="13"/>
      <c r="CZY78" s="13"/>
      <c r="CZZ78" s="13"/>
      <c r="DAA78" s="13"/>
      <c r="DAB78" s="13"/>
      <c r="DAC78" s="13"/>
      <c r="DAD78" s="13"/>
      <c r="DAE78" s="13"/>
      <c r="DAF78" s="13"/>
      <c r="DAG78" s="13"/>
      <c r="DAH78" s="13"/>
      <c r="DAI78" s="13"/>
      <c r="DAJ78" s="13"/>
      <c r="DAK78" s="13"/>
      <c r="DAL78" s="13"/>
      <c r="DAM78" s="13"/>
      <c r="DAN78" s="13"/>
      <c r="DAO78" s="13"/>
      <c r="DAP78" s="13"/>
      <c r="DAQ78" s="13"/>
      <c r="DAR78" s="13"/>
      <c r="DAS78" s="13"/>
      <c r="DAT78" s="13"/>
      <c r="DAU78" s="13"/>
      <c r="DAV78" s="13"/>
      <c r="DAW78" s="13"/>
      <c r="DAX78" s="13"/>
      <c r="DAY78" s="13"/>
      <c r="DAZ78" s="13"/>
      <c r="DBA78" s="13"/>
      <c r="DBB78" s="13"/>
      <c r="DBC78" s="13"/>
      <c r="DBD78" s="13"/>
      <c r="DBE78" s="13"/>
      <c r="DBF78" s="13"/>
      <c r="DBG78" s="13"/>
      <c r="DBH78" s="13"/>
      <c r="DBI78" s="13"/>
      <c r="DBJ78" s="13"/>
      <c r="DBK78" s="13"/>
      <c r="DBL78" s="13"/>
      <c r="DBM78" s="13"/>
      <c r="DBN78" s="13"/>
      <c r="DBO78" s="13"/>
      <c r="DBP78" s="13"/>
      <c r="DBQ78" s="13"/>
      <c r="DBR78" s="13"/>
      <c r="DBS78" s="13"/>
      <c r="DBT78" s="13"/>
      <c r="DBU78" s="13"/>
      <c r="DBV78" s="13"/>
      <c r="DBW78" s="13"/>
      <c r="DBX78" s="13"/>
      <c r="DBY78" s="13"/>
      <c r="DBZ78" s="13"/>
      <c r="DCA78" s="13"/>
      <c r="DCB78" s="13"/>
      <c r="DCC78" s="13"/>
      <c r="DCD78" s="13"/>
      <c r="DCE78" s="13"/>
      <c r="DCF78" s="13"/>
      <c r="DCG78" s="13"/>
      <c r="DCH78" s="13"/>
      <c r="DCI78" s="13"/>
      <c r="DCJ78" s="13"/>
      <c r="DCK78" s="13"/>
      <c r="DCL78" s="13"/>
      <c r="DCM78" s="13"/>
      <c r="DCN78" s="13"/>
      <c r="DCO78" s="13"/>
      <c r="DCP78" s="13"/>
      <c r="DCQ78" s="13"/>
      <c r="DCR78" s="13"/>
      <c r="DCS78" s="13"/>
      <c r="DCT78" s="13"/>
      <c r="DCU78" s="13"/>
      <c r="DCV78" s="13"/>
      <c r="DCW78" s="13"/>
      <c r="DCX78" s="13"/>
      <c r="DCY78" s="13"/>
      <c r="DCZ78" s="13"/>
      <c r="DDA78" s="13"/>
      <c r="DDB78" s="13"/>
      <c r="DDC78" s="13"/>
      <c r="DDD78" s="13"/>
      <c r="DDE78" s="13"/>
      <c r="DDF78" s="13"/>
      <c r="DDG78" s="13"/>
      <c r="DDH78" s="13"/>
      <c r="DDI78" s="13"/>
      <c r="DDJ78" s="13"/>
      <c r="DDK78" s="13"/>
      <c r="DDL78" s="13"/>
      <c r="DDM78" s="13"/>
      <c r="DDN78" s="13"/>
      <c r="DDO78" s="13"/>
      <c r="DDP78" s="13"/>
      <c r="DDQ78" s="13"/>
      <c r="DDR78" s="13"/>
      <c r="DDS78" s="13"/>
      <c r="DDT78" s="13"/>
      <c r="DDU78" s="13"/>
      <c r="DDV78" s="13"/>
      <c r="DDW78" s="13"/>
      <c r="DDX78" s="13"/>
      <c r="DDY78" s="13"/>
      <c r="DDZ78" s="13"/>
      <c r="DEA78" s="13"/>
      <c r="DEB78" s="13"/>
      <c r="DEC78" s="13"/>
      <c r="DED78" s="13"/>
      <c r="DEE78" s="13"/>
      <c r="DEF78" s="13"/>
      <c r="DEG78" s="13"/>
      <c r="DEH78" s="13"/>
      <c r="DEI78" s="13"/>
      <c r="DEJ78" s="13"/>
      <c r="DEK78" s="13"/>
      <c r="DEL78" s="13"/>
      <c r="DEM78" s="13"/>
      <c r="DEN78" s="13"/>
      <c r="DEO78" s="13"/>
      <c r="DEP78" s="13"/>
      <c r="DEQ78" s="13"/>
      <c r="DER78" s="13"/>
      <c r="DES78" s="13"/>
      <c r="DET78" s="13"/>
      <c r="DEU78" s="13"/>
      <c r="DEV78" s="13"/>
      <c r="DEW78" s="13"/>
      <c r="DEX78" s="13"/>
      <c r="DEY78" s="13"/>
      <c r="DEZ78" s="13"/>
      <c r="DFA78" s="13"/>
      <c r="DFB78" s="13"/>
      <c r="DFC78" s="13"/>
      <c r="DFD78" s="13"/>
      <c r="DFE78" s="13"/>
      <c r="DFF78" s="13"/>
      <c r="DFG78" s="13"/>
      <c r="DFH78" s="13"/>
      <c r="DFI78" s="13"/>
      <c r="DFJ78" s="13"/>
      <c r="DFK78" s="13"/>
      <c r="DFL78" s="13"/>
      <c r="DFM78" s="13"/>
      <c r="DFN78" s="13"/>
      <c r="DFO78" s="13"/>
      <c r="DFP78" s="13"/>
      <c r="DFQ78" s="13"/>
      <c r="DFR78" s="13"/>
      <c r="DFS78" s="13"/>
      <c r="DFT78" s="13"/>
      <c r="DFU78" s="13"/>
      <c r="DFV78" s="13"/>
      <c r="DFW78" s="13"/>
      <c r="DFX78" s="13"/>
      <c r="DFY78" s="13"/>
      <c r="DFZ78" s="13"/>
      <c r="DGA78" s="13"/>
      <c r="DGB78" s="13"/>
      <c r="DGC78" s="13"/>
      <c r="DGD78" s="13"/>
      <c r="DGE78" s="13"/>
      <c r="DGF78" s="13"/>
      <c r="DGG78" s="13"/>
      <c r="DGH78" s="13"/>
      <c r="DGI78" s="13"/>
      <c r="DGJ78" s="13"/>
      <c r="DGK78" s="13"/>
      <c r="DGL78" s="13"/>
      <c r="DGM78" s="13"/>
      <c r="DGN78" s="13"/>
      <c r="DGO78" s="13"/>
      <c r="DGP78" s="13"/>
      <c r="DGQ78" s="13"/>
      <c r="DGR78" s="13"/>
      <c r="DGS78" s="13"/>
      <c r="DGT78" s="13"/>
      <c r="DGU78" s="13"/>
      <c r="DGV78" s="13"/>
      <c r="DGW78" s="13"/>
      <c r="DGX78" s="13"/>
      <c r="DGY78" s="13"/>
      <c r="DGZ78" s="13"/>
      <c r="DHA78" s="13"/>
      <c r="DHB78" s="13"/>
      <c r="DHC78" s="13"/>
      <c r="DHD78" s="13"/>
      <c r="DHE78" s="13"/>
      <c r="DHF78" s="13"/>
      <c r="DHG78" s="13"/>
      <c r="DHH78" s="13"/>
      <c r="DHI78" s="13"/>
      <c r="DHJ78" s="13"/>
      <c r="DHK78" s="13"/>
      <c r="DHL78" s="13"/>
      <c r="DHM78" s="13"/>
      <c r="DHN78" s="13"/>
      <c r="DHO78" s="13"/>
      <c r="DHP78" s="13"/>
      <c r="DHQ78" s="13"/>
      <c r="DHR78" s="13"/>
      <c r="DHS78" s="13"/>
      <c r="DHT78" s="13"/>
      <c r="DHU78" s="13"/>
      <c r="DHV78" s="13"/>
      <c r="DHW78" s="13"/>
      <c r="DHX78" s="13"/>
      <c r="DHY78" s="13"/>
      <c r="DHZ78" s="13"/>
      <c r="DIA78" s="13"/>
      <c r="DIB78" s="13"/>
      <c r="DIC78" s="13"/>
      <c r="DID78" s="13"/>
      <c r="DIE78" s="13"/>
      <c r="DIF78" s="13"/>
      <c r="DIG78" s="13"/>
      <c r="DIH78" s="13"/>
      <c r="DII78" s="13"/>
      <c r="DIJ78" s="13"/>
      <c r="DIK78" s="13"/>
      <c r="DIL78" s="13"/>
      <c r="DIM78" s="13"/>
      <c r="DIN78" s="13"/>
      <c r="DIO78" s="13"/>
      <c r="DIP78" s="13"/>
      <c r="DIQ78" s="13"/>
      <c r="DIR78" s="13"/>
      <c r="DIS78" s="13"/>
      <c r="DIT78" s="13"/>
      <c r="DIU78" s="13"/>
      <c r="DIV78" s="13"/>
      <c r="DIW78" s="13"/>
      <c r="DIX78" s="13"/>
      <c r="DIY78" s="13"/>
      <c r="DIZ78" s="13"/>
      <c r="DJA78" s="13"/>
      <c r="DJB78" s="13"/>
      <c r="DJC78" s="13"/>
      <c r="DJD78" s="13"/>
      <c r="DJE78" s="13"/>
      <c r="DJF78" s="13"/>
      <c r="DJG78" s="13"/>
      <c r="DJH78" s="13"/>
      <c r="DJI78" s="13"/>
      <c r="DJJ78" s="13"/>
      <c r="DJK78" s="13"/>
      <c r="DJL78" s="13"/>
      <c r="DJM78" s="13"/>
      <c r="DJN78" s="13"/>
      <c r="DJO78" s="13"/>
      <c r="DJP78" s="13"/>
      <c r="DJQ78" s="13"/>
      <c r="DJR78" s="13"/>
      <c r="DJS78" s="13"/>
      <c r="DJT78" s="13"/>
      <c r="DJU78" s="13"/>
      <c r="DJV78" s="13"/>
      <c r="DJW78" s="13"/>
      <c r="DJX78" s="13"/>
      <c r="DJY78" s="13"/>
      <c r="DJZ78" s="13"/>
      <c r="DKA78" s="13"/>
      <c r="DKB78" s="13"/>
      <c r="DKC78" s="13"/>
      <c r="DKD78" s="13"/>
      <c r="DKE78" s="13"/>
      <c r="DKF78" s="13"/>
      <c r="DKG78" s="13"/>
      <c r="DKH78" s="13"/>
      <c r="DKI78" s="13"/>
      <c r="DKJ78" s="13"/>
      <c r="DKK78" s="13"/>
      <c r="DKL78" s="13"/>
      <c r="DKM78" s="13"/>
      <c r="DKN78" s="13"/>
      <c r="DKO78" s="13"/>
      <c r="DKP78" s="13"/>
      <c r="DKQ78" s="13"/>
      <c r="DKR78" s="13"/>
      <c r="DKS78" s="13"/>
      <c r="DKT78" s="13"/>
      <c r="DKU78" s="13"/>
      <c r="DKV78" s="13"/>
      <c r="DKW78" s="13"/>
      <c r="DKX78" s="13"/>
      <c r="DKY78" s="13"/>
      <c r="DKZ78" s="13"/>
      <c r="DLA78" s="13"/>
      <c r="DLB78" s="13"/>
      <c r="DLC78" s="13"/>
      <c r="DLD78" s="13"/>
      <c r="DLE78" s="13"/>
      <c r="DLF78" s="13"/>
      <c r="DLG78" s="13"/>
      <c r="DLH78" s="13"/>
      <c r="DLI78" s="13"/>
      <c r="DLJ78" s="13"/>
      <c r="DLK78" s="13"/>
      <c r="DLL78" s="13"/>
      <c r="DLM78" s="13"/>
      <c r="DLN78" s="13"/>
      <c r="DLO78" s="13"/>
      <c r="DLP78" s="13"/>
      <c r="DLQ78" s="13"/>
      <c r="DLR78" s="13"/>
      <c r="DLS78" s="13"/>
      <c r="DLT78" s="13"/>
      <c r="DLU78" s="13"/>
      <c r="DLV78" s="13"/>
      <c r="DLW78" s="13"/>
      <c r="DLX78" s="13"/>
      <c r="DLY78" s="13"/>
      <c r="DLZ78" s="13"/>
      <c r="DMA78" s="13"/>
      <c r="DMB78" s="13"/>
      <c r="DMC78" s="13"/>
      <c r="DMD78" s="13"/>
      <c r="DME78" s="13"/>
      <c r="DMF78" s="13"/>
      <c r="DMG78" s="13"/>
      <c r="DMH78" s="13"/>
      <c r="DMI78" s="13"/>
      <c r="DMJ78" s="13"/>
      <c r="DMK78" s="13"/>
      <c r="DML78" s="13"/>
      <c r="DMM78" s="13"/>
      <c r="DMN78" s="13"/>
      <c r="DMO78" s="13"/>
      <c r="DMP78" s="13"/>
      <c r="DMQ78" s="13"/>
      <c r="DMR78" s="13"/>
      <c r="DMS78" s="13"/>
      <c r="DMT78" s="13"/>
      <c r="DMU78" s="13"/>
      <c r="DMV78" s="13"/>
      <c r="DMW78" s="13"/>
      <c r="DMX78" s="13"/>
      <c r="DMY78" s="13"/>
      <c r="DMZ78" s="13"/>
      <c r="DNA78" s="13"/>
      <c r="DNB78" s="13"/>
      <c r="DNC78" s="13"/>
      <c r="DND78" s="13"/>
      <c r="DNE78" s="13"/>
      <c r="DNF78" s="13"/>
      <c r="DNG78" s="13"/>
      <c r="DNH78" s="13"/>
      <c r="DNI78" s="13"/>
      <c r="DNJ78" s="13"/>
      <c r="DNK78" s="13"/>
      <c r="DNL78" s="13"/>
      <c r="DNM78" s="13"/>
      <c r="DNN78" s="13"/>
      <c r="DNO78" s="13"/>
      <c r="DNP78" s="13"/>
      <c r="DNQ78" s="13"/>
      <c r="DNR78" s="13"/>
      <c r="DNS78" s="13"/>
      <c r="DNT78" s="13"/>
      <c r="DNU78" s="13"/>
      <c r="DNV78" s="13"/>
      <c r="DNW78" s="13"/>
      <c r="DNX78" s="13"/>
      <c r="DNY78" s="13"/>
      <c r="DNZ78" s="13"/>
      <c r="DOA78" s="13"/>
      <c r="DOB78" s="13"/>
      <c r="DOC78" s="13"/>
      <c r="DOD78" s="13"/>
      <c r="DOE78" s="13"/>
      <c r="DOF78" s="13"/>
      <c r="DOG78" s="13"/>
      <c r="DOH78" s="13"/>
      <c r="DOI78" s="13"/>
      <c r="DOJ78" s="13"/>
      <c r="DOK78" s="13"/>
      <c r="DOL78" s="13"/>
      <c r="DOM78" s="13"/>
      <c r="DON78" s="13"/>
      <c r="DOO78" s="13"/>
      <c r="DOP78" s="13"/>
      <c r="DOQ78" s="13"/>
      <c r="DOR78" s="13"/>
      <c r="DOS78" s="13"/>
      <c r="DOT78" s="13"/>
      <c r="DOU78" s="13"/>
      <c r="DOV78" s="13"/>
      <c r="DOW78" s="13"/>
      <c r="DOX78" s="13"/>
      <c r="DOY78" s="13"/>
      <c r="DOZ78" s="13"/>
      <c r="DPA78" s="13"/>
      <c r="DPB78" s="13"/>
      <c r="DPC78" s="13"/>
      <c r="DPD78" s="13"/>
      <c r="DPE78" s="13"/>
      <c r="DPF78" s="13"/>
      <c r="DPG78" s="13"/>
      <c r="DPH78" s="13"/>
      <c r="DPI78" s="13"/>
      <c r="DPJ78" s="13"/>
      <c r="DPK78" s="13"/>
      <c r="DPL78" s="13"/>
      <c r="DPM78" s="13"/>
      <c r="DPN78" s="13"/>
      <c r="DPO78" s="13"/>
      <c r="DPP78" s="13"/>
      <c r="DPQ78" s="13"/>
      <c r="DPR78" s="13"/>
      <c r="DPS78" s="13"/>
      <c r="DPT78" s="13"/>
      <c r="DPU78" s="13"/>
      <c r="DPV78" s="13"/>
      <c r="DPW78" s="13"/>
      <c r="DPX78" s="13"/>
      <c r="DPY78" s="13"/>
      <c r="DPZ78" s="13"/>
      <c r="DQA78" s="13"/>
      <c r="DQB78" s="13"/>
      <c r="DQC78" s="13"/>
      <c r="DQD78" s="13"/>
      <c r="DQE78" s="13"/>
      <c r="DQF78" s="13"/>
      <c r="DQG78" s="13"/>
      <c r="DQH78" s="13"/>
      <c r="DQI78" s="13"/>
      <c r="DQJ78" s="13"/>
      <c r="DQK78" s="13"/>
      <c r="DQL78" s="13"/>
      <c r="DQM78" s="13"/>
      <c r="DQN78" s="13"/>
      <c r="DQO78" s="13"/>
      <c r="DQP78" s="13"/>
      <c r="DQQ78" s="13"/>
      <c r="DQR78" s="13"/>
      <c r="DQS78" s="13"/>
      <c r="DQT78" s="13"/>
      <c r="DQU78" s="13"/>
      <c r="DQV78" s="13"/>
      <c r="DQW78" s="13"/>
      <c r="DQX78" s="13"/>
      <c r="DQY78" s="13"/>
      <c r="DQZ78" s="13"/>
      <c r="DRA78" s="13"/>
      <c r="DRB78" s="13"/>
      <c r="DRC78" s="13"/>
      <c r="DRD78" s="13"/>
      <c r="DRE78" s="13"/>
      <c r="DRF78" s="13"/>
      <c r="DRG78" s="13"/>
      <c r="DRH78" s="13"/>
      <c r="DRI78" s="13"/>
      <c r="DRJ78" s="13"/>
      <c r="DRK78" s="13"/>
      <c r="DRL78" s="13"/>
      <c r="DRM78" s="13"/>
      <c r="DRN78" s="13"/>
      <c r="DRO78" s="13"/>
      <c r="DRP78" s="13"/>
      <c r="DRQ78" s="13"/>
      <c r="DRR78" s="13"/>
      <c r="DRS78" s="13"/>
      <c r="DRT78" s="13"/>
      <c r="DRU78" s="13"/>
      <c r="DRV78" s="13"/>
      <c r="DRW78" s="13"/>
      <c r="DRX78" s="13"/>
      <c r="DRY78" s="13"/>
      <c r="DRZ78" s="13"/>
      <c r="DSA78" s="13"/>
      <c r="DSB78" s="13"/>
      <c r="DSC78" s="13"/>
      <c r="DSD78" s="13"/>
      <c r="DSE78" s="13"/>
      <c r="DSF78" s="13"/>
      <c r="DSG78" s="13"/>
      <c r="DSH78" s="13"/>
      <c r="DSI78" s="13"/>
      <c r="DSJ78" s="13"/>
      <c r="DSK78" s="13"/>
      <c r="DSL78" s="13"/>
      <c r="DSM78" s="13"/>
      <c r="DSN78" s="13"/>
      <c r="DSO78" s="13"/>
      <c r="DSP78" s="13"/>
      <c r="DSQ78" s="13"/>
      <c r="DSR78" s="13"/>
      <c r="DSS78" s="13"/>
      <c r="DST78" s="13"/>
      <c r="DSU78" s="13"/>
      <c r="DSV78" s="13"/>
      <c r="DSW78" s="13"/>
      <c r="DSX78" s="13"/>
      <c r="DSY78" s="13"/>
      <c r="DSZ78" s="13"/>
      <c r="DTA78" s="13"/>
      <c r="DTB78" s="13"/>
      <c r="DTC78" s="13"/>
      <c r="DTD78" s="13"/>
      <c r="DTE78" s="13"/>
      <c r="DTF78" s="13"/>
      <c r="DTG78" s="13"/>
      <c r="DTH78" s="13"/>
      <c r="DTI78" s="13"/>
      <c r="DTJ78" s="13"/>
      <c r="DTK78" s="13"/>
      <c r="DTL78" s="13"/>
      <c r="DTM78" s="13"/>
      <c r="DTN78" s="13"/>
      <c r="DTO78" s="13"/>
      <c r="DTP78" s="13"/>
      <c r="DTQ78" s="13"/>
      <c r="DTR78" s="13"/>
      <c r="DTS78" s="13"/>
      <c r="DTT78" s="13"/>
      <c r="DTU78" s="13"/>
      <c r="DTV78" s="13"/>
      <c r="DTW78" s="13"/>
      <c r="DTX78" s="13"/>
      <c r="DTY78" s="13"/>
      <c r="DTZ78" s="13"/>
      <c r="DUA78" s="13"/>
      <c r="DUB78" s="13"/>
      <c r="DUC78" s="13"/>
      <c r="DUD78" s="13"/>
      <c r="DUE78" s="13"/>
      <c r="DUF78" s="13"/>
      <c r="DUG78" s="13"/>
      <c r="DUH78" s="13"/>
      <c r="DUI78" s="13"/>
      <c r="DUJ78" s="13"/>
      <c r="DUK78" s="13"/>
      <c r="DUL78" s="13"/>
      <c r="DUM78" s="13"/>
      <c r="DUN78" s="13"/>
      <c r="DUO78" s="13"/>
      <c r="DUP78" s="13"/>
      <c r="DUQ78" s="13"/>
      <c r="DUR78" s="13"/>
      <c r="DUS78" s="13"/>
      <c r="DUT78" s="13"/>
      <c r="DUU78" s="13"/>
      <c r="DUV78" s="13"/>
      <c r="DUW78" s="13"/>
      <c r="DUX78" s="13"/>
      <c r="DUY78" s="13"/>
      <c r="DUZ78" s="13"/>
      <c r="DVA78" s="13"/>
      <c r="DVB78" s="13"/>
      <c r="DVC78" s="13"/>
      <c r="DVD78" s="13"/>
      <c r="DVE78" s="13"/>
      <c r="DVF78" s="13"/>
      <c r="DVG78" s="13"/>
      <c r="DVH78" s="13"/>
      <c r="DVI78" s="13"/>
      <c r="DVJ78" s="13"/>
      <c r="DVK78" s="13"/>
      <c r="DVL78" s="13"/>
      <c r="DVM78" s="13"/>
      <c r="DVN78" s="13"/>
      <c r="DVO78" s="13"/>
      <c r="DVP78" s="13"/>
      <c r="DVQ78" s="13"/>
      <c r="DVR78" s="13"/>
      <c r="DVS78" s="13"/>
      <c r="DVT78" s="13"/>
      <c r="DVU78" s="13"/>
      <c r="DVV78" s="13"/>
      <c r="DVW78" s="13"/>
      <c r="DVX78" s="13"/>
      <c r="DVY78" s="13"/>
      <c r="DVZ78" s="13"/>
      <c r="DWA78" s="13"/>
      <c r="DWB78" s="13"/>
      <c r="DWC78" s="13"/>
      <c r="DWD78" s="13"/>
      <c r="DWE78" s="13"/>
      <c r="DWF78" s="13"/>
      <c r="DWG78" s="13"/>
      <c r="DWH78" s="13"/>
      <c r="DWI78" s="13"/>
      <c r="DWJ78" s="13"/>
      <c r="DWK78" s="13"/>
      <c r="DWL78" s="13"/>
      <c r="DWM78" s="13"/>
      <c r="DWN78" s="13"/>
      <c r="DWO78" s="13"/>
      <c r="DWP78" s="13"/>
      <c r="DWQ78" s="13"/>
      <c r="DWR78" s="13"/>
      <c r="DWS78" s="13"/>
      <c r="DWT78" s="13"/>
      <c r="DWU78" s="13"/>
      <c r="DWV78" s="13"/>
      <c r="DWW78" s="13"/>
      <c r="DWX78" s="13"/>
      <c r="DWY78" s="13"/>
      <c r="DWZ78" s="13"/>
      <c r="DXA78" s="13"/>
      <c r="DXB78" s="13"/>
      <c r="DXC78" s="13"/>
      <c r="DXD78" s="13"/>
      <c r="DXE78" s="13"/>
      <c r="DXF78" s="13"/>
      <c r="DXG78" s="13"/>
      <c r="DXH78" s="13"/>
      <c r="DXI78" s="13"/>
      <c r="DXJ78" s="13"/>
      <c r="DXK78" s="13"/>
      <c r="DXL78" s="13"/>
      <c r="DXM78" s="13"/>
      <c r="DXN78" s="13"/>
      <c r="DXO78" s="13"/>
      <c r="DXP78" s="13"/>
      <c r="DXQ78" s="13"/>
      <c r="DXR78" s="13"/>
      <c r="DXS78" s="13"/>
      <c r="DXT78" s="13"/>
      <c r="DXU78" s="13"/>
      <c r="DXV78" s="13"/>
      <c r="DXW78" s="13"/>
      <c r="DXX78" s="13"/>
      <c r="DXY78" s="13"/>
      <c r="DXZ78" s="13"/>
      <c r="DYA78" s="13"/>
      <c r="DYB78" s="13"/>
      <c r="DYC78" s="13"/>
      <c r="DYD78" s="13"/>
      <c r="DYE78" s="13"/>
      <c r="DYF78" s="13"/>
      <c r="DYG78" s="13"/>
      <c r="DYH78" s="13"/>
      <c r="DYI78" s="13"/>
      <c r="DYJ78" s="13"/>
      <c r="DYK78" s="13"/>
      <c r="DYL78" s="13"/>
      <c r="DYM78" s="13"/>
      <c r="DYN78" s="13"/>
      <c r="DYO78" s="13"/>
      <c r="DYP78" s="13"/>
      <c r="DYQ78" s="13"/>
      <c r="DYR78" s="13"/>
      <c r="DYS78" s="13"/>
      <c r="DYT78" s="13"/>
      <c r="DYU78" s="13"/>
      <c r="DYV78" s="13"/>
      <c r="DYW78" s="13"/>
      <c r="DYX78" s="13"/>
      <c r="DYY78" s="13"/>
      <c r="DYZ78" s="13"/>
      <c r="DZA78" s="13"/>
      <c r="DZB78" s="13"/>
      <c r="DZC78" s="13"/>
      <c r="DZD78" s="13"/>
      <c r="DZE78" s="13"/>
      <c r="DZF78" s="13"/>
      <c r="DZG78" s="13"/>
      <c r="DZH78" s="13"/>
      <c r="DZI78" s="13"/>
      <c r="DZJ78" s="13"/>
      <c r="DZK78" s="13"/>
      <c r="DZL78" s="13"/>
      <c r="DZM78" s="13"/>
      <c r="DZN78" s="13"/>
      <c r="DZO78" s="13"/>
      <c r="DZP78" s="13"/>
      <c r="DZQ78" s="13"/>
      <c r="DZR78" s="13"/>
      <c r="DZS78" s="13"/>
      <c r="DZT78" s="13"/>
      <c r="DZU78" s="13"/>
      <c r="DZV78" s="13"/>
      <c r="DZW78" s="13"/>
      <c r="DZX78" s="13"/>
      <c r="DZY78" s="13"/>
      <c r="DZZ78" s="13"/>
      <c r="EAA78" s="13"/>
      <c r="EAB78" s="13"/>
      <c r="EAC78" s="13"/>
      <c r="EAD78" s="13"/>
      <c r="EAE78" s="13"/>
      <c r="EAF78" s="13"/>
      <c r="EAG78" s="13"/>
      <c r="EAH78" s="13"/>
      <c r="EAI78" s="13"/>
      <c r="EAJ78" s="13"/>
      <c r="EAK78" s="13"/>
      <c r="EAL78" s="13"/>
      <c r="EAM78" s="13"/>
      <c r="EAN78" s="13"/>
      <c r="EAO78" s="13"/>
      <c r="EAP78" s="13"/>
      <c r="EAQ78" s="13"/>
      <c r="EAR78" s="13"/>
      <c r="EAS78" s="13"/>
      <c r="EAT78" s="13"/>
      <c r="EAU78" s="13"/>
      <c r="EAV78" s="13"/>
      <c r="EAW78" s="13"/>
      <c r="EAX78" s="13"/>
      <c r="EAY78" s="13"/>
      <c r="EAZ78" s="13"/>
      <c r="EBA78" s="13"/>
      <c r="EBB78" s="13"/>
      <c r="EBC78" s="13"/>
      <c r="EBD78" s="13"/>
      <c r="EBE78" s="13"/>
      <c r="EBF78" s="13"/>
      <c r="EBG78" s="13"/>
      <c r="EBH78" s="13"/>
      <c r="EBI78" s="13"/>
      <c r="EBJ78" s="13"/>
      <c r="EBK78" s="13"/>
      <c r="EBL78" s="13"/>
      <c r="EBM78" s="13"/>
      <c r="EBN78" s="13"/>
      <c r="EBO78" s="13"/>
      <c r="EBP78" s="13"/>
      <c r="EBQ78" s="13"/>
      <c r="EBR78" s="13"/>
      <c r="EBS78" s="13"/>
      <c r="EBT78" s="13"/>
      <c r="EBU78" s="13"/>
      <c r="EBV78" s="13"/>
      <c r="EBW78" s="13"/>
      <c r="EBX78" s="13"/>
      <c r="EBY78" s="13"/>
      <c r="EBZ78" s="13"/>
      <c r="ECA78" s="13"/>
      <c r="ECB78" s="13"/>
      <c r="ECC78" s="13"/>
      <c r="ECD78" s="13"/>
      <c r="ECE78" s="13"/>
      <c r="ECF78" s="13"/>
      <c r="ECG78" s="13"/>
      <c r="ECH78" s="13"/>
      <c r="ECI78" s="13"/>
      <c r="ECJ78" s="13"/>
      <c r="ECK78" s="13"/>
      <c r="ECL78" s="13"/>
      <c r="ECM78" s="13"/>
      <c r="ECN78" s="13"/>
      <c r="ECO78" s="13"/>
      <c r="ECP78" s="13"/>
      <c r="ECQ78" s="13"/>
      <c r="ECR78" s="13"/>
      <c r="ECS78" s="13"/>
      <c r="ECT78" s="13"/>
      <c r="ECU78" s="13"/>
      <c r="ECV78" s="13"/>
      <c r="ECW78" s="13"/>
      <c r="ECX78" s="13"/>
      <c r="ECY78" s="13"/>
      <c r="ECZ78" s="13"/>
      <c r="EDA78" s="13"/>
      <c r="EDB78" s="13"/>
      <c r="EDC78" s="13"/>
      <c r="EDD78" s="13"/>
      <c r="EDE78" s="13"/>
      <c r="EDF78" s="13"/>
      <c r="EDG78" s="13"/>
      <c r="EDH78" s="13"/>
      <c r="EDI78" s="13"/>
      <c r="EDJ78" s="13"/>
      <c r="EDK78" s="13"/>
      <c r="EDL78" s="13"/>
      <c r="EDM78" s="13"/>
      <c r="EDN78" s="13"/>
      <c r="EDO78" s="13"/>
      <c r="EDP78" s="13"/>
      <c r="EDQ78" s="13"/>
      <c r="EDR78" s="13"/>
      <c r="EDS78" s="13"/>
      <c r="EDT78" s="13"/>
      <c r="EDU78" s="13"/>
      <c r="EDV78" s="13"/>
      <c r="EDW78" s="13"/>
      <c r="EDX78" s="13"/>
      <c r="EDY78" s="13"/>
      <c r="EDZ78" s="13"/>
      <c r="EEA78" s="13"/>
      <c r="EEB78" s="13"/>
      <c r="EEC78" s="13"/>
      <c r="EED78" s="13"/>
      <c r="EEE78" s="13"/>
      <c r="EEF78" s="13"/>
      <c r="EEG78" s="13"/>
      <c r="EEH78" s="13"/>
      <c r="EEI78" s="13"/>
      <c r="EEJ78" s="13"/>
      <c r="EEK78" s="13"/>
      <c r="EEL78" s="13"/>
      <c r="EEM78" s="13"/>
      <c r="EEN78" s="13"/>
      <c r="EEO78" s="13"/>
      <c r="EEP78" s="13"/>
      <c r="EEQ78" s="13"/>
      <c r="EER78" s="13"/>
      <c r="EES78" s="13"/>
      <c r="EET78" s="13"/>
      <c r="EEU78" s="13"/>
      <c r="EEV78" s="13"/>
      <c r="EEW78" s="13"/>
      <c r="EEX78" s="13"/>
      <c r="EEY78" s="13"/>
      <c r="EEZ78" s="13"/>
      <c r="EFA78" s="13"/>
      <c r="EFB78" s="13"/>
      <c r="EFC78" s="13"/>
      <c r="EFD78" s="13"/>
      <c r="EFE78" s="13"/>
      <c r="EFF78" s="13"/>
      <c r="EFG78" s="13"/>
      <c r="EFH78" s="13"/>
      <c r="EFI78" s="13"/>
      <c r="EFJ78" s="13"/>
      <c r="EFK78" s="13"/>
      <c r="EFL78" s="13"/>
      <c r="EFM78" s="13"/>
      <c r="EFN78" s="13"/>
      <c r="EFO78" s="13"/>
      <c r="EFP78" s="13"/>
      <c r="EFQ78" s="13"/>
      <c r="EFR78" s="13"/>
      <c r="EFS78" s="13"/>
      <c r="EFT78" s="13"/>
      <c r="EFU78" s="13"/>
      <c r="EFV78" s="13"/>
      <c r="EFW78" s="13"/>
      <c r="EFX78" s="13"/>
      <c r="EFY78" s="13"/>
      <c r="EFZ78" s="13"/>
      <c r="EGA78" s="13"/>
      <c r="EGB78" s="13"/>
      <c r="EGC78" s="13"/>
      <c r="EGD78" s="13"/>
      <c r="EGE78" s="13"/>
      <c r="EGF78" s="13"/>
      <c r="EGG78" s="13"/>
      <c r="EGH78" s="13"/>
      <c r="EGI78" s="13"/>
      <c r="EGJ78" s="13"/>
      <c r="EGK78" s="13"/>
      <c r="EGL78" s="13"/>
      <c r="EGM78" s="13"/>
      <c r="EGN78" s="13"/>
      <c r="EGO78" s="13"/>
      <c r="EGP78" s="13"/>
      <c r="EGQ78" s="13"/>
      <c r="EGR78" s="13"/>
      <c r="EGS78" s="13"/>
      <c r="EGT78" s="13"/>
      <c r="EGU78" s="13"/>
      <c r="EGV78" s="13"/>
      <c r="EGW78" s="13"/>
      <c r="EGX78" s="13"/>
      <c r="EGY78" s="13"/>
      <c r="EGZ78" s="13"/>
      <c r="EHA78" s="13"/>
      <c r="EHB78" s="13"/>
      <c r="EHC78" s="13"/>
      <c r="EHD78" s="13"/>
      <c r="EHE78" s="13"/>
      <c r="EHF78" s="13"/>
      <c r="EHG78" s="13"/>
      <c r="EHH78" s="13"/>
      <c r="EHI78" s="13"/>
      <c r="EHJ78" s="13"/>
      <c r="EHK78" s="13"/>
      <c r="EHL78" s="13"/>
      <c r="EHM78" s="13"/>
      <c r="EHN78" s="13"/>
      <c r="EHO78" s="13"/>
      <c r="EHP78" s="13"/>
      <c r="EHQ78" s="13"/>
      <c r="EHR78" s="13"/>
      <c r="EHS78" s="13"/>
      <c r="EHT78" s="13"/>
      <c r="EHU78" s="13"/>
      <c r="EHV78" s="13"/>
      <c r="EHW78" s="13"/>
      <c r="EHX78" s="13"/>
      <c r="EHY78" s="13"/>
      <c r="EHZ78" s="13"/>
      <c r="EIA78" s="13"/>
      <c r="EIB78" s="13"/>
      <c r="EIC78" s="13"/>
      <c r="EID78" s="13"/>
      <c r="EIE78" s="13"/>
      <c r="EIF78" s="13"/>
      <c r="EIG78" s="13"/>
      <c r="EIH78" s="13"/>
      <c r="EII78" s="13"/>
      <c r="EIJ78" s="13"/>
      <c r="EIK78" s="13"/>
      <c r="EIL78" s="13"/>
      <c r="EIM78" s="13"/>
      <c r="EIN78" s="13"/>
      <c r="EIO78" s="13"/>
      <c r="EIP78" s="13"/>
      <c r="EIQ78" s="13"/>
      <c r="EIR78" s="13"/>
      <c r="EIS78" s="13"/>
      <c r="EIT78" s="13"/>
      <c r="EIU78" s="13"/>
      <c r="EIV78" s="13"/>
      <c r="EIW78" s="13"/>
      <c r="EIX78" s="13"/>
      <c r="EIY78" s="13"/>
      <c r="EIZ78" s="13"/>
      <c r="EJA78" s="13"/>
      <c r="EJB78" s="13"/>
      <c r="EJC78" s="13"/>
      <c r="EJD78" s="13"/>
      <c r="EJE78" s="13"/>
      <c r="EJF78" s="13"/>
      <c r="EJG78" s="13"/>
      <c r="EJH78" s="13"/>
      <c r="EJI78" s="13"/>
      <c r="EJJ78" s="13"/>
      <c r="EJK78" s="13"/>
      <c r="EJL78" s="13"/>
      <c r="EJM78" s="13"/>
      <c r="EJN78" s="13"/>
      <c r="EJO78" s="13"/>
      <c r="EJP78" s="13"/>
      <c r="EJQ78" s="13"/>
      <c r="EJR78" s="13"/>
      <c r="EJS78" s="13"/>
      <c r="EJT78" s="13"/>
      <c r="EJU78" s="13"/>
      <c r="EJV78" s="13"/>
      <c r="EJW78" s="13"/>
      <c r="EJX78" s="13"/>
      <c r="EJY78" s="13"/>
      <c r="EJZ78" s="13"/>
      <c r="EKA78" s="13"/>
      <c r="EKB78" s="13"/>
      <c r="EKC78" s="13"/>
      <c r="EKD78" s="13"/>
      <c r="EKE78" s="13"/>
      <c r="EKF78" s="13"/>
      <c r="EKG78" s="13"/>
      <c r="EKH78" s="13"/>
      <c r="EKI78" s="13"/>
      <c r="EKJ78" s="13"/>
      <c r="EKK78" s="13"/>
      <c r="EKL78" s="13"/>
      <c r="EKM78" s="13"/>
      <c r="EKN78" s="13"/>
      <c r="EKO78" s="13"/>
      <c r="EKP78" s="13"/>
      <c r="EKQ78" s="13"/>
      <c r="EKR78" s="13"/>
      <c r="EKS78" s="13"/>
      <c r="EKT78" s="13"/>
      <c r="EKU78" s="13"/>
      <c r="EKV78" s="13"/>
      <c r="EKW78" s="13"/>
      <c r="EKX78" s="13"/>
      <c r="EKY78" s="13"/>
      <c r="EKZ78" s="13"/>
      <c r="ELA78" s="13"/>
      <c r="ELB78" s="13"/>
      <c r="ELC78" s="13"/>
      <c r="ELD78" s="13"/>
      <c r="ELE78" s="13"/>
      <c r="ELF78" s="13"/>
      <c r="ELG78" s="13"/>
      <c r="ELH78" s="13"/>
      <c r="ELI78" s="13"/>
      <c r="ELJ78" s="13"/>
      <c r="ELK78" s="13"/>
      <c r="ELL78" s="13"/>
      <c r="ELM78" s="13"/>
      <c r="ELN78" s="13"/>
      <c r="ELO78" s="13"/>
      <c r="ELP78" s="13"/>
      <c r="ELQ78" s="13"/>
      <c r="ELR78" s="13"/>
      <c r="ELS78" s="13"/>
      <c r="ELT78" s="13"/>
      <c r="ELU78" s="13"/>
      <c r="ELV78" s="13"/>
      <c r="ELW78" s="13"/>
      <c r="ELX78" s="13"/>
      <c r="ELY78" s="13"/>
      <c r="ELZ78" s="13"/>
      <c r="EMA78" s="13"/>
      <c r="EMB78" s="13"/>
      <c r="EMC78" s="13"/>
      <c r="EMD78" s="13"/>
      <c r="EME78" s="13"/>
      <c r="EMF78" s="13"/>
      <c r="EMG78" s="13"/>
      <c r="EMH78" s="13"/>
      <c r="EMI78" s="13"/>
      <c r="EMJ78" s="13"/>
      <c r="EMK78" s="13"/>
      <c r="EML78" s="13"/>
      <c r="EMM78" s="13"/>
      <c r="EMN78" s="13"/>
      <c r="EMO78" s="13"/>
      <c r="EMP78" s="13"/>
      <c r="EMQ78" s="13"/>
      <c r="EMR78" s="13"/>
      <c r="EMS78" s="13"/>
      <c r="EMT78" s="13"/>
      <c r="EMU78" s="13"/>
      <c r="EMV78" s="13"/>
      <c r="EMW78" s="13"/>
      <c r="EMX78" s="13"/>
      <c r="EMY78" s="13"/>
      <c r="EMZ78" s="13"/>
      <c r="ENA78" s="13"/>
      <c r="ENB78" s="13"/>
      <c r="ENC78" s="13"/>
      <c r="END78" s="13"/>
      <c r="ENE78" s="13"/>
      <c r="ENF78" s="13"/>
      <c r="ENG78" s="13"/>
      <c r="ENH78" s="13"/>
      <c r="ENI78" s="13"/>
      <c r="ENJ78" s="13"/>
      <c r="ENK78" s="13"/>
      <c r="ENL78" s="13"/>
      <c r="ENM78" s="13"/>
      <c r="ENN78" s="13"/>
      <c r="ENO78" s="13"/>
      <c r="ENP78" s="13"/>
      <c r="ENQ78" s="13"/>
      <c r="ENR78" s="13"/>
      <c r="ENS78" s="13"/>
      <c r="ENT78" s="13"/>
      <c r="ENU78" s="13"/>
      <c r="ENV78" s="13"/>
      <c r="ENW78" s="13"/>
      <c r="ENX78" s="13"/>
      <c r="ENY78" s="13"/>
      <c r="ENZ78" s="13"/>
      <c r="EOA78" s="13"/>
      <c r="EOB78" s="13"/>
      <c r="EOC78" s="13"/>
      <c r="EOD78" s="13"/>
      <c r="EOE78" s="13"/>
      <c r="EOF78" s="13"/>
      <c r="EOG78" s="13"/>
      <c r="EOH78" s="13"/>
      <c r="EOI78" s="13"/>
      <c r="EOJ78" s="13"/>
      <c r="EOK78" s="13"/>
      <c r="EOL78" s="13"/>
      <c r="EOM78" s="13"/>
      <c r="EON78" s="13"/>
      <c r="EOO78" s="13"/>
      <c r="EOP78" s="13"/>
      <c r="EOQ78" s="13"/>
      <c r="EOR78" s="13"/>
      <c r="EOS78" s="13"/>
      <c r="EOT78" s="13"/>
      <c r="EOU78" s="13"/>
      <c r="EOV78" s="13"/>
      <c r="EOW78" s="13"/>
      <c r="EOX78" s="13"/>
      <c r="EOY78" s="13"/>
      <c r="EOZ78" s="13"/>
      <c r="EPA78" s="13"/>
      <c r="EPB78" s="13"/>
      <c r="EPC78" s="13"/>
      <c r="EPD78" s="13"/>
      <c r="EPE78" s="13"/>
      <c r="EPF78" s="13"/>
      <c r="EPG78" s="13"/>
      <c r="EPH78" s="13"/>
      <c r="EPI78" s="13"/>
      <c r="EPJ78" s="13"/>
      <c r="EPK78" s="13"/>
      <c r="EPL78" s="13"/>
      <c r="EPM78" s="13"/>
      <c r="EPN78" s="13"/>
      <c r="EPO78" s="13"/>
      <c r="EPP78" s="13"/>
      <c r="EPQ78" s="13"/>
      <c r="EPR78" s="13"/>
      <c r="EPS78" s="13"/>
      <c r="EPT78" s="13"/>
      <c r="EPU78" s="13"/>
      <c r="EPV78" s="13"/>
      <c r="EPW78" s="13"/>
      <c r="EPX78" s="13"/>
      <c r="EPY78" s="13"/>
      <c r="EPZ78" s="13"/>
      <c r="EQA78" s="13"/>
      <c r="EQB78" s="13"/>
      <c r="EQC78" s="13"/>
      <c r="EQD78" s="13"/>
      <c r="EQE78" s="13"/>
      <c r="EQF78" s="13"/>
      <c r="EQG78" s="13"/>
      <c r="EQH78" s="13"/>
      <c r="EQI78" s="13"/>
      <c r="EQJ78" s="13"/>
      <c r="EQK78" s="13"/>
      <c r="EQL78" s="13"/>
      <c r="EQM78" s="13"/>
      <c r="EQN78" s="13"/>
      <c r="EQO78" s="13"/>
      <c r="EQP78" s="13"/>
      <c r="EQQ78" s="13"/>
      <c r="EQR78" s="13"/>
      <c r="EQS78" s="13"/>
      <c r="EQT78" s="13"/>
      <c r="EQU78" s="13"/>
      <c r="EQV78" s="13"/>
      <c r="EQW78" s="13"/>
      <c r="EQX78" s="13"/>
      <c r="EQY78" s="13"/>
      <c r="EQZ78" s="13"/>
      <c r="ERA78" s="13"/>
      <c r="ERB78" s="13"/>
      <c r="ERC78" s="13"/>
      <c r="ERD78" s="13"/>
      <c r="ERE78" s="13"/>
      <c r="ERF78" s="13"/>
      <c r="ERG78" s="13"/>
      <c r="ERH78" s="13"/>
      <c r="ERI78" s="13"/>
      <c r="ERJ78" s="13"/>
      <c r="ERK78" s="13"/>
      <c r="ERL78" s="13"/>
      <c r="ERM78" s="13"/>
      <c r="ERN78" s="13"/>
      <c r="ERO78" s="13"/>
      <c r="ERP78" s="13"/>
      <c r="ERQ78" s="13"/>
      <c r="ERR78" s="13"/>
      <c r="ERS78" s="13"/>
      <c r="ERT78" s="13"/>
      <c r="ERU78" s="13"/>
      <c r="ERV78" s="13"/>
      <c r="ERW78" s="13"/>
      <c r="ERX78" s="13"/>
      <c r="ERY78" s="13"/>
      <c r="ERZ78" s="13"/>
      <c r="ESA78" s="13"/>
      <c r="ESB78" s="13"/>
      <c r="ESC78" s="13"/>
      <c r="ESD78" s="13"/>
      <c r="ESE78" s="13"/>
      <c r="ESF78" s="13"/>
      <c r="ESG78" s="13"/>
      <c r="ESH78" s="13"/>
      <c r="ESI78" s="13"/>
      <c r="ESJ78" s="13"/>
      <c r="ESK78" s="13"/>
      <c r="ESL78" s="13"/>
      <c r="ESM78" s="13"/>
      <c r="ESN78" s="13"/>
      <c r="ESO78" s="13"/>
      <c r="ESP78" s="13"/>
      <c r="ESQ78" s="13"/>
      <c r="ESR78" s="13"/>
      <c r="ESS78" s="13"/>
      <c r="EST78" s="13"/>
      <c r="ESU78" s="13"/>
      <c r="ESV78" s="13"/>
      <c r="ESW78" s="13"/>
      <c r="ESX78" s="13"/>
      <c r="ESY78" s="13"/>
      <c r="ESZ78" s="13"/>
      <c r="ETA78" s="13"/>
      <c r="ETB78" s="13"/>
      <c r="ETC78" s="13"/>
      <c r="ETD78" s="13"/>
      <c r="ETE78" s="13"/>
      <c r="ETF78" s="13"/>
      <c r="ETG78" s="13"/>
      <c r="ETH78" s="13"/>
      <c r="ETI78" s="13"/>
      <c r="ETJ78" s="13"/>
      <c r="ETK78" s="13"/>
      <c r="ETL78" s="13"/>
      <c r="ETM78" s="13"/>
      <c r="ETN78" s="13"/>
      <c r="ETO78" s="13"/>
      <c r="ETP78" s="13"/>
      <c r="ETQ78" s="13"/>
      <c r="ETR78" s="13"/>
      <c r="ETS78" s="13"/>
      <c r="ETT78" s="13"/>
      <c r="ETU78" s="13"/>
      <c r="ETV78" s="13"/>
      <c r="ETW78" s="13"/>
      <c r="ETX78" s="13"/>
      <c r="ETY78" s="13"/>
      <c r="ETZ78" s="13"/>
      <c r="EUA78" s="13"/>
      <c r="EUB78" s="13"/>
      <c r="EUC78" s="13"/>
      <c r="EUD78" s="13"/>
      <c r="EUE78" s="13"/>
      <c r="EUF78" s="13"/>
      <c r="EUG78" s="13"/>
      <c r="EUH78" s="13"/>
      <c r="EUI78" s="13"/>
      <c r="EUJ78" s="13"/>
      <c r="EUK78" s="13"/>
      <c r="EUL78" s="13"/>
      <c r="EUM78" s="13"/>
      <c r="EUN78" s="13"/>
      <c r="EUO78" s="13"/>
      <c r="EUP78" s="13"/>
      <c r="EUQ78" s="13"/>
      <c r="EUR78" s="13"/>
      <c r="EUS78" s="13"/>
      <c r="EUT78" s="13"/>
      <c r="EUU78" s="13"/>
      <c r="EUV78" s="13"/>
      <c r="EUW78" s="13"/>
      <c r="EUX78" s="13"/>
      <c r="EUY78" s="13"/>
      <c r="EUZ78" s="13"/>
      <c r="EVA78" s="13"/>
      <c r="EVB78" s="13"/>
      <c r="EVC78" s="13"/>
      <c r="EVD78" s="13"/>
      <c r="EVE78" s="13"/>
      <c r="EVF78" s="13"/>
      <c r="EVG78" s="13"/>
      <c r="EVH78" s="13"/>
      <c r="EVI78" s="13"/>
      <c r="EVJ78" s="13"/>
      <c r="EVK78" s="13"/>
      <c r="EVL78" s="13"/>
      <c r="EVM78" s="13"/>
      <c r="EVN78" s="13"/>
      <c r="EVO78" s="13"/>
      <c r="EVP78" s="13"/>
      <c r="EVQ78" s="13"/>
      <c r="EVR78" s="13"/>
      <c r="EVS78" s="13"/>
      <c r="EVT78" s="13"/>
      <c r="EVU78" s="13"/>
      <c r="EVV78" s="13"/>
      <c r="EVW78" s="13"/>
      <c r="EVX78" s="13"/>
      <c r="EVY78" s="13"/>
      <c r="EVZ78" s="13"/>
      <c r="EWA78" s="13"/>
      <c r="EWB78" s="13"/>
      <c r="EWC78" s="13"/>
      <c r="EWD78" s="13"/>
      <c r="EWE78" s="13"/>
      <c r="EWF78" s="13"/>
      <c r="EWG78" s="13"/>
      <c r="EWH78" s="13"/>
      <c r="EWI78" s="13"/>
      <c r="EWJ78" s="13"/>
      <c r="EWK78" s="13"/>
      <c r="EWL78" s="13"/>
      <c r="EWM78" s="13"/>
      <c r="EWN78" s="13"/>
      <c r="EWO78" s="13"/>
      <c r="EWP78" s="13"/>
      <c r="EWQ78" s="13"/>
      <c r="EWR78" s="13"/>
      <c r="EWS78" s="13"/>
      <c r="EWT78" s="13"/>
      <c r="EWU78" s="13"/>
      <c r="EWV78" s="13"/>
      <c r="EWW78" s="13"/>
      <c r="EWX78" s="13"/>
      <c r="EWY78" s="13"/>
      <c r="EWZ78" s="13"/>
      <c r="EXA78" s="13"/>
      <c r="EXB78" s="13"/>
      <c r="EXC78" s="13"/>
      <c r="EXD78" s="13"/>
      <c r="EXE78" s="13"/>
      <c r="EXF78" s="13"/>
      <c r="EXG78" s="13"/>
      <c r="EXH78" s="13"/>
      <c r="EXI78" s="13"/>
      <c r="EXJ78" s="13"/>
      <c r="EXK78" s="13"/>
      <c r="EXL78" s="13"/>
      <c r="EXM78" s="13"/>
      <c r="EXN78" s="13"/>
      <c r="EXO78" s="13"/>
      <c r="EXP78" s="13"/>
      <c r="EXQ78" s="13"/>
      <c r="EXR78" s="13"/>
      <c r="EXS78" s="13"/>
      <c r="EXT78" s="13"/>
      <c r="EXU78" s="13"/>
      <c r="EXV78" s="13"/>
      <c r="EXW78" s="13"/>
      <c r="EXX78" s="13"/>
      <c r="EXY78" s="13"/>
      <c r="EXZ78" s="13"/>
      <c r="EYA78" s="13"/>
      <c r="EYB78" s="13"/>
      <c r="EYC78" s="13"/>
      <c r="EYD78" s="13"/>
      <c r="EYE78" s="13"/>
      <c r="EYF78" s="13"/>
      <c r="EYG78" s="13"/>
      <c r="EYH78" s="13"/>
      <c r="EYI78" s="13"/>
      <c r="EYJ78" s="13"/>
      <c r="EYK78" s="13"/>
      <c r="EYL78" s="13"/>
      <c r="EYM78" s="13"/>
      <c r="EYN78" s="13"/>
      <c r="EYO78" s="13"/>
      <c r="EYP78" s="13"/>
      <c r="EYQ78" s="13"/>
      <c r="EYR78" s="13"/>
      <c r="EYS78" s="13"/>
      <c r="EYT78" s="13"/>
      <c r="EYU78" s="13"/>
      <c r="EYV78" s="13"/>
      <c r="EYW78" s="13"/>
      <c r="EYX78" s="13"/>
      <c r="EYY78" s="13"/>
      <c r="EYZ78" s="13"/>
      <c r="EZA78" s="13"/>
      <c r="EZB78" s="13"/>
      <c r="EZC78" s="13"/>
      <c r="EZD78" s="13"/>
      <c r="EZE78" s="13"/>
      <c r="EZF78" s="13"/>
      <c r="EZG78" s="13"/>
      <c r="EZH78" s="13"/>
      <c r="EZI78" s="13"/>
      <c r="EZJ78" s="13"/>
      <c r="EZK78" s="13"/>
      <c r="EZL78" s="13"/>
      <c r="EZM78" s="13"/>
      <c r="EZN78" s="13"/>
      <c r="EZO78" s="13"/>
      <c r="EZP78" s="13"/>
      <c r="EZQ78" s="13"/>
      <c r="EZR78" s="13"/>
      <c r="EZS78" s="13"/>
      <c r="EZT78" s="13"/>
      <c r="EZU78" s="13"/>
      <c r="EZV78" s="13"/>
      <c r="EZW78" s="13"/>
      <c r="EZX78" s="13"/>
      <c r="EZY78" s="13"/>
      <c r="EZZ78" s="13"/>
      <c r="FAA78" s="13"/>
      <c r="FAB78" s="13"/>
      <c r="FAC78" s="13"/>
      <c r="FAD78" s="13"/>
      <c r="FAE78" s="13"/>
      <c r="FAF78" s="13"/>
      <c r="FAG78" s="13"/>
      <c r="FAH78" s="13"/>
      <c r="FAI78" s="13"/>
      <c r="FAJ78" s="13"/>
      <c r="FAK78" s="13"/>
      <c r="FAL78" s="13"/>
      <c r="FAM78" s="13"/>
      <c r="FAN78" s="13"/>
      <c r="FAO78" s="13"/>
      <c r="FAP78" s="13"/>
      <c r="FAQ78" s="13"/>
      <c r="FAR78" s="13"/>
      <c r="FAS78" s="13"/>
      <c r="FAT78" s="13"/>
      <c r="FAU78" s="13"/>
      <c r="FAV78" s="13"/>
      <c r="FAW78" s="13"/>
      <c r="FAX78" s="13"/>
      <c r="FAY78" s="13"/>
      <c r="FAZ78" s="13"/>
      <c r="FBA78" s="13"/>
      <c r="FBB78" s="13"/>
      <c r="FBC78" s="13"/>
      <c r="FBD78" s="13"/>
      <c r="FBE78" s="13"/>
      <c r="FBF78" s="13"/>
      <c r="FBG78" s="13"/>
      <c r="FBH78" s="13"/>
      <c r="FBI78" s="13"/>
      <c r="FBJ78" s="13"/>
      <c r="FBK78" s="13"/>
      <c r="FBL78" s="13"/>
      <c r="FBM78" s="13"/>
      <c r="FBN78" s="13"/>
      <c r="FBO78" s="13"/>
      <c r="FBP78" s="13"/>
      <c r="FBQ78" s="13"/>
      <c r="FBR78" s="13"/>
      <c r="FBS78" s="13"/>
      <c r="FBT78" s="13"/>
      <c r="FBU78" s="13"/>
      <c r="FBV78" s="13"/>
      <c r="FBW78" s="13"/>
      <c r="FBX78" s="13"/>
      <c r="FBY78" s="13"/>
      <c r="FBZ78" s="13"/>
      <c r="FCA78" s="13"/>
      <c r="FCB78" s="13"/>
      <c r="FCC78" s="13"/>
      <c r="FCD78" s="13"/>
      <c r="FCE78" s="13"/>
      <c r="FCF78" s="13"/>
      <c r="FCG78" s="13"/>
      <c r="FCH78" s="13"/>
      <c r="FCI78" s="13"/>
      <c r="FCJ78" s="13"/>
      <c r="FCK78" s="13"/>
      <c r="FCL78" s="13"/>
      <c r="FCM78" s="13"/>
      <c r="FCN78" s="13"/>
      <c r="FCO78" s="13"/>
      <c r="FCP78" s="13"/>
      <c r="FCQ78" s="13"/>
      <c r="FCR78" s="13"/>
      <c r="FCS78" s="13"/>
      <c r="FCT78" s="13"/>
      <c r="FCU78" s="13"/>
      <c r="FCV78" s="13"/>
      <c r="FCW78" s="13"/>
      <c r="FCX78" s="13"/>
      <c r="FCY78" s="13"/>
      <c r="FCZ78" s="13"/>
      <c r="FDA78" s="13"/>
      <c r="FDB78" s="13"/>
      <c r="FDC78" s="13"/>
      <c r="FDD78" s="13"/>
      <c r="FDE78" s="13"/>
      <c r="FDF78" s="13"/>
      <c r="FDG78" s="13"/>
      <c r="FDH78" s="13"/>
      <c r="FDI78" s="13"/>
      <c r="FDJ78" s="13"/>
      <c r="FDK78" s="13"/>
      <c r="FDL78" s="13"/>
      <c r="FDM78" s="13"/>
      <c r="FDN78" s="13"/>
      <c r="FDO78" s="13"/>
      <c r="FDP78" s="13"/>
      <c r="FDQ78" s="13"/>
      <c r="FDR78" s="13"/>
      <c r="FDS78" s="13"/>
      <c r="FDT78" s="13"/>
      <c r="FDU78" s="13"/>
      <c r="FDV78" s="13"/>
      <c r="FDW78" s="13"/>
      <c r="FDX78" s="13"/>
      <c r="FDY78" s="13"/>
      <c r="FDZ78" s="13"/>
      <c r="FEA78" s="13"/>
      <c r="FEB78" s="13"/>
      <c r="FEC78" s="13"/>
      <c r="FED78" s="13"/>
      <c r="FEE78" s="13"/>
      <c r="FEF78" s="13"/>
      <c r="FEG78" s="13"/>
      <c r="FEH78" s="13"/>
      <c r="FEI78" s="13"/>
      <c r="FEJ78" s="13"/>
      <c r="FEK78" s="13"/>
      <c r="FEL78" s="13"/>
      <c r="FEM78" s="13"/>
      <c r="FEN78" s="13"/>
      <c r="FEO78" s="13"/>
      <c r="FEP78" s="13"/>
      <c r="FEQ78" s="13"/>
      <c r="FER78" s="13"/>
      <c r="FES78" s="13"/>
      <c r="FET78" s="13"/>
      <c r="FEU78" s="13"/>
      <c r="FEV78" s="13"/>
      <c r="FEW78" s="13"/>
      <c r="FEX78" s="13"/>
      <c r="FEY78" s="13"/>
      <c r="FEZ78" s="13"/>
      <c r="FFA78" s="13"/>
      <c r="FFB78" s="13"/>
      <c r="FFC78" s="13"/>
      <c r="FFD78" s="13"/>
      <c r="FFE78" s="13"/>
      <c r="FFF78" s="13"/>
      <c r="FFG78" s="13"/>
      <c r="FFH78" s="13"/>
      <c r="FFI78" s="13"/>
      <c r="FFJ78" s="13"/>
      <c r="FFK78" s="13"/>
      <c r="FFL78" s="13"/>
      <c r="FFM78" s="13"/>
      <c r="FFN78" s="13"/>
      <c r="FFO78" s="13"/>
      <c r="FFP78" s="13"/>
      <c r="FFQ78" s="13"/>
      <c r="FFR78" s="13"/>
      <c r="FFS78" s="13"/>
      <c r="FFT78" s="13"/>
      <c r="FFU78" s="13"/>
      <c r="FFV78" s="13"/>
      <c r="FFW78" s="13"/>
      <c r="FFX78" s="13"/>
      <c r="FFY78" s="13"/>
      <c r="FFZ78" s="13"/>
      <c r="FGA78" s="13"/>
      <c r="FGB78" s="13"/>
      <c r="FGC78" s="13"/>
      <c r="FGD78" s="13"/>
      <c r="FGE78" s="13"/>
      <c r="FGF78" s="13"/>
      <c r="FGG78" s="13"/>
      <c r="FGH78" s="13"/>
      <c r="FGI78" s="13"/>
      <c r="FGJ78" s="13"/>
      <c r="FGK78" s="13"/>
      <c r="FGL78" s="13"/>
      <c r="FGM78" s="13"/>
      <c r="FGN78" s="13"/>
      <c r="FGO78" s="13"/>
      <c r="FGP78" s="13"/>
      <c r="FGQ78" s="13"/>
      <c r="FGR78" s="13"/>
      <c r="FGS78" s="13"/>
      <c r="FGT78" s="13"/>
      <c r="FGU78" s="13"/>
      <c r="FGV78" s="13"/>
      <c r="FGW78" s="13"/>
      <c r="FGX78" s="13"/>
      <c r="FGY78" s="13"/>
      <c r="FGZ78" s="13"/>
      <c r="FHA78" s="13"/>
      <c r="FHB78" s="13"/>
      <c r="FHC78" s="13"/>
      <c r="FHD78" s="13"/>
      <c r="FHE78" s="13"/>
      <c r="FHF78" s="13"/>
      <c r="FHG78" s="13"/>
      <c r="FHH78" s="13"/>
      <c r="FHI78" s="13"/>
      <c r="FHJ78" s="13"/>
      <c r="FHK78" s="13"/>
      <c r="FHL78" s="13"/>
      <c r="FHM78" s="13"/>
      <c r="FHN78" s="13"/>
      <c r="FHO78" s="13"/>
      <c r="FHP78" s="13"/>
      <c r="FHQ78" s="13"/>
      <c r="FHR78" s="13"/>
      <c r="FHS78" s="13"/>
      <c r="FHT78" s="13"/>
      <c r="FHU78" s="13"/>
      <c r="FHV78" s="13"/>
      <c r="FHW78" s="13"/>
      <c r="FHX78" s="13"/>
      <c r="FHY78" s="13"/>
      <c r="FHZ78" s="13"/>
      <c r="FIA78" s="13"/>
      <c r="FIB78" s="13"/>
      <c r="FIC78" s="13"/>
      <c r="FID78" s="13"/>
      <c r="FIE78" s="13"/>
      <c r="FIF78" s="13"/>
      <c r="FIG78" s="13"/>
      <c r="FIH78" s="13"/>
      <c r="FII78" s="13"/>
      <c r="FIJ78" s="13"/>
      <c r="FIK78" s="13"/>
      <c r="FIL78" s="13"/>
      <c r="FIM78" s="13"/>
      <c r="FIN78" s="13"/>
      <c r="FIO78" s="13"/>
      <c r="FIP78" s="13"/>
      <c r="FIQ78" s="13"/>
      <c r="FIR78" s="13"/>
      <c r="FIS78" s="13"/>
      <c r="FIT78" s="13"/>
      <c r="FIU78" s="13"/>
      <c r="FIV78" s="13"/>
      <c r="FIW78" s="13"/>
      <c r="FIX78" s="13"/>
      <c r="FIY78" s="13"/>
      <c r="FIZ78" s="13"/>
      <c r="FJA78" s="13"/>
      <c r="FJB78" s="13"/>
      <c r="FJC78" s="13"/>
      <c r="FJD78" s="13"/>
      <c r="FJE78" s="13"/>
      <c r="FJF78" s="13"/>
      <c r="FJG78" s="13"/>
      <c r="FJH78" s="13"/>
      <c r="FJI78" s="13"/>
      <c r="FJJ78" s="13"/>
      <c r="FJK78" s="13"/>
      <c r="FJL78" s="13"/>
      <c r="FJM78" s="13"/>
      <c r="FJN78" s="13"/>
      <c r="FJO78" s="13"/>
      <c r="FJP78" s="13"/>
      <c r="FJQ78" s="13"/>
      <c r="FJR78" s="13"/>
      <c r="FJS78" s="13"/>
      <c r="FJT78" s="13"/>
      <c r="FJU78" s="13"/>
      <c r="FJV78" s="13"/>
      <c r="FJW78" s="13"/>
      <c r="FJX78" s="13"/>
      <c r="FJY78" s="13"/>
      <c r="FJZ78" s="13"/>
      <c r="FKA78" s="13"/>
      <c r="FKB78" s="13"/>
      <c r="FKC78" s="13"/>
      <c r="FKD78" s="13"/>
      <c r="FKE78" s="13"/>
      <c r="FKF78" s="13"/>
      <c r="FKG78" s="13"/>
      <c r="FKH78" s="13"/>
      <c r="FKI78" s="13"/>
      <c r="FKJ78" s="13"/>
      <c r="FKK78" s="13"/>
      <c r="FKL78" s="13"/>
      <c r="FKM78" s="13"/>
      <c r="FKN78" s="13"/>
      <c r="FKO78" s="13"/>
      <c r="FKP78" s="13"/>
      <c r="FKQ78" s="13"/>
      <c r="FKR78" s="13"/>
      <c r="FKS78" s="13"/>
      <c r="FKT78" s="13"/>
      <c r="FKU78" s="13"/>
      <c r="FKV78" s="13"/>
      <c r="FKW78" s="13"/>
      <c r="FKX78" s="13"/>
      <c r="FKY78" s="13"/>
      <c r="FKZ78" s="13"/>
      <c r="FLA78" s="13"/>
      <c r="FLB78" s="13"/>
      <c r="FLC78" s="13"/>
      <c r="FLD78" s="13"/>
      <c r="FLE78" s="13"/>
      <c r="FLF78" s="13"/>
      <c r="FLG78" s="13"/>
      <c r="FLH78" s="13"/>
      <c r="FLI78" s="13"/>
      <c r="FLJ78" s="13"/>
      <c r="FLK78" s="13"/>
      <c r="FLL78" s="13"/>
      <c r="FLM78" s="13"/>
      <c r="FLN78" s="13"/>
      <c r="FLO78" s="13"/>
      <c r="FLP78" s="13"/>
      <c r="FLQ78" s="13"/>
      <c r="FLR78" s="13"/>
      <c r="FLS78" s="13"/>
      <c r="FLT78" s="13"/>
      <c r="FLU78" s="13"/>
      <c r="FLV78" s="13"/>
      <c r="FLW78" s="13"/>
      <c r="FLX78" s="13"/>
      <c r="FLY78" s="13"/>
      <c r="FLZ78" s="13"/>
      <c r="FMA78" s="13"/>
      <c r="FMB78" s="13"/>
      <c r="FMC78" s="13"/>
      <c r="FMD78" s="13"/>
      <c r="FME78" s="13"/>
      <c r="FMF78" s="13"/>
      <c r="FMG78" s="13"/>
      <c r="FMH78" s="13"/>
      <c r="FMI78" s="13"/>
      <c r="FMJ78" s="13"/>
      <c r="FMK78" s="13"/>
      <c r="FML78" s="13"/>
      <c r="FMM78" s="13"/>
      <c r="FMN78" s="13"/>
      <c r="FMO78" s="13"/>
      <c r="FMP78" s="13"/>
      <c r="FMQ78" s="13"/>
      <c r="FMR78" s="13"/>
      <c r="FMS78" s="13"/>
      <c r="FMT78" s="13"/>
      <c r="FMU78" s="13"/>
      <c r="FMV78" s="13"/>
      <c r="FMW78" s="13"/>
      <c r="FMX78" s="13"/>
      <c r="FMY78" s="13"/>
      <c r="FMZ78" s="13"/>
      <c r="FNA78" s="13"/>
      <c r="FNB78" s="13"/>
      <c r="FNC78" s="13"/>
      <c r="FND78" s="13"/>
      <c r="FNE78" s="13"/>
      <c r="FNF78" s="13"/>
      <c r="FNG78" s="13"/>
      <c r="FNH78" s="13"/>
      <c r="FNI78" s="13"/>
      <c r="FNJ78" s="13"/>
      <c r="FNK78" s="13"/>
      <c r="FNL78" s="13"/>
      <c r="FNM78" s="13"/>
      <c r="FNN78" s="13"/>
      <c r="FNO78" s="13"/>
      <c r="FNP78" s="13"/>
      <c r="FNQ78" s="13"/>
      <c r="FNR78" s="13"/>
      <c r="FNS78" s="13"/>
      <c r="FNT78" s="13"/>
      <c r="FNU78" s="13"/>
      <c r="FNV78" s="13"/>
      <c r="FNW78" s="13"/>
      <c r="FNX78" s="13"/>
      <c r="FNY78" s="13"/>
      <c r="FNZ78" s="13"/>
      <c r="FOA78" s="13"/>
      <c r="FOB78" s="13"/>
      <c r="FOC78" s="13"/>
      <c r="FOD78" s="13"/>
      <c r="FOE78" s="13"/>
      <c r="FOF78" s="13"/>
      <c r="FOG78" s="13"/>
      <c r="FOH78" s="13"/>
      <c r="FOI78" s="13"/>
      <c r="FOJ78" s="13"/>
      <c r="FOK78" s="13"/>
      <c r="FOL78" s="13"/>
      <c r="FOM78" s="13"/>
      <c r="FON78" s="13"/>
      <c r="FOO78" s="13"/>
      <c r="FOP78" s="13"/>
      <c r="FOQ78" s="13"/>
      <c r="FOR78" s="13"/>
      <c r="FOS78" s="13"/>
      <c r="FOT78" s="13"/>
      <c r="FOU78" s="13"/>
      <c r="FOV78" s="13"/>
      <c r="FOW78" s="13"/>
      <c r="FOX78" s="13"/>
      <c r="FOY78" s="13"/>
      <c r="FOZ78" s="13"/>
      <c r="FPA78" s="13"/>
      <c r="FPB78" s="13"/>
      <c r="FPC78" s="13"/>
      <c r="FPD78" s="13"/>
      <c r="FPE78" s="13"/>
      <c r="FPF78" s="13"/>
      <c r="FPG78" s="13"/>
      <c r="FPH78" s="13"/>
      <c r="FPI78" s="13"/>
      <c r="FPJ78" s="13"/>
      <c r="FPK78" s="13"/>
      <c r="FPL78" s="13"/>
      <c r="FPM78" s="13"/>
      <c r="FPN78" s="13"/>
      <c r="FPO78" s="13"/>
      <c r="FPP78" s="13"/>
      <c r="FPQ78" s="13"/>
      <c r="FPR78" s="13"/>
      <c r="FPS78" s="13"/>
      <c r="FPT78" s="13"/>
      <c r="FPU78" s="13"/>
      <c r="FPV78" s="13"/>
      <c r="FPW78" s="13"/>
      <c r="FPX78" s="13"/>
      <c r="FPY78" s="13"/>
      <c r="FPZ78" s="13"/>
      <c r="FQA78" s="13"/>
      <c r="FQB78" s="13"/>
      <c r="FQC78" s="13"/>
      <c r="FQD78" s="13"/>
      <c r="FQE78" s="13"/>
      <c r="FQF78" s="13"/>
      <c r="FQG78" s="13"/>
      <c r="FQH78" s="13"/>
      <c r="FQI78" s="13"/>
      <c r="FQJ78" s="13"/>
      <c r="FQK78" s="13"/>
      <c r="FQL78" s="13"/>
      <c r="FQM78" s="13"/>
      <c r="FQN78" s="13"/>
      <c r="FQO78" s="13"/>
      <c r="FQP78" s="13"/>
      <c r="FQQ78" s="13"/>
      <c r="FQR78" s="13"/>
      <c r="FQS78" s="13"/>
      <c r="FQT78" s="13"/>
      <c r="FQU78" s="13"/>
      <c r="FQV78" s="13"/>
      <c r="FQW78" s="13"/>
      <c r="FQX78" s="13"/>
      <c r="FQY78" s="13"/>
      <c r="FQZ78" s="13"/>
      <c r="FRA78" s="13"/>
      <c r="FRB78" s="13"/>
      <c r="FRC78" s="13"/>
      <c r="FRD78" s="13"/>
      <c r="FRE78" s="13"/>
      <c r="FRF78" s="13"/>
      <c r="FRG78" s="13"/>
      <c r="FRH78" s="13"/>
      <c r="FRI78" s="13"/>
      <c r="FRJ78" s="13"/>
      <c r="FRK78" s="13"/>
      <c r="FRL78" s="13"/>
      <c r="FRM78" s="13"/>
      <c r="FRN78" s="13"/>
      <c r="FRO78" s="13"/>
      <c r="FRP78" s="13"/>
      <c r="FRQ78" s="13"/>
      <c r="FRR78" s="13"/>
      <c r="FRS78" s="13"/>
      <c r="FRT78" s="13"/>
      <c r="FRU78" s="13"/>
      <c r="FRV78" s="13"/>
      <c r="FRW78" s="13"/>
      <c r="FRX78" s="13"/>
      <c r="FRY78" s="13"/>
      <c r="FRZ78" s="13"/>
      <c r="FSA78" s="13"/>
      <c r="FSB78" s="13"/>
      <c r="FSC78" s="13"/>
      <c r="FSD78" s="13"/>
      <c r="FSE78" s="13"/>
      <c r="FSF78" s="13"/>
      <c r="FSG78" s="13"/>
      <c r="FSH78" s="13"/>
      <c r="FSI78" s="13"/>
      <c r="FSJ78" s="13"/>
      <c r="FSK78" s="13"/>
      <c r="FSL78" s="13"/>
      <c r="FSM78" s="13"/>
      <c r="FSN78" s="13"/>
      <c r="FSO78" s="13"/>
      <c r="FSP78" s="13"/>
      <c r="FSQ78" s="13"/>
      <c r="FSR78" s="13"/>
      <c r="FSS78" s="13"/>
      <c r="FST78" s="13"/>
      <c r="FSU78" s="13"/>
      <c r="FSV78" s="13"/>
      <c r="FSW78" s="13"/>
      <c r="FSX78" s="13"/>
      <c r="FSY78" s="13"/>
      <c r="FSZ78" s="13"/>
      <c r="FTA78" s="13"/>
      <c r="FTB78" s="13"/>
      <c r="FTC78" s="13"/>
      <c r="FTD78" s="13"/>
      <c r="FTE78" s="13"/>
      <c r="FTF78" s="13"/>
      <c r="FTG78" s="13"/>
      <c r="FTH78" s="13"/>
      <c r="FTI78" s="13"/>
      <c r="FTJ78" s="13"/>
      <c r="FTK78" s="13"/>
      <c r="FTL78" s="13"/>
      <c r="FTM78" s="13"/>
      <c r="FTN78" s="13"/>
      <c r="FTO78" s="13"/>
      <c r="FTP78" s="13"/>
      <c r="FTQ78" s="13"/>
      <c r="FTR78" s="13"/>
      <c r="FTS78" s="13"/>
      <c r="FTT78" s="13"/>
      <c r="FTU78" s="13"/>
      <c r="FTV78" s="13"/>
      <c r="FTW78" s="13"/>
      <c r="FTX78" s="13"/>
      <c r="FTY78" s="13"/>
      <c r="FTZ78" s="13"/>
      <c r="FUA78" s="13"/>
      <c r="FUB78" s="13"/>
      <c r="FUC78" s="13"/>
      <c r="FUD78" s="13"/>
      <c r="FUE78" s="13"/>
      <c r="FUF78" s="13"/>
      <c r="FUG78" s="13"/>
      <c r="FUH78" s="13"/>
      <c r="FUI78" s="13"/>
      <c r="FUJ78" s="13"/>
      <c r="FUK78" s="13"/>
      <c r="FUL78" s="13"/>
      <c r="FUM78" s="13"/>
      <c r="FUN78" s="13"/>
      <c r="FUO78" s="13"/>
      <c r="FUP78" s="13"/>
      <c r="FUQ78" s="13"/>
      <c r="FUR78" s="13"/>
      <c r="FUS78" s="13"/>
      <c r="FUT78" s="13"/>
      <c r="FUU78" s="13"/>
      <c r="FUV78" s="13"/>
      <c r="FUW78" s="13"/>
      <c r="FUX78" s="13"/>
      <c r="FUY78" s="13"/>
      <c r="FUZ78" s="13"/>
      <c r="FVA78" s="13"/>
      <c r="FVB78" s="13"/>
      <c r="FVC78" s="13"/>
      <c r="FVD78" s="13"/>
      <c r="FVE78" s="13"/>
      <c r="FVF78" s="13"/>
      <c r="FVG78" s="13"/>
      <c r="FVH78" s="13"/>
      <c r="FVI78" s="13"/>
      <c r="FVJ78" s="13"/>
      <c r="FVK78" s="13"/>
      <c r="FVL78" s="13"/>
      <c r="FVM78" s="13"/>
      <c r="FVN78" s="13"/>
      <c r="FVO78" s="13"/>
      <c r="FVP78" s="13"/>
      <c r="FVQ78" s="13"/>
      <c r="FVR78" s="13"/>
      <c r="FVS78" s="13"/>
      <c r="FVT78" s="13"/>
      <c r="FVU78" s="13"/>
      <c r="FVV78" s="13"/>
      <c r="FVW78" s="13"/>
      <c r="FVX78" s="13"/>
      <c r="FVY78" s="13"/>
      <c r="FVZ78" s="13"/>
      <c r="FWA78" s="13"/>
      <c r="FWB78" s="13"/>
      <c r="FWC78" s="13"/>
      <c r="FWD78" s="13"/>
      <c r="FWE78" s="13"/>
      <c r="FWF78" s="13"/>
      <c r="FWG78" s="13"/>
      <c r="FWH78" s="13"/>
      <c r="FWI78" s="13"/>
      <c r="FWJ78" s="13"/>
      <c r="FWK78" s="13"/>
      <c r="FWL78" s="13"/>
      <c r="FWM78" s="13"/>
      <c r="FWN78" s="13"/>
      <c r="FWO78" s="13"/>
      <c r="FWP78" s="13"/>
      <c r="FWQ78" s="13"/>
      <c r="FWR78" s="13"/>
      <c r="FWS78" s="13"/>
      <c r="FWT78" s="13"/>
      <c r="FWU78" s="13"/>
      <c r="FWV78" s="13"/>
      <c r="FWW78" s="13"/>
      <c r="FWX78" s="13"/>
      <c r="FWY78" s="13"/>
      <c r="FWZ78" s="13"/>
      <c r="FXA78" s="13"/>
      <c r="FXB78" s="13"/>
      <c r="FXC78" s="13"/>
      <c r="FXD78" s="13"/>
      <c r="FXE78" s="13"/>
      <c r="FXF78" s="13"/>
      <c r="FXG78" s="13"/>
      <c r="FXH78" s="13"/>
      <c r="FXI78" s="13"/>
      <c r="FXJ78" s="13"/>
      <c r="FXK78" s="13"/>
      <c r="FXL78" s="13"/>
      <c r="FXM78" s="13"/>
      <c r="FXN78" s="13"/>
      <c r="FXO78" s="13"/>
      <c r="FXP78" s="13"/>
      <c r="FXQ78" s="13"/>
      <c r="FXR78" s="13"/>
      <c r="FXS78" s="13"/>
      <c r="FXT78" s="13"/>
      <c r="FXU78" s="13"/>
      <c r="FXV78" s="13"/>
      <c r="FXW78" s="13"/>
      <c r="FXX78" s="13"/>
      <c r="FXY78" s="13"/>
      <c r="FXZ78" s="13"/>
      <c r="FYA78" s="13"/>
      <c r="FYB78" s="13"/>
      <c r="FYC78" s="13"/>
      <c r="FYD78" s="13"/>
      <c r="FYE78" s="13"/>
      <c r="FYF78" s="13"/>
      <c r="FYG78" s="13"/>
      <c r="FYH78" s="13"/>
      <c r="FYI78" s="13"/>
      <c r="FYJ78" s="13"/>
      <c r="FYK78" s="13"/>
      <c r="FYL78" s="13"/>
      <c r="FYM78" s="13"/>
      <c r="FYN78" s="13"/>
      <c r="FYO78" s="13"/>
      <c r="FYP78" s="13"/>
      <c r="FYQ78" s="13"/>
      <c r="FYR78" s="13"/>
      <c r="FYS78" s="13"/>
      <c r="FYT78" s="13"/>
      <c r="FYU78" s="13"/>
      <c r="FYV78" s="13"/>
      <c r="FYW78" s="13"/>
      <c r="FYX78" s="13"/>
      <c r="FYY78" s="13"/>
      <c r="FYZ78" s="13"/>
      <c r="FZA78" s="13"/>
      <c r="FZB78" s="13"/>
      <c r="FZC78" s="13"/>
      <c r="FZD78" s="13"/>
      <c r="FZE78" s="13"/>
      <c r="FZF78" s="13"/>
      <c r="FZG78" s="13"/>
      <c r="FZH78" s="13"/>
      <c r="FZI78" s="13"/>
      <c r="FZJ78" s="13"/>
      <c r="FZK78" s="13"/>
      <c r="FZL78" s="13"/>
      <c r="FZM78" s="13"/>
      <c r="FZN78" s="13"/>
      <c r="FZO78" s="13"/>
      <c r="FZP78" s="13"/>
      <c r="FZQ78" s="13"/>
      <c r="FZR78" s="13"/>
      <c r="FZS78" s="13"/>
      <c r="FZT78" s="13"/>
      <c r="FZU78" s="13"/>
      <c r="FZV78" s="13"/>
      <c r="FZW78" s="13"/>
      <c r="FZX78" s="13"/>
      <c r="FZY78" s="13"/>
      <c r="FZZ78" s="13"/>
      <c r="GAA78" s="13"/>
      <c r="GAB78" s="13"/>
      <c r="GAC78" s="13"/>
      <c r="GAD78" s="13"/>
      <c r="GAE78" s="13"/>
      <c r="GAF78" s="13"/>
      <c r="GAG78" s="13"/>
      <c r="GAH78" s="13"/>
      <c r="GAI78" s="13"/>
      <c r="GAJ78" s="13"/>
      <c r="GAK78" s="13"/>
      <c r="GAL78" s="13"/>
      <c r="GAM78" s="13"/>
      <c r="GAN78" s="13"/>
      <c r="GAO78" s="13"/>
      <c r="GAP78" s="13"/>
      <c r="GAQ78" s="13"/>
      <c r="GAR78" s="13"/>
      <c r="GAS78" s="13"/>
      <c r="GAT78" s="13"/>
      <c r="GAU78" s="13"/>
      <c r="GAV78" s="13"/>
      <c r="GAW78" s="13"/>
      <c r="GAX78" s="13"/>
      <c r="GAY78" s="13"/>
      <c r="GAZ78" s="13"/>
      <c r="GBA78" s="13"/>
      <c r="GBB78" s="13"/>
      <c r="GBC78" s="13"/>
      <c r="GBD78" s="13"/>
      <c r="GBE78" s="13"/>
      <c r="GBF78" s="13"/>
      <c r="GBG78" s="13"/>
      <c r="GBH78" s="13"/>
      <c r="GBI78" s="13"/>
      <c r="GBJ78" s="13"/>
      <c r="GBK78" s="13"/>
      <c r="GBL78" s="13"/>
      <c r="GBM78" s="13"/>
      <c r="GBN78" s="13"/>
      <c r="GBO78" s="13"/>
      <c r="GBP78" s="13"/>
      <c r="GBQ78" s="13"/>
      <c r="GBR78" s="13"/>
      <c r="GBS78" s="13"/>
      <c r="GBT78" s="13"/>
      <c r="GBU78" s="13"/>
      <c r="GBV78" s="13"/>
      <c r="GBW78" s="13"/>
      <c r="GBX78" s="13"/>
      <c r="GBY78" s="13"/>
      <c r="GBZ78" s="13"/>
      <c r="GCA78" s="13"/>
      <c r="GCB78" s="13"/>
      <c r="GCC78" s="13"/>
      <c r="GCD78" s="13"/>
      <c r="GCE78" s="13"/>
      <c r="GCF78" s="13"/>
      <c r="GCG78" s="13"/>
      <c r="GCH78" s="13"/>
      <c r="GCI78" s="13"/>
      <c r="GCJ78" s="13"/>
      <c r="GCK78" s="13"/>
      <c r="GCL78" s="13"/>
      <c r="GCM78" s="13"/>
      <c r="GCN78" s="13"/>
      <c r="GCO78" s="13"/>
      <c r="GCP78" s="13"/>
      <c r="GCQ78" s="13"/>
      <c r="GCR78" s="13"/>
      <c r="GCS78" s="13"/>
      <c r="GCT78" s="13"/>
      <c r="GCU78" s="13"/>
      <c r="GCV78" s="13"/>
      <c r="GCW78" s="13"/>
      <c r="GCX78" s="13"/>
      <c r="GCY78" s="13"/>
      <c r="GCZ78" s="13"/>
      <c r="GDA78" s="13"/>
      <c r="GDB78" s="13"/>
      <c r="GDC78" s="13"/>
      <c r="GDD78" s="13"/>
      <c r="GDE78" s="13"/>
      <c r="GDF78" s="13"/>
      <c r="GDG78" s="13"/>
      <c r="GDH78" s="13"/>
      <c r="GDI78" s="13"/>
      <c r="GDJ78" s="13"/>
      <c r="GDK78" s="13"/>
      <c r="GDL78" s="13"/>
      <c r="GDM78" s="13"/>
      <c r="GDN78" s="13"/>
      <c r="GDO78" s="13"/>
      <c r="GDP78" s="13"/>
      <c r="GDQ78" s="13"/>
      <c r="GDR78" s="13"/>
      <c r="GDS78" s="13"/>
      <c r="GDT78" s="13"/>
      <c r="GDU78" s="13"/>
      <c r="GDV78" s="13"/>
      <c r="GDW78" s="13"/>
      <c r="GDX78" s="13"/>
      <c r="GDY78" s="13"/>
      <c r="GDZ78" s="13"/>
      <c r="GEA78" s="13"/>
      <c r="GEB78" s="13"/>
      <c r="GEC78" s="13"/>
      <c r="GED78" s="13"/>
      <c r="GEE78" s="13"/>
      <c r="GEF78" s="13"/>
      <c r="GEG78" s="13"/>
      <c r="GEH78" s="13"/>
      <c r="GEI78" s="13"/>
      <c r="GEJ78" s="13"/>
      <c r="GEK78" s="13"/>
      <c r="GEL78" s="13"/>
      <c r="GEM78" s="13"/>
      <c r="GEN78" s="13"/>
      <c r="GEO78" s="13"/>
      <c r="GEP78" s="13"/>
      <c r="GEQ78" s="13"/>
      <c r="GER78" s="13"/>
      <c r="GES78" s="13"/>
      <c r="GET78" s="13"/>
      <c r="GEU78" s="13"/>
      <c r="GEV78" s="13"/>
      <c r="GEW78" s="13"/>
      <c r="GEX78" s="13"/>
      <c r="GEY78" s="13"/>
      <c r="GEZ78" s="13"/>
      <c r="GFA78" s="13"/>
      <c r="GFB78" s="13"/>
      <c r="GFC78" s="13"/>
      <c r="GFD78" s="13"/>
      <c r="GFE78" s="13"/>
      <c r="GFF78" s="13"/>
      <c r="GFG78" s="13"/>
      <c r="GFH78" s="13"/>
      <c r="GFI78" s="13"/>
      <c r="GFJ78" s="13"/>
      <c r="GFK78" s="13"/>
      <c r="GFL78" s="13"/>
      <c r="GFM78" s="13"/>
      <c r="GFN78" s="13"/>
      <c r="GFO78" s="13"/>
      <c r="GFP78" s="13"/>
      <c r="GFQ78" s="13"/>
      <c r="GFR78" s="13"/>
      <c r="GFS78" s="13"/>
      <c r="GFT78" s="13"/>
      <c r="GFU78" s="13"/>
      <c r="GFV78" s="13"/>
      <c r="GFW78" s="13"/>
      <c r="GFX78" s="13"/>
      <c r="GFY78" s="13"/>
      <c r="GFZ78" s="13"/>
      <c r="GGA78" s="13"/>
      <c r="GGB78" s="13"/>
      <c r="GGC78" s="13"/>
      <c r="GGD78" s="13"/>
      <c r="GGE78" s="13"/>
      <c r="GGF78" s="13"/>
      <c r="GGG78" s="13"/>
      <c r="GGH78" s="13"/>
      <c r="GGI78" s="13"/>
      <c r="GGJ78" s="13"/>
      <c r="GGK78" s="13"/>
      <c r="GGL78" s="13"/>
      <c r="GGM78" s="13"/>
      <c r="GGN78" s="13"/>
      <c r="GGO78" s="13"/>
      <c r="GGP78" s="13"/>
      <c r="GGQ78" s="13"/>
      <c r="GGR78" s="13"/>
      <c r="GGS78" s="13"/>
      <c r="GGT78" s="13"/>
      <c r="GGU78" s="13"/>
      <c r="GGV78" s="13"/>
      <c r="GGW78" s="13"/>
      <c r="GGX78" s="13"/>
      <c r="GGY78" s="13"/>
      <c r="GGZ78" s="13"/>
      <c r="GHA78" s="13"/>
      <c r="GHB78" s="13"/>
      <c r="GHC78" s="13"/>
      <c r="GHD78" s="13"/>
      <c r="GHE78" s="13"/>
      <c r="GHF78" s="13"/>
      <c r="GHG78" s="13"/>
      <c r="GHH78" s="13"/>
      <c r="GHI78" s="13"/>
      <c r="GHJ78" s="13"/>
      <c r="GHK78" s="13"/>
      <c r="GHL78" s="13"/>
      <c r="GHM78" s="13"/>
      <c r="GHN78" s="13"/>
      <c r="GHO78" s="13"/>
      <c r="GHP78" s="13"/>
      <c r="GHQ78" s="13"/>
      <c r="GHR78" s="13"/>
      <c r="GHS78" s="13"/>
      <c r="GHT78" s="13"/>
      <c r="GHU78" s="13"/>
      <c r="GHV78" s="13"/>
      <c r="GHW78" s="13"/>
      <c r="GHX78" s="13"/>
      <c r="GHY78" s="13"/>
      <c r="GHZ78" s="13"/>
      <c r="GIA78" s="13"/>
      <c r="GIB78" s="13"/>
      <c r="GIC78" s="13"/>
      <c r="GID78" s="13"/>
      <c r="GIE78" s="13"/>
      <c r="GIF78" s="13"/>
      <c r="GIG78" s="13"/>
      <c r="GIH78" s="13"/>
      <c r="GII78" s="13"/>
      <c r="GIJ78" s="13"/>
      <c r="GIK78" s="13"/>
      <c r="GIL78" s="13"/>
      <c r="GIM78" s="13"/>
      <c r="GIN78" s="13"/>
      <c r="GIO78" s="13"/>
      <c r="GIP78" s="13"/>
      <c r="GIQ78" s="13"/>
      <c r="GIR78" s="13"/>
      <c r="GIS78" s="13"/>
      <c r="GIT78" s="13"/>
      <c r="GIU78" s="13"/>
      <c r="GIV78" s="13"/>
      <c r="GIW78" s="13"/>
      <c r="GIX78" s="13"/>
      <c r="GIY78" s="13"/>
      <c r="GIZ78" s="13"/>
      <c r="GJA78" s="13"/>
      <c r="GJB78" s="13"/>
      <c r="GJC78" s="13"/>
      <c r="GJD78" s="13"/>
      <c r="GJE78" s="13"/>
      <c r="GJF78" s="13"/>
      <c r="GJG78" s="13"/>
      <c r="GJH78" s="13"/>
      <c r="GJI78" s="13"/>
      <c r="GJJ78" s="13"/>
      <c r="GJK78" s="13"/>
      <c r="GJL78" s="13"/>
      <c r="GJM78" s="13"/>
      <c r="GJN78" s="13"/>
      <c r="GJO78" s="13"/>
      <c r="GJP78" s="13"/>
      <c r="GJQ78" s="13"/>
      <c r="GJR78" s="13"/>
      <c r="GJS78" s="13"/>
      <c r="GJT78" s="13"/>
      <c r="GJU78" s="13"/>
      <c r="GJV78" s="13"/>
      <c r="GJW78" s="13"/>
      <c r="GJX78" s="13"/>
      <c r="GJY78" s="13"/>
      <c r="GJZ78" s="13"/>
      <c r="GKA78" s="13"/>
      <c r="GKB78" s="13"/>
      <c r="GKC78" s="13"/>
      <c r="GKD78" s="13"/>
      <c r="GKE78" s="13"/>
      <c r="GKF78" s="13"/>
      <c r="GKG78" s="13"/>
      <c r="GKH78" s="13"/>
      <c r="GKI78" s="13"/>
      <c r="GKJ78" s="13"/>
      <c r="GKK78" s="13"/>
      <c r="GKL78" s="13"/>
      <c r="GKM78" s="13"/>
      <c r="GKN78" s="13"/>
      <c r="GKO78" s="13"/>
      <c r="GKP78" s="13"/>
      <c r="GKQ78" s="13"/>
      <c r="GKR78" s="13"/>
      <c r="GKS78" s="13"/>
      <c r="GKT78" s="13"/>
      <c r="GKU78" s="13"/>
      <c r="GKV78" s="13"/>
      <c r="GKW78" s="13"/>
      <c r="GKX78" s="13"/>
      <c r="GKY78" s="13"/>
      <c r="GKZ78" s="13"/>
      <c r="GLA78" s="13"/>
      <c r="GLB78" s="13"/>
      <c r="GLC78" s="13"/>
      <c r="GLD78" s="13"/>
      <c r="GLE78" s="13"/>
      <c r="GLF78" s="13"/>
      <c r="GLG78" s="13"/>
      <c r="GLH78" s="13"/>
      <c r="GLI78" s="13"/>
      <c r="GLJ78" s="13"/>
      <c r="GLK78" s="13"/>
      <c r="GLL78" s="13"/>
      <c r="GLM78" s="13"/>
      <c r="GLN78" s="13"/>
      <c r="GLO78" s="13"/>
      <c r="GLP78" s="13"/>
      <c r="GLQ78" s="13"/>
      <c r="GLR78" s="13"/>
      <c r="GLS78" s="13"/>
      <c r="GLT78" s="13"/>
      <c r="GLU78" s="13"/>
      <c r="GLV78" s="13"/>
      <c r="GLW78" s="13"/>
      <c r="GLX78" s="13"/>
      <c r="GLY78" s="13"/>
      <c r="GLZ78" s="13"/>
      <c r="GMA78" s="13"/>
      <c r="GMB78" s="13"/>
      <c r="GMC78" s="13"/>
      <c r="GMD78" s="13"/>
      <c r="GME78" s="13"/>
      <c r="GMF78" s="13"/>
      <c r="GMG78" s="13"/>
      <c r="GMH78" s="13"/>
      <c r="GMI78" s="13"/>
      <c r="GMJ78" s="13"/>
      <c r="GMK78" s="13"/>
      <c r="GML78" s="13"/>
      <c r="GMM78" s="13"/>
      <c r="GMN78" s="13"/>
      <c r="GMO78" s="13"/>
      <c r="GMP78" s="13"/>
      <c r="GMQ78" s="13"/>
      <c r="GMR78" s="13"/>
      <c r="GMS78" s="13"/>
      <c r="GMT78" s="13"/>
      <c r="GMU78" s="13"/>
      <c r="GMV78" s="13"/>
      <c r="GMW78" s="13"/>
      <c r="GMX78" s="13"/>
      <c r="GMY78" s="13"/>
      <c r="GMZ78" s="13"/>
      <c r="GNA78" s="13"/>
      <c r="GNB78" s="13"/>
      <c r="GNC78" s="13"/>
      <c r="GND78" s="13"/>
      <c r="GNE78" s="13"/>
      <c r="GNF78" s="13"/>
      <c r="GNG78" s="13"/>
      <c r="GNH78" s="13"/>
      <c r="GNI78" s="13"/>
      <c r="GNJ78" s="13"/>
      <c r="GNK78" s="13"/>
      <c r="GNL78" s="13"/>
      <c r="GNM78" s="13"/>
      <c r="GNN78" s="13"/>
      <c r="GNO78" s="13"/>
      <c r="GNP78" s="13"/>
      <c r="GNQ78" s="13"/>
      <c r="GNR78" s="13"/>
      <c r="GNS78" s="13"/>
      <c r="GNT78" s="13"/>
      <c r="GNU78" s="13"/>
      <c r="GNV78" s="13"/>
      <c r="GNW78" s="13"/>
      <c r="GNX78" s="13"/>
      <c r="GNY78" s="13"/>
      <c r="GNZ78" s="13"/>
      <c r="GOA78" s="13"/>
      <c r="GOB78" s="13"/>
      <c r="GOC78" s="13"/>
      <c r="GOD78" s="13"/>
      <c r="GOE78" s="13"/>
      <c r="GOF78" s="13"/>
      <c r="GOG78" s="13"/>
      <c r="GOH78" s="13"/>
      <c r="GOI78" s="13"/>
      <c r="GOJ78" s="13"/>
      <c r="GOK78" s="13"/>
      <c r="GOL78" s="13"/>
      <c r="GOM78" s="13"/>
      <c r="GON78" s="13"/>
      <c r="GOO78" s="13"/>
      <c r="GOP78" s="13"/>
      <c r="GOQ78" s="13"/>
      <c r="GOR78" s="13"/>
      <c r="GOS78" s="13"/>
      <c r="GOT78" s="13"/>
      <c r="GOU78" s="13"/>
      <c r="GOV78" s="13"/>
      <c r="GOW78" s="13"/>
      <c r="GOX78" s="13"/>
      <c r="GOY78" s="13"/>
      <c r="GOZ78" s="13"/>
      <c r="GPA78" s="13"/>
      <c r="GPB78" s="13"/>
      <c r="GPC78" s="13"/>
      <c r="GPD78" s="13"/>
      <c r="GPE78" s="13"/>
      <c r="GPF78" s="13"/>
      <c r="GPG78" s="13"/>
      <c r="GPH78" s="13"/>
      <c r="GPI78" s="13"/>
      <c r="GPJ78" s="13"/>
      <c r="GPK78" s="13"/>
      <c r="GPL78" s="13"/>
      <c r="GPM78" s="13"/>
      <c r="GPN78" s="13"/>
      <c r="GPO78" s="13"/>
      <c r="GPP78" s="13"/>
      <c r="GPQ78" s="13"/>
      <c r="GPR78" s="13"/>
      <c r="GPS78" s="13"/>
      <c r="GPT78" s="13"/>
      <c r="GPU78" s="13"/>
      <c r="GPV78" s="13"/>
      <c r="GPW78" s="13"/>
      <c r="GPX78" s="13"/>
      <c r="GPY78" s="13"/>
      <c r="GPZ78" s="13"/>
      <c r="GQA78" s="13"/>
      <c r="GQB78" s="13"/>
      <c r="GQC78" s="13"/>
      <c r="GQD78" s="13"/>
      <c r="GQE78" s="13"/>
      <c r="GQF78" s="13"/>
      <c r="GQG78" s="13"/>
      <c r="GQH78" s="13"/>
      <c r="GQI78" s="13"/>
      <c r="GQJ78" s="13"/>
      <c r="GQK78" s="13"/>
      <c r="GQL78" s="13"/>
      <c r="GQM78" s="13"/>
      <c r="GQN78" s="13"/>
      <c r="GQO78" s="13"/>
      <c r="GQP78" s="13"/>
      <c r="GQQ78" s="13"/>
      <c r="GQR78" s="13"/>
      <c r="GQS78" s="13"/>
      <c r="GQT78" s="13"/>
      <c r="GQU78" s="13"/>
      <c r="GQV78" s="13"/>
      <c r="GQW78" s="13"/>
      <c r="GQX78" s="13"/>
      <c r="GQY78" s="13"/>
      <c r="GQZ78" s="13"/>
      <c r="GRA78" s="13"/>
      <c r="GRB78" s="13"/>
      <c r="GRC78" s="13"/>
      <c r="GRD78" s="13"/>
      <c r="GRE78" s="13"/>
      <c r="GRF78" s="13"/>
      <c r="GRG78" s="13"/>
      <c r="GRH78" s="13"/>
      <c r="GRI78" s="13"/>
      <c r="GRJ78" s="13"/>
      <c r="GRK78" s="13"/>
      <c r="GRL78" s="13"/>
      <c r="GRM78" s="13"/>
      <c r="GRN78" s="13"/>
      <c r="GRO78" s="13"/>
      <c r="GRP78" s="13"/>
      <c r="GRQ78" s="13"/>
      <c r="GRR78" s="13"/>
      <c r="GRS78" s="13"/>
      <c r="GRT78" s="13"/>
      <c r="GRU78" s="13"/>
      <c r="GRV78" s="13"/>
      <c r="GRW78" s="13"/>
      <c r="GRX78" s="13"/>
      <c r="GRY78" s="13"/>
      <c r="GRZ78" s="13"/>
      <c r="GSA78" s="13"/>
      <c r="GSB78" s="13"/>
      <c r="GSC78" s="13"/>
      <c r="GSD78" s="13"/>
      <c r="GSE78" s="13"/>
      <c r="GSF78" s="13"/>
      <c r="GSG78" s="13"/>
      <c r="GSH78" s="13"/>
      <c r="GSI78" s="13"/>
      <c r="GSJ78" s="13"/>
      <c r="GSK78" s="13"/>
      <c r="GSL78" s="13"/>
      <c r="GSM78" s="13"/>
      <c r="GSN78" s="13"/>
      <c r="GSO78" s="13"/>
      <c r="GSP78" s="13"/>
      <c r="GSQ78" s="13"/>
      <c r="GSR78" s="13"/>
      <c r="GSS78" s="13"/>
      <c r="GST78" s="13"/>
      <c r="GSU78" s="13"/>
      <c r="GSV78" s="13"/>
      <c r="GSW78" s="13"/>
      <c r="GSX78" s="13"/>
      <c r="GSY78" s="13"/>
      <c r="GSZ78" s="13"/>
      <c r="GTA78" s="13"/>
      <c r="GTB78" s="13"/>
      <c r="GTC78" s="13"/>
      <c r="GTD78" s="13"/>
      <c r="GTE78" s="13"/>
      <c r="GTF78" s="13"/>
      <c r="GTG78" s="13"/>
      <c r="GTH78" s="13"/>
      <c r="GTI78" s="13"/>
      <c r="GTJ78" s="13"/>
      <c r="GTK78" s="13"/>
      <c r="GTL78" s="13"/>
      <c r="GTM78" s="13"/>
      <c r="GTN78" s="13"/>
      <c r="GTO78" s="13"/>
      <c r="GTP78" s="13"/>
      <c r="GTQ78" s="13"/>
      <c r="GTR78" s="13"/>
      <c r="GTS78" s="13"/>
      <c r="GTT78" s="13"/>
      <c r="GTU78" s="13"/>
      <c r="GTV78" s="13"/>
      <c r="GTW78" s="13"/>
      <c r="GTX78" s="13"/>
      <c r="GTY78" s="13"/>
      <c r="GTZ78" s="13"/>
      <c r="GUA78" s="13"/>
      <c r="GUB78" s="13"/>
      <c r="GUC78" s="13"/>
      <c r="GUD78" s="13"/>
      <c r="GUE78" s="13"/>
      <c r="GUF78" s="13"/>
      <c r="GUG78" s="13"/>
      <c r="GUH78" s="13"/>
      <c r="GUI78" s="13"/>
      <c r="GUJ78" s="13"/>
      <c r="GUK78" s="13"/>
      <c r="GUL78" s="13"/>
      <c r="GUM78" s="13"/>
      <c r="GUN78" s="13"/>
      <c r="GUO78" s="13"/>
      <c r="GUP78" s="13"/>
      <c r="GUQ78" s="13"/>
      <c r="GUR78" s="13"/>
      <c r="GUS78" s="13"/>
      <c r="GUT78" s="13"/>
      <c r="GUU78" s="13"/>
      <c r="GUV78" s="13"/>
      <c r="GUW78" s="13"/>
      <c r="GUX78" s="13"/>
      <c r="GUY78" s="13"/>
      <c r="GUZ78" s="13"/>
      <c r="GVA78" s="13"/>
      <c r="GVB78" s="13"/>
      <c r="GVC78" s="13"/>
      <c r="GVD78" s="13"/>
      <c r="GVE78" s="13"/>
      <c r="GVF78" s="13"/>
      <c r="GVG78" s="13"/>
      <c r="GVH78" s="13"/>
      <c r="GVI78" s="13"/>
      <c r="GVJ78" s="13"/>
      <c r="GVK78" s="13"/>
      <c r="GVL78" s="13"/>
      <c r="GVM78" s="13"/>
      <c r="GVN78" s="13"/>
      <c r="GVO78" s="13"/>
      <c r="GVP78" s="13"/>
      <c r="GVQ78" s="13"/>
      <c r="GVR78" s="13"/>
      <c r="GVS78" s="13"/>
      <c r="GVT78" s="13"/>
      <c r="GVU78" s="13"/>
      <c r="GVV78" s="13"/>
      <c r="GVW78" s="13"/>
      <c r="GVX78" s="13"/>
      <c r="GVY78" s="13"/>
      <c r="GVZ78" s="13"/>
      <c r="GWA78" s="13"/>
      <c r="GWB78" s="13"/>
      <c r="GWC78" s="13"/>
      <c r="GWD78" s="13"/>
      <c r="GWE78" s="13"/>
      <c r="GWF78" s="13"/>
      <c r="GWG78" s="13"/>
      <c r="GWH78" s="13"/>
      <c r="GWI78" s="13"/>
      <c r="GWJ78" s="13"/>
      <c r="GWK78" s="13"/>
      <c r="GWL78" s="13"/>
      <c r="GWM78" s="13"/>
      <c r="GWN78" s="13"/>
      <c r="GWO78" s="13"/>
      <c r="GWP78" s="13"/>
      <c r="GWQ78" s="13"/>
      <c r="GWR78" s="13"/>
      <c r="GWS78" s="13"/>
      <c r="GWT78" s="13"/>
      <c r="GWU78" s="13"/>
      <c r="GWV78" s="13"/>
      <c r="GWW78" s="13"/>
      <c r="GWX78" s="13"/>
      <c r="GWY78" s="13"/>
      <c r="GWZ78" s="13"/>
      <c r="GXA78" s="13"/>
      <c r="GXB78" s="13"/>
      <c r="GXC78" s="13"/>
      <c r="GXD78" s="13"/>
      <c r="GXE78" s="13"/>
      <c r="GXF78" s="13"/>
      <c r="GXG78" s="13"/>
      <c r="GXH78" s="13"/>
      <c r="GXI78" s="13"/>
      <c r="GXJ78" s="13"/>
      <c r="GXK78" s="13"/>
      <c r="GXL78" s="13"/>
      <c r="GXM78" s="13"/>
      <c r="GXN78" s="13"/>
      <c r="GXO78" s="13"/>
      <c r="GXP78" s="13"/>
      <c r="GXQ78" s="13"/>
      <c r="GXR78" s="13"/>
      <c r="GXS78" s="13"/>
      <c r="GXT78" s="13"/>
      <c r="GXU78" s="13"/>
      <c r="GXV78" s="13"/>
      <c r="GXW78" s="13"/>
      <c r="GXX78" s="13"/>
      <c r="GXY78" s="13"/>
      <c r="GXZ78" s="13"/>
      <c r="GYA78" s="13"/>
      <c r="GYB78" s="13"/>
      <c r="GYC78" s="13"/>
      <c r="GYD78" s="13"/>
      <c r="GYE78" s="13"/>
      <c r="GYF78" s="13"/>
      <c r="GYG78" s="13"/>
      <c r="GYH78" s="13"/>
      <c r="GYI78" s="13"/>
      <c r="GYJ78" s="13"/>
      <c r="GYK78" s="13"/>
      <c r="GYL78" s="13"/>
      <c r="GYM78" s="13"/>
      <c r="GYN78" s="13"/>
      <c r="GYO78" s="13"/>
      <c r="GYP78" s="13"/>
      <c r="GYQ78" s="13"/>
      <c r="GYR78" s="13"/>
      <c r="GYS78" s="13"/>
      <c r="GYT78" s="13"/>
      <c r="GYU78" s="13"/>
      <c r="GYV78" s="13"/>
      <c r="GYW78" s="13"/>
      <c r="GYX78" s="13"/>
      <c r="GYY78" s="13"/>
      <c r="GYZ78" s="13"/>
      <c r="GZA78" s="13"/>
      <c r="GZB78" s="13"/>
      <c r="GZC78" s="13"/>
      <c r="GZD78" s="13"/>
      <c r="GZE78" s="13"/>
      <c r="GZF78" s="13"/>
      <c r="GZG78" s="13"/>
      <c r="GZH78" s="13"/>
      <c r="GZI78" s="13"/>
      <c r="GZJ78" s="13"/>
      <c r="GZK78" s="13"/>
      <c r="GZL78" s="13"/>
      <c r="GZM78" s="13"/>
      <c r="GZN78" s="13"/>
      <c r="GZO78" s="13"/>
      <c r="GZP78" s="13"/>
      <c r="GZQ78" s="13"/>
      <c r="GZR78" s="13"/>
      <c r="GZS78" s="13"/>
      <c r="GZT78" s="13"/>
      <c r="GZU78" s="13"/>
      <c r="GZV78" s="13"/>
      <c r="GZW78" s="13"/>
      <c r="GZX78" s="13"/>
      <c r="GZY78" s="13"/>
      <c r="GZZ78" s="13"/>
      <c r="HAA78" s="13"/>
      <c r="HAB78" s="13"/>
      <c r="HAC78" s="13"/>
      <c r="HAD78" s="13"/>
      <c r="HAE78" s="13"/>
      <c r="HAF78" s="13"/>
      <c r="HAG78" s="13"/>
      <c r="HAH78" s="13"/>
      <c r="HAI78" s="13"/>
      <c r="HAJ78" s="13"/>
      <c r="HAK78" s="13"/>
      <c r="HAL78" s="13"/>
      <c r="HAM78" s="13"/>
      <c r="HAN78" s="13"/>
      <c r="HAO78" s="13"/>
      <c r="HAP78" s="13"/>
      <c r="HAQ78" s="13"/>
      <c r="HAR78" s="13"/>
      <c r="HAS78" s="13"/>
      <c r="HAT78" s="13"/>
      <c r="HAU78" s="13"/>
      <c r="HAV78" s="13"/>
      <c r="HAW78" s="13"/>
      <c r="HAX78" s="13"/>
      <c r="HAY78" s="13"/>
      <c r="HAZ78" s="13"/>
      <c r="HBA78" s="13"/>
      <c r="HBB78" s="13"/>
      <c r="HBC78" s="13"/>
      <c r="HBD78" s="13"/>
      <c r="HBE78" s="13"/>
      <c r="HBF78" s="13"/>
      <c r="HBG78" s="13"/>
      <c r="HBH78" s="13"/>
      <c r="HBI78" s="13"/>
      <c r="HBJ78" s="13"/>
      <c r="HBK78" s="13"/>
      <c r="HBL78" s="13"/>
      <c r="HBM78" s="13"/>
      <c r="HBN78" s="13"/>
      <c r="HBO78" s="13"/>
      <c r="HBP78" s="13"/>
      <c r="HBQ78" s="13"/>
      <c r="HBR78" s="13"/>
      <c r="HBS78" s="13"/>
      <c r="HBT78" s="13"/>
      <c r="HBU78" s="13"/>
      <c r="HBV78" s="13"/>
      <c r="HBW78" s="13"/>
      <c r="HBX78" s="13"/>
      <c r="HBY78" s="13"/>
      <c r="HBZ78" s="13"/>
      <c r="HCA78" s="13"/>
      <c r="HCB78" s="13"/>
      <c r="HCC78" s="13"/>
      <c r="HCD78" s="13"/>
      <c r="HCE78" s="13"/>
      <c r="HCF78" s="13"/>
      <c r="HCG78" s="13"/>
      <c r="HCH78" s="13"/>
      <c r="HCI78" s="13"/>
      <c r="HCJ78" s="13"/>
      <c r="HCK78" s="13"/>
      <c r="HCL78" s="13"/>
      <c r="HCM78" s="13"/>
      <c r="HCN78" s="13"/>
      <c r="HCO78" s="13"/>
      <c r="HCP78" s="13"/>
      <c r="HCQ78" s="13"/>
      <c r="HCR78" s="13"/>
      <c r="HCS78" s="13"/>
      <c r="HCT78" s="13"/>
      <c r="HCU78" s="13"/>
      <c r="HCV78" s="13"/>
      <c r="HCW78" s="13"/>
      <c r="HCX78" s="13"/>
      <c r="HCY78" s="13"/>
      <c r="HCZ78" s="13"/>
      <c r="HDA78" s="13"/>
      <c r="HDB78" s="13"/>
      <c r="HDC78" s="13"/>
      <c r="HDD78" s="13"/>
      <c r="HDE78" s="13"/>
      <c r="HDF78" s="13"/>
      <c r="HDG78" s="13"/>
      <c r="HDH78" s="13"/>
      <c r="HDI78" s="13"/>
      <c r="HDJ78" s="13"/>
      <c r="HDK78" s="13"/>
      <c r="HDL78" s="13"/>
      <c r="HDM78" s="13"/>
      <c r="HDN78" s="13"/>
      <c r="HDO78" s="13"/>
      <c r="HDP78" s="13"/>
      <c r="HDQ78" s="13"/>
      <c r="HDR78" s="13"/>
      <c r="HDS78" s="13"/>
      <c r="HDT78" s="13"/>
      <c r="HDU78" s="13"/>
      <c r="HDV78" s="13"/>
      <c r="HDW78" s="13"/>
      <c r="HDX78" s="13"/>
      <c r="HDY78" s="13"/>
      <c r="HDZ78" s="13"/>
      <c r="HEA78" s="13"/>
      <c r="HEB78" s="13"/>
      <c r="HEC78" s="13"/>
      <c r="HED78" s="13"/>
      <c r="HEE78" s="13"/>
      <c r="HEF78" s="13"/>
      <c r="HEG78" s="13"/>
      <c r="HEH78" s="13"/>
      <c r="HEI78" s="13"/>
      <c r="HEJ78" s="13"/>
      <c r="HEK78" s="13"/>
      <c r="HEL78" s="13"/>
      <c r="HEM78" s="13"/>
      <c r="HEN78" s="13"/>
      <c r="HEO78" s="13"/>
      <c r="HEP78" s="13"/>
      <c r="HEQ78" s="13"/>
      <c r="HER78" s="13"/>
      <c r="HES78" s="13"/>
      <c r="HET78" s="13"/>
      <c r="HEU78" s="13"/>
      <c r="HEV78" s="13"/>
      <c r="HEW78" s="13"/>
      <c r="HEX78" s="13"/>
      <c r="HEY78" s="13"/>
      <c r="HEZ78" s="13"/>
      <c r="HFA78" s="13"/>
      <c r="HFB78" s="13"/>
      <c r="HFC78" s="13"/>
      <c r="HFD78" s="13"/>
      <c r="HFE78" s="13"/>
      <c r="HFF78" s="13"/>
      <c r="HFG78" s="13"/>
      <c r="HFH78" s="13"/>
      <c r="HFI78" s="13"/>
      <c r="HFJ78" s="13"/>
      <c r="HFK78" s="13"/>
      <c r="HFL78" s="13"/>
      <c r="HFM78" s="13"/>
      <c r="HFN78" s="13"/>
      <c r="HFO78" s="13"/>
      <c r="HFP78" s="13"/>
      <c r="HFQ78" s="13"/>
      <c r="HFR78" s="13"/>
      <c r="HFS78" s="13"/>
      <c r="HFT78" s="13"/>
      <c r="HFU78" s="13"/>
      <c r="HFV78" s="13"/>
      <c r="HFW78" s="13"/>
      <c r="HFX78" s="13"/>
      <c r="HFY78" s="13"/>
      <c r="HFZ78" s="13"/>
      <c r="HGA78" s="13"/>
      <c r="HGB78" s="13"/>
      <c r="HGC78" s="13"/>
      <c r="HGD78" s="13"/>
      <c r="HGE78" s="13"/>
      <c r="HGF78" s="13"/>
      <c r="HGG78" s="13"/>
      <c r="HGH78" s="13"/>
      <c r="HGI78" s="13"/>
      <c r="HGJ78" s="13"/>
      <c r="HGK78" s="13"/>
      <c r="HGL78" s="13"/>
      <c r="HGM78" s="13"/>
      <c r="HGN78" s="13"/>
      <c r="HGO78" s="13"/>
      <c r="HGP78" s="13"/>
      <c r="HGQ78" s="13"/>
      <c r="HGR78" s="13"/>
      <c r="HGS78" s="13"/>
      <c r="HGT78" s="13"/>
      <c r="HGU78" s="13"/>
      <c r="HGV78" s="13"/>
      <c r="HGW78" s="13"/>
      <c r="HGX78" s="13"/>
      <c r="HGY78" s="13"/>
      <c r="HGZ78" s="13"/>
      <c r="HHA78" s="13"/>
      <c r="HHB78" s="13"/>
      <c r="HHC78" s="13"/>
      <c r="HHD78" s="13"/>
      <c r="HHE78" s="13"/>
      <c r="HHF78" s="13"/>
      <c r="HHG78" s="13"/>
      <c r="HHH78" s="13"/>
      <c r="HHI78" s="13"/>
      <c r="HHJ78" s="13"/>
      <c r="HHK78" s="13"/>
      <c r="HHL78" s="13"/>
      <c r="HHM78" s="13"/>
      <c r="HHN78" s="13"/>
      <c r="HHO78" s="13"/>
      <c r="HHP78" s="13"/>
      <c r="HHQ78" s="13"/>
      <c r="HHR78" s="13"/>
      <c r="HHS78" s="13"/>
      <c r="HHT78" s="13"/>
      <c r="HHU78" s="13"/>
      <c r="HHV78" s="13"/>
      <c r="HHW78" s="13"/>
      <c r="HHX78" s="13"/>
      <c r="HHY78" s="13"/>
      <c r="HHZ78" s="13"/>
      <c r="HIA78" s="13"/>
      <c r="HIB78" s="13"/>
      <c r="HIC78" s="13"/>
      <c r="HID78" s="13"/>
      <c r="HIE78" s="13"/>
      <c r="HIF78" s="13"/>
      <c r="HIG78" s="13"/>
      <c r="HIH78" s="13"/>
      <c r="HII78" s="13"/>
      <c r="HIJ78" s="13"/>
      <c r="HIK78" s="13"/>
      <c r="HIL78" s="13"/>
      <c r="HIM78" s="13"/>
      <c r="HIN78" s="13"/>
      <c r="HIO78" s="13"/>
      <c r="HIP78" s="13"/>
      <c r="HIQ78" s="13"/>
      <c r="HIR78" s="13"/>
      <c r="HIS78" s="13"/>
      <c r="HIT78" s="13"/>
      <c r="HIU78" s="13"/>
      <c r="HIV78" s="13"/>
      <c r="HIW78" s="13"/>
      <c r="HIX78" s="13"/>
      <c r="HIY78" s="13"/>
      <c r="HIZ78" s="13"/>
      <c r="HJA78" s="13"/>
      <c r="HJB78" s="13"/>
      <c r="HJC78" s="13"/>
      <c r="HJD78" s="13"/>
      <c r="HJE78" s="13"/>
      <c r="HJF78" s="13"/>
      <c r="HJG78" s="13"/>
      <c r="HJH78" s="13"/>
      <c r="HJI78" s="13"/>
      <c r="HJJ78" s="13"/>
      <c r="HJK78" s="13"/>
      <c r="HJL78" s="13"/>
      <c r="HJM78" s="13"/>
      <c r="HJN78" s="13"/>
      <c r="HJO78" s="13"/>
      <c r="HJP78" s="13"/>
      <c r="HJQ78" s="13"/>
      <c r="HJR78" s="13"/>
      <c r="HJS78" s="13"/>
      <c r="HJT78" s="13"/>
      <c r="HJU78" s="13"/>
      <c r="HJV78" s="13"/>
      <c r="HJW78" s="13"/>
      <c r="HJX78" s="13"/>
      <c r="HJY78" s="13"/>
      <c r="HJZ78" s="13"/>
      <c r="HKA78" s="13"/>
      <c r="HKB78" s="13"/>
      <c r="HKC78" s="13"/>
      <c r="HKD78" s="13"/>
      <c r="HKE78" s="13"/>
      <c r="HKF78" s="13"/>
      <c r="HKG78" s="13"/>
      <c r="HKH78" s="13"/>
      <c r="HKI78" s="13"/>
      <c r="HKJ78" s="13"/>
      <c r="HKK78" s="13"/>
      <c r="HKL78" s="13"/>
      <c r="HKM78" s="13"/>
      <c r="HKN78" s="13"/>
      <c r="HKO78" s="13"/>
      <c r="HKP78" s="13"/>
      <c r="HKQ78" s="13"/>
      <c r="HKR78" s="13"/>
      <c r="HKS78" s="13"/>
      <c r="HKT78" s="13"/>
      <c r="HKU78" s="13"/>
      <c r="HKV78" s="13"/>
      <c r="HKW78" s="13"/>
      <c r="HKX78" s="13"/>
      <c r="HKY78" s="13"/>
      <c r="HKZ78" s="13"/>
      <c r="HLA78" s="13"/>
      <c r="HLB78" s="13"/>
      <c r="HLC78" s="13"/>
      <c r="HLD78" s="13"/>
      <c r="HLE78" s="13"/>
      <c r="HLF78" s="13"/>
      <c r="HLG78" s="13"/>
      <c r="HLH78" s="13"/>
      <c r="HLI78" s="13"/>
      <c r="HLJ78" s="13"/>
      <c r="HLK78" s="13"/>
      <c r="HLL78" s="13"/>
      <c r="HLM78" s="13"/>
      <c r="HLN78" s="13"/>
      <c r="HLO78" s="13"/>
      <c r="HLP78" s="13"/>
      <c r="HLQ78" s="13"/>
      <c r="HLR78" s="13"/>
      <c r="HLS78" s="13"/>
      <c r="HLT78" s="13"/>
      <c r="HLU78" s="13"/>
      <c r="HLV78" s="13"/>
      <c r="HLW78" s="13"/>
      <c r="HLX78" s="13"/>
      <c r="HLY78" s="13"/>
      <c r="HLZ78" s="13"/>
      <c r="HMA78" s="13"/>
      <c r="HMB78" s="13"/>
      <c r="HMC78" s="13"/>
      <c r="HMD78" s="13"/>
      <c r="HME78" s="13"/>
      <c r="HMF78" s="13"/>
      <c r="HMG78" s="13"/>
      <c r="HMH78" s="13"/>
      <c r="HMI78" s="13"/>
      <c r="HMJ78" s="13"/>
      <c r="HMK78" s="13"/>
      <c r="HML78" s="13"/>
      <c r="HMM78" s="13"/>
      <c r="HMN78" s="13"/>
      <c r="HMO78" s="13"/>
      <c r="HMP78" s="13"/>
      <c r="HMQ78" s="13"/>
      <c r="HMR78" s="13"/>
      <c r="HMS78" s="13"/>
      <c r="HMT78" s="13"/>
      <c r="HMU78" s="13"/>
      <c r="HMV78" s="13"/>
      <c r="HMW78" s="13"/>
      <c r="HMX78" s="13"/>
      <c r="HMY78" s="13"/>
      <c r="HMZ78" s="13"/>
      <c r="HNA78" s="13"/>
      <c r="HNB78" s="13"/>
      <c r="HNC78" s="13"/>
      <c r="HND78" s="13"/>
      <c r="HNE78" s="13"/>
      <c r="HNF78" s="13"/>
      <c r="HNG78" s="13"/>
      <c r="HNH78" s="13"/>
      <c r="HNI78" s="13"/>
      <c r="HNJ78" s="13"/>
      <c r="HNK78" s="13"/>
      <c r="HNL78" s="13"/>
      <c r="HNM78" s="13"/>
      <c r="HNN78" s="13"/>
      <c r="HNO78" s="13"/>
      <c r="HNP78" s="13"/>
      <c r="HNQ78" s="13"/>
      <c r="HNR78" s="13"/>
      <c r="HNS78" s="13"/>
      <c r="HNT78" s="13"/>
      <c r="HNU78" s="13"/>
      <c r="HNV78" s="13"/>
      <c r="HNW78" s="13"/>
      <c r="HNX78" s="13"/>
      <c r="HNY78" s="13"/>
      <c r="HNZ78" s="13"/>
      <c r="HOA78" s="13"/>
      <c r="HOB78" s="13"/>
      <c r="HOC78" s="13"/>
      <c r="HOD78" s="13"/>
      <c r="HOE78" s="13"/>
      <c r="HOF78" s="13"/>
      <c r="HOG78" s="13"/>
      <c r="HOH78" s="13"/>
      <c r="HOI78" s="13"/>
      <c r="HOJ78" s="13"/>
      <c r="HOK78" s="13"/>
      <c r="HOL78" s="13"/>
      <c r="HOM78" s="13"/>
      <c r="HON78" s="13"/>
      <c r="HOO78" s="13"/>
      <c r="HOP78" s="13"/>
      <c r="HOQ78" s="13"/>
      <c r="HOR78" s="13"/>
      <c r="HOS78" s="13"/>
      <c r="HOT78" s="13"/>
      <c r="HOU78" s="13"/>
      <c r="HOV78" s="13"/>
      <c r="HOW78" s="13"/>
      <c r="HOX78" s="13"/>
      <c r="HOY78" s="13"/>
      <c r="HOZ78" s="13"/>
      <c r="HPA78" s="13"/>
      <c r="HPB78" s="13"/>
      <c r="HPC78" s="13"/>
      <c r="HPD78" s="13"/>
      <c r="HPE78" s="13"/>
      <c r="HPF78" s="13"/>
      <c r="HPG78" s="13"/>
      <c r="HPH78" s="13"/>
      <c r="HPI78" s="13"/>
      <c r="HPJ78" s="13"/>
      <c r="HPK78" s="13"/>
      <c r="HPL78" s="13"/>
      <c r="HPM78" s="13"/>
      <c r="HPN78" s="13"/>
      <c r="HPO78" s="13"/>
      <c r="HPP78" s="13"/>
      <c r="HPQ78" s="13"/>
      <c r="HPR78" s="13"/>
      <c r="HPS78" s="13"/>
      <c r="HPT78" s="13"/>
      <c r="HPU78" s="13"/>
      <c r="HPV78" s="13"/>
      <c r="HPW78" s="13"/>
      <c r="HPX78" s="13"/>
      <c r="HPY78" s="13"/>
      <c r="HPZ78" s="13"/>
      <c r="HQA78" s="13"/>
      <c r="HQB78" s="13"/>
      <c r="HQC78" s="13"/>
      <c r="HQD78" s="13"/>
      <c r="HQE78" s="13"/>
      <c r="HQF78" s="13"/>
      <c r="HQG78" s="13"/>
      <c r="HQH78" s="13"/>
      <c r="HQI78" s="13"/>
      <c r="HQJ78" s="13"/>
      <c r="HQK78" s="13"/>
      <c r="HQL78" s="13"/>
      <c r="HQM78" s="13"/>
      <c r="HQN78" s="13"/>
      <c r="HQO78" s="13"/>
      <c r="HQP78" s="13"/>
      <c r="HQQ78" s="13"/>
      <c r="HQR78" s="13"/>
      <c r="HQS78" s="13"/>
      <c r="HQT78" s="13"/>
      <c r="HQU78" s="13"/>
      <c r="HQV78" s="13"/>
      <c r="HQW78" s="13"/>
      <c r="HQX78" s="13"/>
      <c r="HQY78" s="13"/>
      <c r="HQZ78" s="13"/>
      <c r="HRA78" s="13"/>
      <c r="HRB78" s="13"/>
      <c r="HRC78" s="13"/>
      <c r="HRD78" s="13"/>
      <c r="HRE78" s="13"/>
      <c r="HRF78" s="13"/>
      <c r="HRG78" s="13"/>
      <c r="HRH78" s="13"/>
      <c r="HRI78" s="13"/>
      <c r="HRJ78" s="13"/>
      <c r="HRK78" s="13"/>
      <c r="HRL78" s="13"/>
      <c r="HRM78" s="13"/>
      <c r="HRN78" s="13"/>
      <c r="HRO78" s="13"/>
      <c r="HRP78" s="13"/>
      <c r="HRQ78" s="13"/>
      <c r="HRR78" s="13"/>
      <c r="HRS78" s="13"/>
      <c r="HRT78" s="13"/>
      <c r="HRU78" s="13"/>
      <c r="HRV78" s="13"/>
      <c r="HRW78" s="13"/>
      <c r="HRX78" s="13"/>
      <c r="HRY78" s="13"/>
      <c r="HRZ78" s="13"/>
      <c r="HSA78" s="13"/>
      <c r="HSB78" s="13"/>
      <c r="HSC78" s="13"/>
      <c r="HSD78" s="13"/>
      <c r="HSE78" s="13"/>
      <c r="HSF78" s="13"/>
      <c r="HSG78" s="13"/>
      <c r="HSH78" s="13"/>
      <c r="HSI78" s="13"/>
      <c r="HSJ78" s="13"/>
      <c r="HSK78" s="13"/>
      <c r="HSL78" s="13"/>
      <c r="HSM78" s="13"/>
      <c r="HSN78" s="13"/>
      <c r="HSO78" s="13"/>
      <c r="HSP78" s="13"/>
      <c r="HSQ78" s="13"/>
      <c r="HSR78" s="13"/>
      <c r="HSS78" s="13"/>
      <c r="HST78" s="13"/>
      <c r="HSU78" s="13"/>
      <c r="HSV78" s="13"/>
      <c r="HSW78" s="13"/>
      <c r="HSX78" s="13"/>
      <c r="HSY78" s="13"/>
      <c r="HSZ78" s="13"/>
      <c r="HTA78" s="13"/>
      <c r="HTB78" s="13"/>
      <c r="HTC78" s="13"/>
      <c r="HTD78" s="13"/>
      <c r="HTE78" s="13"/>
      <c r="HTF78" s="13"/>
      <c r="HTG78" s="13"/>
      <c r="HTH78" s="13"/>
      <c r="HTI78" s="13"/>
      <c r="HTJ78" s="13"/>
      <c r="HTK78" s="13"/>
      <c r="HTL78" s="13"/>
      <c r="HTM78" s="13"/>
      <c r="HTN78" s="13"/>
      <c r="HTO78" s="13"/>
      <c r="HTP78" s="13"/>
      <c r="HTQ78" s="13"/>
      <c r="HTR78" s="13"/>
      <c r="HTS78" s="13"/>
      <c r="HTT78" s="13"/>
      <c r="HTU78" s="13"/>
      <c r="HTV78" s="13"/>
      <c r="HTW78" s="13"/>
      <c r="HTX78" s="13"/>
      <c r="HTY78" s="13"/>
      <c r="HTZ78" s="13"/>
      <c r="HUA78" s="13"/>
      <c r="HUB78" s="13"/>
      <c r="HUC78" s="13"/>
      <c r="HUD78" s="13"/>
      <c r="HUE78" s="13"/>
      <c r="HUF78" s="13"/>
      <c r="HUG78" s="13"/>
      <c r="HUH78" s="13"/>
      <c r="HUI78" s="13"/>
      <c r="HUJ78" s="13"/>
      <c r="HUK78" s="13"/>
      <c r="HUL78" s="13"/>
      <c r="HUM78" s="13"/>
      <c r="HUN78" s="13"/>
      <c r="HUO78" s="13"/>
      <c r="HUP78" s="13"/>
      <c r="HUQ78" s="13"/>
      <c r="HUR78" s="13"/>
      <c r="HUS78" s="13"/>
      <c r="HUT78" s="13"/>
      <c r="HUU78" s="13"/>
      <c r="HUV78" s="13"/>
      <c r="HUW78" s="13"/>
      <c r="HUX78" s="13"/>
      <c r="HUY78" s="13"/>
      <c r="HUZ78" s="13"/>
      <c r="HVA78" s="13"/>
      <c r="HVB78" s="13"/>
      <c r="HVC78" s="13"/>
      <c r="HVD78" s="13"/>
      <c r="HVE78" s="13"/>
      <c r="HVF78" s="13"/>
      <c r="HVG78" s="13"/>
      <c r="HVH78" s="13"/>
      <c r="HVI78" s="13"/>
      <c r="HVJ78" s="13"/>
      <c r="HVK78" s="13"/>
      <c r="HVL78" s="13"/>
      <c r="HVM78" s="13"/>
      <c r="HVN78" s="13"/>
      <c r="HVO78" s="13"/>
      <c r="HVP78" s="13"/>
      <c r="HVQ78" s="13"/>
      <c r="HVR78" s="13"/>
      <c r="HVS78" s="13"/>
      <c r="HVT78" s="13"/>
      <c r="HVU78" s="13"/>
      <c r="HVV78" s="13"/>
      <c r="HVW78" s="13"/>
      <c r="HVX78" s="13"/>
      <c r="HVY78" s="13"/>
      <c r="HVZ78" s="13"/>
      <c r="HWA78" s="13"/>
      <c r="HWB78" s="13"/>
      <c r="HWC78" s="13"/>
      <c r="HWD78" s="13"/>
      <c r="HWE78" s="13"/>
      <c r="HWF78" s="13"/>
      <c r="HWG78" s="13"/>
      <c r="HWH78" s="13"/>
      <c r="HWI78" s="13"/>
      <c r="HWJ78" s="13"/>
      <c r="HWK78" s="13"/>
      <c r="HWL78" s="13"/>
      <c r="HWM78" s="13"/>
      <c r="HWN78" s="13"/>
      <c r="HWO78" s="13"/>
      <c r="HWP78" s="13"/>
      <c r="HWQ78" s="13"/>
      <c r="HWR78" s="13"/>
      <c r="HWS78" s="13"/>
      <c r="HWT78" s="13"/>
      <c r="HWU78" s="13"/>
      <c r="HWV78" s="13"/>
      <c r="HWW78" s="13"/>
      <c r="HWX78" s="13"/>
      <c r="HWY78" s="13"/>
      <c r="HWZ78" s="13"/>
      <c r="HXA78" s="13"/>
      <c r="HXB78" s="13"/>
      <c r="HXC78" s="13"/>
      <c r="HXD78" s="13"/>
      <c r="HXE78" s="13"/>
      <c r="HXF78" s="13"/>
      <c r="HXG78" s="13"/>
      <c r="HXH78" s="13"/>
      <c r="HXI78" s="13"/>
      <c r="HXJ78" s="13"/>
      <c r="HXK78" s="13"/>
      <c r="HXL78" s="13"/>
      <c r="HXM78" s="13"/>
      <c r="HXN78" s="13"/>
      <c r="HXO78" s="13"/>
      <c r="HXP78" s="13"/>
      <c r="HXQ78" s="13"/>
      <c r="HXR78" s="13"/>
      <c r="HXS78" s="13"/>
      <c r="HXT78" s="13"/>
      <c r="HXU78" s="13"/>
      <c r="HXV78" s="13"/>
      <c r="HXW78" s="13"/>
      <c r="HXX78" s="13"/>
      <c r="HXY78" s="13"/>
      <c r="HXZ78" s="13"/>
      <c r="HYA78" s="13"/>
      <c r="HYB78" s="13"/>
      <c r="HYC78" s="13"/>
      <c r="HYD78" s="13"/>
      <c r="HYE78" s="13"/>
      <c r="HYF78" s="13"/>
      <c r="HYG78" s="13"/>
      <c r="HYH78" s="13"/>
      <c r="HYI78" s="13"/>
      <c r="HYJ78" s="13"/>
      <c r="HYK78" s="13"/>
      <c r="HYL78" s="13"/>
      <c r="HYM78" s="13"/>
      <c r="HYN78" s="13"/>
      <c r="HYO78" s="13"/>
      <c r="HYP78" s="13"/>
      <c r="HYQ78" s="13"/>
      <c r="HYR78" s="13"/>
      <c r="HYS78" s="13"/>
      <c r="HYT78" s="13"/>
      <c r="HYU78" s="13"/>
      <c r="HYV78" s="13"/>
      <c r="HYW78" s="13"/>
      <c r="HYX78" s="13"/>
      <c r="HYY78" s="13"/>
      <c r="HYZ78" s="13"/>
      <c r="HZA78" s="13"/>
      <c r="HZB78" s="13"/>
      <c r="HZC78" s="13"/>
      <c r="HZD78" s="13"/>
      <c r="HZE78" s="13"/>
      <c r="HZF78" s="13"/>
      <c r="HZG78" s="13"/>
      <c r="HZH78" s="13"/>
      <c r="HZI78" s="13"/>
      <c r="HZJ78" s="13"/>
      <c r="HZK78" s="13"/>
      <c r="HZL78" s="13"/>
      <c r="HZM78" s="13"/>
      <c r="HZN78" s="13"/>
      <c r="HZO78" s="13"/>
      <c r="HZP78" s="13"/>
      <c r="HZQ78" s="13"/>
      <c r="HZR78" s="13"/>
      <c r="HZS78" s="13"/>
      <c r="HZT78" s="13"/>
      <c r="HZU78" s="13"/>
      <c r="HZV78" s="13"/>
      <c r="HZW78" s="13"/>
      <c r="HZX78" s="13"/>
      <c r="HZY78" s="13"/>
      <c r="HZZ78" s="13"/>
      <c r="IAA78" s="13"/>
      <c r="IAB78" s="13"/>
      <c r="IAC78" s="13"/>
      <c r="IAD78" s="13"/>
      <c r="IAE78" s="13"/>
      <c r="IAF78" s="13"/>
      <c r="IAG78" s="13"/>
      <c r="IAH78" s="13"/>
      <c r="IAI78" s="13"/>
      <c r="IAJ78" s="13"/>
      <c r="IAK78" s="13"/>
      <c r="IAL78" s="13"/>
      <c r="IAM78" s="13"/>
      <c r="IAN78" s="13"/>
      <c r="IAO78" s="13"/>
      <c r="IAP78" s="13"/>
      <c r="IAQ78" s="13"/>
      <c r="IAR78" s="13"/>
      <c r="IAS78" s="13"/>
      <c r="IAT78" s="13"/>
      <c r="IAU78" s="13"/>
      <c r="IAV78" s="13"/>
      <c r="IAW78" s="13"/>
      <c r="IAX78" s="13"/>
      <c r="IAY78" s="13"/>
      <c r="IAZ78" s="13"/>
      <c r="IBA78" s="13"/>
      <c r="IBB78" s="13"/>
      <c r="IBC78" s="13"/>
      <c r="IBD78" s="13"/>
      <c r="IBE78" s="13"/>
      <c r="IBF78" s="13"/>
      <c r="IBG78" s="13"/>
      <c r="IBH78" s="13"/>
      <c r="IBI78" s="13"/>
      <c r="IBJ78" s="13"/>
      <c r="IBK78" s="13"/>
      <c r="IBL78" s="13"/>
      <c r="IBM78" s="13"/>
      <c r="IBN78" s="13"/>
      <c r="IBO78" s="13"/>
      <c r="IBP78" s="13"/>
      <c r="IBQ78" s="13"/>
      <c r="IBR78" s="13"/>
      <c r="IBS78" s="13"/>
      <c r="IBT78" s="13"/>
      <c r="IBU78" s="13"/>
      <c r="IBV78" s="13"/>
      <c r="IBW78" s="13"/>
      <c r="IBX78" s="13"/>
      <c r="IBY78" s="13"/>
      <c r="IBZ78" s="13"/>
      <c r="ICA78" s="13"/>
      <c r="ICB78" s="13"/>
      <c r="ICC78" s="13"/>
      <c r="ICD78" s="13"/>
      <c r="ICE78" s="13"/>
      <c r="ICF78" s="13"/>
      <c r="ICG78" s="13"/>
      <c r="ICH78" s="13"/>
      <c r="ICI78" s="13"/>
      <c r="ICJ78" s="13"/>
      <c r="ICK78" s="13"/>
      <c r="ICL78" s="13"/>
      <c r="ICM78" s="13"/>
      <c r="ICN78" s="13"/>
      <c r="ICO78" s="13"/>
      <c r="ICP78" s="13"/>
      <c r="ICQ78" s="13"/>
      <c r="ICR78" s="13"/>
      <c r="ICS78" s="13"/>
      <c r="ICT78" s="13"/>
      <c r="ICU78" s="13"/>
      <c r="ICV78" s="13"/>
      <c r="ICW78" s="13"/>
      <c r="ICX78" s="13"/>
      <c r="ICY78" s="13"/>
      <c r="ICZ78" s="13"/>
      <c r="IDA78" s="13"/>
      <c r="IDB78" s="13"/>
      <c r="IDC78" s="13"/>
      <c r="IDD78" s="13"/>
      <c r="IDE78" s="13"/>
      <c r="IDF78" s="13"/>
      <c r="IDG78" s="13"/>
      <c r="IDH78" s="13"/>
      <c r="IDI78" s="13"/>
      <c r="IDJ78" s="13"/>
      <c r="IDK78" s="13"/>
      <c r="IDL78" s="13"/>
      <c r="IDM78" s="13"/>
      <c r="IDN78" s="13"/>
      <c r="IDO78" s="13"/>
      <c r="IDP78" s="13"/>
      <c r="IDQ78" s="13"/>
      <c r="IDR78" s="13"/>
      <c r="IDS78" s="13"/>
      <c r="IDT78" s="13"/>
      <c r="IDU78" s="13"/>
      <c r="IDV78" s="13"/>
      <c r="IDW78" s="13"/>
      <c r="IDX78" s="13"/>
      <c r="IDY78" s="13"/>
      <c r="IDZ78" s="13"/>
      <c r="IEA78" s="13"/>
      <c r="IEB78" s="13"/>
      <c r="IEC78" s="13"/>
      <c r="IED78" s="13"/>
      <c r="IEE78" s="13"/>
      <c r="IEF78" s="13"/>
      <c r="IEG78" s="13"/>
      <c r="IEH78" s="13"/>
      <c r="IEI78" s="13"/>
      <c r="IEJ78" s="13"/>
      <c r="IEK78" s="13"/>
      <c r="IEL78" s="13"/>
      <c r="IEM78" s="13"/>
      <c r="IEN78" s="13"/>
      <c r="IEO78" s="13"/>
      <c r="IEP78" s="13"/>
      <c r="IEQ78" s="13"/>
      <c r="IER78" s="13"/>
      <c r="IES78" s="13"/>
      <c r="IET78" s="13"/>
      <c r="IEU78" s="13"/>
      <c r="IEV78" s="13"/>
      <c r="IEW78" s="13"/>
      <c r="IEX78" s="13"/>
      <c r="IEY78" s="13"/>
      <c r="IEZ78" s="13"/>
      <c r="IFA78" s="13"/>
      <c r="IFB78" s="13"/>
      <c r="IFC78" s="13"/>
      <c r="IFD78" s="13"/>
      <c r="IFE78" s="13"/>
      <c r="IFF78" s="13"/>
      <c r="IFG78" s="13"/>
      <c r="IFH78" s="13"/>
      <c r="IFI78" s="13"/>
      <c r="IFJ78" s="13"/>
      <c r="IFK78" s="13"/>
      <c r="IFL78" s="13"/>
      <c r="IFM78" s="13"/>
      <c r="IFN78" s="13"/>
      <c r="IFO78" s="13"/>
      <c r="IFP78" s="13"/>
      <c r="IFQ78" s="13"/>
      <c r="IFR78" s="13"/>
      <c r="IFS78" s="13"/>
      <c r="IFT78" s="13"/>
      <c r="IFU78" s="13"/>
      <c r="IFV78" s="13"/>
      <c r="IFW78" s="13"/>
      <c r="IFX78" s="13"/>
      <c r="IFY78" s="13"/>
      <c r="IFZ78" s="13"/>
      <c r="IGA78" s="13"/>
      <c r="IGB78" s="13"/>
      <c r="IGC78" s="13"/>
      <c r="IGD78" s="13"/>
      <c r="IGE78" s="13"/>
      <c r="IGF78" s="13"/>
      <c r="IGG78" s="13"/>
      <c r="IGH78" s="13"/>
      <c r="IGI78" s="13"/>
      <c r="IGJ78" s="13"/>
      <c r="IGK78" s="13"/>
      <c r="IGL78" s="13"/>
      <c r="IGM78" s="13"/>
      <c r="IGN78" s="13"/>
      <c r="IGO78" s="13"/>
      <c r="IGP78" s="13"/>
      <c r="IGQ78" s="13"/>
      <c r="IGR78" s="13"/>
      <c r="IGS78" s="13"/>
      <c r="IGT78" s="13"/>
      <c r="IGU78" s="13"/>
      <c r="IGV78" s="13"/>
      <c r="IGW78" s="13"/>
      <c r="IGX78" s="13"/>
      <c r="IGY78" s="13"/>
      <c r="IGZ78" s="13"/>
      <c r="IHA78" s="13"/>
      <c r="IHB78" s="13"/>
      <c r="IHC78" s="13"/>
      <c r="IHD78" s="13"/>
      <c r="IHE78" s="13"/>
      <c r="IHF78" s="13"/>
      <c r="IHG78" s="13"/>
      <c r="IHH78" s="13"/>
      <c r="IHI78" s="13"/>
      <c r="IHJ78" s="13"/>
      <c r="IHK78" s="13"/>
      <c r="IHL78" s="13"/>
      <c r="IHM78" s="13"/>
      <c r="IHN78" s="13"/>
      <c r="IHO78" s="13"/>
      <c r="IHP78" s="13"/>
      <c r="IHQ78" s="13"/>
      <c r="IHR78" s="13"/>
      <c r="IHS78" s="13"/>
      <c r="IHT78" s="13"/>
      <c r="IHU78" s="13"/>
      <c r="IHV78" s="13"/>
      <c r="IHW78" s="13"/>
      <c r="IHX78" s="13"/>
      <c r="IHY78" s="13"/>
      <c r="IHZ78" s="13"/>
      <c r="IIA78" s="13"/>
      <c r="IIB78" s="13"/>
      <c r="IIC78" s="13"/>
      <c r="IID78" s="13"/>
      <c r="IIE78" s="13"/>
      <c r="IIF78" s="13"/>
      <c r="IIG78" s="13"/>
      <c r="IIH78" s="13"/>
      <c r="III78" s="13"/>
      <c r="IIJ78" s="13"/>
      <c r="IIK78" s="13"/>
      <c r="IIL78" s="13"/>
      <c r="IIM78" s="13"/>
      <c r="IIN78" s="13"/>
      <c r="IIO78" s="13"/>
      <c r="IIP78" s="13"/>
      <c r="IIQ78" s="13"/>
      <c r="IIR78" s="13"/>
      <c r="IIS78" s="13"/>
      <c r="IIT78" s="13"/>
      <c r="IIU78" s="13"/>
      <c r="IIV78" s="13"/>
      <c r="IIW78" s="13"/>
      <c r="IIX78" s="13"/>
      <c r="IIY78" s="13"/>
      <c r="IIZ78" s="13"/>
      <c r="IJA78" s="13"/>
      <c r="IJB78" s="13"/>
      <c r="IJC78" s="13"/>
      <c r="IJD78" s="13"/>
      <c r="IJE78" s="13"/>
      <c r="IJF78" s="13"/>
      <c r="IJG78" s="13"/>
      <c r="IJH78" s="13"/>
      <c r="IJI78" s="13"/>
      <c r="IJJ78" s="13"/>
      <c r="IJK78" s="13"/>
      <c r="IJL78" s="13"/>
      <c r="IJM78" s="13"/>
      <c r="IJN78" s="13"/>
      <c r="IJO78" s="13"/>
      <c r="IJP78" s="13"/>
      <c r="IJQ78" s="13"/>
      <c r="IJR78" s="13"/>
      <c r="IJS78" s="13"/>
      <c r="IJT78" s="13"/>
      <c r="IJU78" s="13"/>
      <c r="IJV78" s="13"/>
      <c r="IJW78" s="13"/>
      <c r="IJX78" s="13"/>
      <c r="IJY78" s="13"/>
      <c r="IJZ78" s="13"/>
      <c r="IKA78" s="13"/>
      <c r="IKB78" s="13"/>
      <c r="IKC78" s="13"/>
      <c r="IKD78" s="13"/>
      <c r="IKE78" s="13"/>
      <c r="IKF78" s="13"/>
      <c r="IKG78" s="13"/>
      <c r="IKH78" s="13"/>
      <c r="IKI78" s="13"/>
      <c r="IKJ78" s="13"/>
      <c r="IKK78" s="13"/>
      <c r="IKL78" s="13"/>
      <c r="IKM78" s="13"/>
      <c r="IKN78" s="13"/>
      <c r="IKO78" s="13"/>
      <c r="IKP78" s="13"/>
      <c r="IKQ78" s="13"/>
      <c r="IKR78" s="13"/>
      <c r="IKS78" s="13"/>
      <c r="IKT78" s="13"/>
      <c r="IKU78" s="13"/>
      <c r="IKV78" s="13"/>
      <c r="IKW78" s="13"/>
      <c r="IKX78" s="13"/>
      <c r="IKY78" s="13"/>
      <c r="IKZ78" s="13"/>
      <c r="ILA78" s="13"/>
      <c r="ILB78" s="13"/>
      <c r="ILC78" s="13"/>
      <c r="ILD78" s="13"/>
      <c r="ILE78" s="13"/>
      <c r="ILF78" s="13"/>
      <c r="ILG78" s="13"/>
      <c r="ILH78" s="13"/>
      <c r="ILI78" s="13"/>
      <c r="ILJ78" s="13"/>
      <c r="ILK78" s="13"/>
      <c r="ILL78" s="13"/>
      <c r="ILM78" s="13"/>
      <c r="ILN78" s="13"/>
      <c r="ILO78" s="13"/>
      <c r="ILP78" s="13"/>
      <c r="ILQ78" s="13"/>
      <c r="ILR78" s="13"/>
      <c r="ILS78" s="13"/>
      <c r="ILT78" s="13"/>
      <c r="ILU78" s="13"/>
      <c r="ILV78" s="13"/>
      <c r="ILW78" s="13"/>
      <c r="ILX78" s="13"/>
      <c r="ILY78" s="13"/>
      <c r="ILZ78" s="13"/>
      <c r="IMA78" s="13"/>
      <c r="IMB78" s="13"/>
      <c r="IMC78" s="13"/>
      <c r="IMD78" s="13"/>
      <c r="IME78" s="13"/>
      <c r="IMF78" s="13"/>
      <c r="IMG78" s="13"/>
      <c r="IMH78" s="13"/>
      <c r="IMI78" s="13"/>
      <c r="IMJ78" s="13"/>
      <c r="IMK78" s="13"/>
      <c r="IML78" s="13"/>
      <c r="IMM78" s="13"/>
      <c r="IMN78" s="13"/>
      <c r="IMO78" s="13"/>
      <c r="IMP78" s="13"/>
      <c r="IMQ78" s="13"/>
      <c r="IMR78" s="13"/>
      <c r="IMS78" s="13"/>
      <c r="IMT78" s="13"/>
      <c r="IMU78" s="13"/>
      <c r="IMV78" s="13"/>
      <c r="IMW78" s="13"/>
      <c r="IMX78" s="13"/>
      <c r="IMY78" s="13"/>
      <c r="IMZ78" s="13"/>
      <c r="INA78" s="13"/>
      <c r="INB78" s="13"/>
      <c r="INC78" s="13"/>
      <c r="IND78" s="13"/>
      <c r="INE78" s="13"/>
      <c r="INF78" s="13"/>
      <c r="ING78" s="13"/>
      <c r="INH78" s="13"/>
      <c r="INI78" s="13"/>
      <c r="INJ78" s="13"/>
      <c r="INK78" s="13"/>
      <c r="INL78" s="13"/>
      <c r="INM78" s="13"/>
      <c r="INN78" s="13"/>
      <c r="INO78" s="13"/>
      <c r="INP78" s="13"/>
      <c r="INQ78" s="13"/>
      <c r="INR78" s="13"/>
      <c r="INS78" s="13"/>
      <c r="INT78" s="13"/>
      <c r="INU78" s="13"/>
      <c r="INV78" s="13"/>
      <c r="INW78" s="13"/>
      <c r="INX78" s="13"/>
      <c r="INY78" s="13"/>
      <c r="INZ78" s="13"/>
      <c r="IOA78" s="13"/>
      <c r="IOB78" s="13"/>
      <c r="IOC78" s="13"/>
      <c r="IOD78" s="13"/>
      <c r="IOE78" s="13"/>
      <c r="IOF78" s="13"/>
      <c r="IOG78" s="13"/>
      <c r="IOH78" s="13"/>
      <c r="IOI78" s="13"/>
      <c r="IOJ78" s="13"/>
      <c r="IOK78" s="13"/>
      <c r="IOL78" s="13"/>
      <c r="IOM78" s="13"/>
      <c r="ION78" s="13"/>
      <c r="IOO78" s="13"/>
      <c r="IOP78" s="13"/>
      <c r="IOQ78" s="13"/>
      <c r="IOR78" s="13"/>
      <c r="IOS78" s="13"/>
      <c r="IOT78" s="13"/>
      <c r="IOU78" s="13"/>
      <c r="IOV78" s="13"/>
      <c r="IOW78" s="13"/>
      <c r="IOX78" s="13"/>
      <c r="IOY78" s="13"/>
      <c r="IOZ78" s="13"/>
      <c r="IPA78" s="13"/>
      <c r="IPB78" s="13"/>
      <c r="IPC78" s="13"/>
      <c r="IPD78" s="13"/>
      <c r="IPE78" s="13"/>
      <c r="IPF78" s="13"/>
      <c r="IPG78" s="13"/>
      <c r="IPH78" s="13"/>
      <c r="IPI78" s="13"/>
      <c r="IPJ78" s="13"/>
      <c r="IPK78" s="13"/>
      <c r="IPL78" s="13"/>
      <c r="IPM78" s="13"/>
      <c r="IPN78" s="13"/>
      <c r="IPO78" s="13"/>
      <c r="IPP78" s="13"/>
      <c r="IPQ78" s="13"/>
      <c r="IPR78" s="13"/>
      <c r="IPS78" s="13"/>
      <c r="IPT78" s="13"/>
      <c r="IPU78" s="13"/>
      <c r="IPV78" s="13"/>
      <c r="IPW78" s="13"/>
      <c r="IPX78" s="13"/>
      <c r="IPY78" s="13"/>
      <c r="IPZ78" s="13"/>
      <c r="IQA78" s="13"/>
      <c r="IQB78" s="13"/>
      <c r="IQC78" s="13"/>
      <c r="IQD78" s="13"/>
      <c r="IQE78" s="13"/>
      <c r="IQF78" s="13"/>
      <c r="IQG78" s="13"/>
      <c r="IQH78" s="13"/>
      <c r="IQI78" s="13"/>
      <c r="IQJ78" s="13"/>
      <c r="IQK78" s="13"/>
      <c r="IQL78" s="13"/>
      <c r="IQM78" s="13"/>
      <c r="IQN78" s="13"/>
      <c r="IQO78" s="13"/>
      <c r="IQP78" s="13"/>
      <c r="IQQ78" s="13"/>
      <c r="IQR78" s="13"/>
      <c r="IQS78" s="13"/>
      <c r="IQT78" s="13"/>
      <c r="IQU78" s="13"/>
      <c r="IQV78" s="13"/>
      <c r="IQW78" s="13"/>
      <c r="IQX78" s="13"/>
      <c r="IQY78" s="13"/>
      <c r="IQZ78" s="13"/>
      <c r="IRA78" s="13"/>
      <c r="IRB78" s="13"/>
      <c r="IRC78" s="13"/>
      <c r="IRD78" s="13"/>
      <c r="IRE78" s="13"/>
      <c r="IRF78" s="13"/>
      <c r="IRG78" s="13"/>
      <c r="IRH78" s="13"/>
      <c r="IRI78" s="13"/>
      <c r="IRJ78" s="13"/>
      <c r="IRK78" s="13"/>
      <c r="IRL78" s="13"/>
      <c r="IRM78" s="13"/>
      <c r="IRN78" s="13"/>
      <c r="IRO78" s="13"/>
      <c r="IRP78" s="13"/>
      <c r="IRQ78" s="13"/>
      <c r="IRR78" s="13"/>
      <c r="IRS78" s="13"/>
      <c r="IRT78" s="13"/>
      <c r="IRU78" s="13"/>
      <c r="IRV78" s="13"/>
      <c r="IRW78" s="13"/>
      <c r="IRX78" s="13"/>
      <c r="IRY78" s="13"/>
      <c r="IRZ78" s="13"/>
      <c r="ISA78" s="13"/>
      <c r="ISB78" s="13"/>
      <c r="ISC78" s="13"/>
      <c r="ISD78" s="13"/>
      <c r="ISE78" s="13"/>
      <c r="ISF78" s="13"/>
      <c r="ISG78" s="13"/>
      <c r="ISH78" s="13"/>
      <c r="ISI78" s="13"/>
      <c r="ISJ78" s="13"/>
      <c r="ISK78" s="13"/>
      <c r="ISL78" s="13"/>
      <c r="ISM78" s="13"/>
      <c r="ISN78" s="13"/>
      <c r="ISO78" s="13"/>
      <c r="ISP78" s="13"/>
      <c r="ISQ78" s="13"/>
      <c r="ISR78" s="13"/>
      <c r="ISS78" s="13"/>
      <c r="IST78" s="13"/>
      <c r="ISU78" s="13"/>
      <c r="ISV78" s="13"/>
      <c r="ISW78" s="13"/>
      <c r="ISX78" s="13"/>
      <c r="ISY78" s="13"/>
      <c r="ISZ78" s="13"/>
      <c r="ITA78" s="13"/>
      <c r="ITB78" s="13"/>
      <c r="ITC78" s="13"/>
      <c r="ITD78" s="13"/>
      <c r="ITE78" s="13"/>
      <c r="ITF78" s="13"/>
      <c r="ITG78" s="13"/>
      <c r="ITH78" s="13"/>
      <c r="ITI78" s="13"/>
      <c r="ITJ78" s="13"/>
      <c r="ITK78" s="13"/>
      <c r="ITL78" s="13"/>
      <c r="ITM78" s="13"/>
      <c r="ITN78" s="13"/>
      <c r="ITO78" s="13"/>
      <c r="ITP78" s="13"/>
      <c r="ITQ78" s="13"/>
      <c r="ITR78" s="13"/>
      <c r="ITS78" s="13"/>
      <c r="ITT78" s="13"/>
      <c r="ITU78" s="13"/>
      <c r="ITV78" s="13"/>
      <c r="ITW78" s="13"/>
      <c r="ITX78" s="13"/>
      <c r="ITY78" s="13"/>
      <c r="ITZ78" s="13"/>
      <c r="IUA78" s="13"/>
      <c r="IUB78" s="13"/>
      <c r="IUC78" s="13"/>
      <c r="IUD78" s="13"/>
      <c r="IUE78" s="13"/>
      <c r="IUF78" s="13"/>
      <c r="IUG78" s="13"/>
      <c r="IUH78" s="13"/>
      <c r="IUI78" s="13"/>
      <c r="IUJ78" s="13"/>
      <c r="IUK78" s="13"/>
      <c r="IUL78" s="13"/>
      <c r="IUM78" s="13"/>
      <c r="IUN78" s="13"/>
      <c r="IUO78" s="13"/>
      <c r="IUP78" s="13"/>
      <c r="IUQ78" s="13"/>
      <c r="IUR78" s="13"/>
      <c r="IUS78" s="13"/>
      <c r="IUT78" s="13"/>
      <c r="IUU78" s="13"/>
      <c r="IUV78" s="13"/>
      <c r="IUW78" s="13"/>
      <c r="IUX78" s="13"/>
      <c r="IUY78" s="13"/>
      <c r="IUZ78" s="13"/>
      <c r="IVA78" s="13"/>
      <c r="IVB78" s="13"/>
      <c r="IVC78" s="13"/>
      <c r="IVD78" s="13"/>
      <c r="IVE78" s="13"/>
      <c r="IVF78" s="13"/>
      <c r="IVG78" s="13"/>
      <c r="IVH78" s="13"/>
      <c r="IVI78" s="13"/>
      <c r="IVJ78" s="13"/>
      <c r="IVK78" s="13"/>
      <c r="IVL78" s="13"/>
      <c r="IVM78" s="13"/>
      <c r="IVN78" s="13"/>
      <c r="IVO78" s="13"/>
      <c r="IVP78" s="13"/>
      <c r="IVQ78" s="13"/>
      <c r="IVR78" s="13"/>
      <c r="IVS78" s="13"/>
      <c r="IVT78" s="13"/>
      <c r="IVU78" s="13"/>
      <c r="IVV78" s="13"/>
      <c r="IVW78" s="13"/>
      <c r="IVX78" s="13"/>
      <c r="IVY78" s="13"/>
      <c r="IVZ78" s="13"/>
      <c r="IWA78" s="13"/>
      <c r="IWB78" s="13"/>
      <c r="IWC78" s="13"/>
      <c r="IWD78" s="13"/>
      <c r="IWE78" s="13"/>
      <c r="IWF78" s="13"/>
      <c r="IWG78" s="13"/>
      <c r="IWH78" s="13"/>
      <c r="IWI78" s="13"/>
      <c r="IWJ78" s="13"/>
      <c r="IWK78" s="13"/>
      <c r="IWL78" s="13"/>
      <c r="IWM78" s="13"/>
      <c r="IWN78" s="13"/>
      <c r="IWO78" s="13"/>
      <c r="IWP78" s="13"/>
      <c r="IWQ78" s="13"/>
      <c r="IWR78" s="13"/>
      <c r="IWS78" s="13"/>
      <c r="IWT78" s="13"/>
      <c r="IWU78" s="13"/>
      <c r="IWV78" s="13"/>
      <c r="IWW78" s="13"/>
      <c r="IWX78" s="13"/>
      <c r="IWY78" s="13"/>
      <c r="IWZ78" s="13"/>
      <c r="IXA78" s="13"/>
      <c r="IXB78" s="13"/>
      <c r="IXC78" s="13"/>
      <c r="IXD78" s="13"/>
      <c r="IXE78" s="13"/>
      <c r="IXF78" s="13"/>
      <c r="IXG78" s="13"/>
      <c r="IXH78" s="13"/>
      <c r="IXI78" s="13"/>
      <c r="IXJ78" s="13"/>
      <c r="IXK78" s="13"/>
      <c r="IXL78" s="13"/>
      <c r="IXM78" s="13"/>
      <c r="IXN78" s="13"/>
      <c r="IXO78" s="13"/>
      <c r="IXP78" s="13"/>
      <c r="IXQ78" s="13"/>
      <c r="IXR78" s="13"/>
      <c r="IXS78" s="13"/>
      <c r="IXT78" s="13"/>
      <c r="IXU78" s="13"/>
      <c r="IXV78" s="13"/>
      <c r="IXW78" s="13"/>
      <c r="IXX78" s="13"/>
      <c r="IXY78" s="13"/>
      <c r="IXZ78" s="13"/>
      <c r="IYA78" s="13"/>
      <c r="IYB78" s="13"/>
      <c r="IYC78" s="13"/>
      <c r="IYD78" s="13"/>
      <c r="IYE78" s="13"/>
      <c r="IYF78" s="13"/>
      <c r="IYG78" s="13"/>
      <c r="IYH78" s="13"/>
      <c r="IYI78" s="13"/>
      <c r="IYJ78" s="13"/>
      <c r="IYK78" s="13"/>
      <c r="IYL78" s="13"/>
      <c r="IYM78" s="13"/>
      <c r="IYN78" s="13"/>
      <c r="IYO78" s="13"/>
      <c r="IYP78" s="13"/>
      <c r="IYQ78" s="13"/>
      <c r="IYR78" s="13"/>
      <c r="IYS78" s="13"/>
      <c r="IYT78" s="13"/>
      <c r="IYU78" s="13"/>
      <c r="IYV78" s="13"/>
      <c r="IYW78" s="13"/>
      <c r="IYX78" s="13"/>
      <c r="IYY78" s="13"/>
      <c r="IYZ78" s="13"/>
      <c r="IZA78" s="13"/>
      <c r="IZB78" s="13"/>
      <c r="IZC78" s="13"/>
      <c r="IZD78" s="13"/>
      <c r="IZE78" s="13"/>
      <c r="IZF78" s="13"/>
      <c r="IZG78" s="13"/>
      <c r="IZH78" s="13"/>
      <c r="IZI78" s="13"/>
      <c r="IZJ78" s="13"/>
      <c r="IZK78" s="13"/>
      <c r="IZL78" s="13"/>
      <c r="IZM78" s="13"/>
      <c r="IZN78" s="13"/>
      <c r="IZO78" s="13"/>
      <c r="IZP78" s="13"/>
      <c r="IZQ78" s="13"/>
      <c r="IZR78" s="13"/>
      <c r="IZS78" s="13"/>
      <c r="IZT78" s="13"/>
      <c r="IZU78" s="13"/>
      <c r="IZV78" s="13"/>
      <c r="IZW78" s="13"/>
      <c r="IZX78" s="13"/>
      <c r="IZY78" s="13"/>
      <c r="IZZ78" s="13"/>
      <c r="JAA78" s="13"/>
      <c r="JAB78" s="13"/>
      <c r="JAC78" s="13"/>
      <c r="JAD78" s="13"/>
      <c r="JAE78" s="13"/>
      <c r="JAF78" s="13"/>
      <c r="JAG78" s="13"/>
      <c r="JAH78" s="13"/>
      <c r="JAI78" s="13"/>
      <c r="JAJ78" s="13"/>
      <c r="JAK78" s="13"/>
      <c r="JAL78" s="13"/>
      <c r="JAM78" s="13"/>
      <c r="JAN78" s="13"/>
      <c r="JAO78" s="13"/>
      <c r="JAP78" s="13"/>
      <c r="JAQ78" s="13"/>
      <c r="JAR78" s="13"/>
      <c r="JAS78" s="13"/>
      <c r="JAT78" s="13"/>
      <c r="JAU78" s="13"/>
      <c r="JAV78" s="13"/>
      <c r="JAW78" s="13"/>
      <c r="JAX78" s="13"/>
      <c r="JAY78" s="13"/>
      <c r="JAZ78" s="13"/>
      <c r="JBA78" s="13"/>
      <c r="JBB78" s="13"/>
      <c r="JBC78" s="13"/>
      <c r="JBD78" s="13"/>
      <c r="JBE78" s="13"/>
      <c r="JBF78" s="13"/>
      <c r="JBG78" s="13"/>
      <c r="JBH78" s="13"/>
      <c r="JBI78" s="13"/>
      <c r="JBJ78" s="13"/>
      <c r="JBK78" s="13"/>
      <c r="JBL78" s="13"/>
      <c r="JBM78" s="13"/>
      <c r="JBN78" s="13"/>
      <c r="JBO78" s="13"/>
      <c r="JBP78" s="13"/>
      <c r="JBQ78" s="13"/>
      <c r="JBR78" s="13"/>
      <c r="JBS78" s="13"/>
      <c r="JBT78" s="13"/>
      <c r="JBU78" s="13"/>
      <c r="JBV78" s="13"/>
      <c r="JBW78" s="13"/>
      <c r="JBX78" s="13"/>
      <c r="JBY78" s="13"/>
      <c r="JBZ78" s="13"/>
      <c r="JCA78" s="13"/>
      <c r="JCB78" s="13"/>
      <c r="JCC78" s="13"/>
      <c r="JCD78" s="13"/>
      <c r="JCE78" s="13"/>
      <c r="JCF78" s="13"/>
      <c r="JCG78" s="13"/>
      <c r="JCH78" s="13"/>
      <c r="JCI78" s="13"/>
      <c r="JCJ78" s="13"/>
      <c r="JCK78" s="13"/>
      <c r="JCL78" s="13"/>
      <c r="JCM78" s="13"/>
      <c r="JCN78" s="13"/>
      <c r="JCO78" s="13"/>
      <c r="JCP78" s="13"/>
      <c r="JCQ78" s="13"/>
      <c r="JCR78" s="13"/>
      <c r="JCS78" s="13"/>
      <c r="JCT78" s="13"/>
      <c r="JCU78" s="13"/>
      <c r="JCV78" s="13"/>
      <c r="JCW78" s="13"/>
      <c r="JCX78" s="13"/>
      <c r="JCY78" s="13"/>
      <c r="JCZ78" s="13"/>
      <c r="JDA78" s="13"/>
      <c r="JDB78" s="13"/>
      <c r="JDC78" s="13"/>
      <c r="JDD78" s="13"/>
      <c r="JDE78" s="13"/>
      <c r="JDF78" s="13"/>
      <c r="JDG78" s="13"/>
      <c r="JDH78" s="13"/>
      <c r="JDI78" s="13"/>
      <c r="JDJ78" s="13"/>
      <c r="JDK78" s="13"/>
      <c r="JDL78" s="13"/>
      <c r="JDM78" s="13"/>
      <c r="JDN78" s="13"/>
      <c r="JDO78" s="13"/>
      <c r="JDP78" s="13"/>
      <c r="JDQ78" s="13"/>
      <c r="JDR78" s="13"/>
      <c r="JDS78" s="13"/>
      <c r="JDT78" s="13"/>
      <c r="JDU78" s="13"/>
      <c r="JDV78" s="13"/>
      <c r="JDW78" s="13"/>
      <c r="JDX78" s="13"/>
      <c r="JDY78" s="13"/>
      <c r="JDZ78" s="13"/>
      <c r="JEA78" s="13"/>
      <c r="JEB78" s="13"/>
      <c r="JEC78" s="13"/>
      <c r="JED78" s="13"/>
      <c r="JEE78" s="13"/>
      <c r="JEF78" s="13"/>
      <c r="JEG78" s="13"/>
      <c r="JEH78" s="13"/>
      <c r="JEI78" s="13"/>
      <c r="JEJ78" s="13"/>
      <c r="JEK78" s="13"/>
      <c r="JEL78" s="13"/>
      <c r="JEM78" s="13"/>
      <c r="JEN78" s="13"/>
      <c r="JEO78" s="13"/>
      <c r="JEP78" s="13"/>
      <c r="JEQ78" s="13"/>
      <c r="JER78" s="13"/>
      <c r="JES78" s="13"/>
      <c r="JET78" s="13"/>
      <c r="JEU78" s="13"/>
      <c r="JEV78" s="13"/>
      <c r="JEW78" s="13"/>
      <c r="JEX78" s="13"/>
      <c r="JEY78" s="13"/>
      <c r="JEZ78" s="13"/>
      <c r="JFA78" s="13"/>
      <c r="JFB78" s="13"/>
      <c r="JFC78" s="13"/>
      <c r="JFD78" s="13"/>
      <c r="JFE78" s="13"/>
      <c r="JFF78" s="13"/>
      <c r="JFG78" s="13"/>
      <c r="JFH78" s="13"/>
      <c r="JFI78" s="13"/>
      <c r="JFJ78" s="13"/>
      <c r="JFK78" s="13"/>
      <c r="JFL78" s="13"/>
      <c r="JFM78" s="13"/>
      <c r="JFN78" s="13"/>
      <c r="JFO78" s="13"/>
      <c r="JFP78" s="13"/>
      <c r="JFQ78" s="13"/>
      <c r="JFR78" s="13"/>
      <c r="JFS78" s="13"/>
      <c r="JFT78" s="13"/>
      <c r="JFU78" s="13"/>
      <c r="JFV78" s="13"/>
      <c r="JFW78" s="13"/>
      <c r="JFX78" s="13"/>
      <c r="JFY78" s="13"/>
      <c r="JFZ78" s="13"/>
      <c r="JGA78" s="13"/>
      <c r="JGB78" s="13"/>
      <c r="JGC78" s="13"/>
      <c r="JGD78" s="13"/>
      <c r="JGE78" s="13"/>
      <c r="JGF78" s="13"/>
      <c r="JGG78" s="13"/>
      <c r="JGH78" s="13"/>
      <c r="JGI78" s="13"/>
      <c r="JGJ78" s="13"/>
      <c r="JGK78" s="13"/>
      <c r="JGL78" s="13"/>
      <c r="JGM78" s="13"/>
      <c r="JGN78" s="13"/>
      <c r="JGO78" s="13"/>
      <c r="JGP78" s="13"/>
      <c r="JGQ78" s="13"/>
      <c r="JGR78" s="13"/>
      <c r="JGS78" s="13"/>
      <c r="JGT78" s="13"/>
      <c r="JGU78" s="13"/>
      <c r="JGV78" s="13"/>
      <c r="JGW78" s="13"/>
      <c r="JGX78" s="13"/>
      <c r="JGY78" s="13"/>
      <c r="JGZ78" s="13"/>
      <c r="JHA78" s="13"/>
      <c r="JHB78" s="13"/>
      <c r="JHC78" s="13"/>
      <c r="JHD78" s="13"/>
      <c r="JHE78" s="13"/>
      <c r="JHF78" s="13"/>
      <c r="JHG78" s="13"/>
      <c r="JHH78" s="13"/>
      <c r="JHI78" s="13"/>
      <c r="JHJ78" s="13"/>
      <c r="JHK78" s="13"/>
      <c r="JHL78" s="13"/>
      <c r="JHM78" s="13"/>
      <c r="JHN78" s="13"/>
      <c r="JHO78" s="13"/>
      <c r="JHP78" s="13"/>
      <c r="JHQ78" s="13"/>
      <c r="JHR78" s="13"/>
      <c r="JHS78" s="13"/>
      <c r="JHT78" s="13"/>
      <c r="JHU78" s="13"/>
      <c r="JHV78" s="13"/>
      <c r="JHW78" s="13"/>
      <c r="JHX78" s="13"/>
      <c r="JHY78" s="13"/>
      <c r="JHZ78" s="13"/>
      <c r="JIA78" s="13"/>
      <c r="JIB78" s="13"/>
      <c r="JIC78" s="13"/>
      <c r="JID78" s="13"/>
      <c r="JIE78" s="13"/>
      <c r="JIF78" s="13"/>
      <c r="JIG78" s="13"/>
      <c r="JIH78" s="13"/>
      <c r="JII78" s="13"/>
      <c r="JIJ78" s="13"/>
      <c r="JIK78" s="13"/>
      <c r="JIL78" s="13"/>
      <c r="JIM78" s="13"/>
      <c r="JIN78" s="13"/>
      <c r="JIO78" s="13"/>
      <c r="JIP78" s="13"/>
      <c r="JIQ78" s="13"/>
      <c r="JIR78" s="13"/>
      <c r="JIS78" s="13"/>
      <c r="JIT78" s="13"/>
      <c r="JIU78" s="13"/>
      <c r="JIV78" s="13"/>
      <c r="JIW78" s="13"/>
      <c r="JIX78" s="13"/>
      <c r="JIY78" s="13"/>
      <c r="JIZ78" s="13"/>
      <c r="JJA78" s="13"/>
      <c r="JJB78" s="13"/>
      <c r="JJC78" s="13"/>
      <c r="JJD78" s="13"/>
      <c r="JJE78" s="13"/>
      <c r="JJF78" s="13"/>
      <c r="JJG78" s="13"/>
      <c r="JJH78" s="13"/>
      <c r="JJI78" s="13"/>
      <c r="JJJ78" s="13"/>
      <c r="JJK78" s="13"/>
      <c r="JJL78" s="13"/>
      <c r="JJM78" s="13"/>
      <c r="JJN78" s="13"/>
      <c r="JJO78" s="13"/>
      <c r="JJP78" s="13"/>
      <c r="JJQ78" s="13"/>
      <c r="JJR78" s="13"/>
      <c r="JJS78" s="13"/>
      <c r="JJT78" s="13"/>
      <c r="JJU78" s="13"/>
      <c r="JJV78" s="13"/>
      <c r="JJW78" s="13"/>
      <c r="JJX78" s="13"/>
      <c r="JJY78" s="13"/>
      <c r="JJZ78" s="13"/>
      <c r="JKA78" s="13"/>
      <c r="JKB78" s="13"/>
      <c r="JKC78" s="13"/>
      <c r="JKD78" s="13"/>
      <c r="JKE78" s="13"/>
      <c r="JKF78" s="13"/>
      <c r="JKG78" s="13"/>
      <c r="JKH78" s="13"/>
      <c r="JKI78" s="13"/>
      <c r="JKJ78" s="13"/>
      <c r="JKK78" s="13"/>
      <c r="JKL78" s="13"/>
      <c r="JKM78" s="13"/>
      <c r="JKN78" s="13"/>
      <c r="JKO78" s="13"/>
      <c r="JKP78" s="13"/>
      <c r="JKQ78" s="13"/>
      <c r="JKR78" s="13"/>
      <c r="JKS78" s="13"/>
      <c r="JKT78" s="13"/>
      <c r="JKU78" s="13"/>
      <c r="JKV78" s="13"/>
      <c r="JKW78" s="13"/>
      <c r="JKX78" s="13"/>
      <c r="JKY78" s="13"/>
      <c r="JKZ78" s="13"/>
      <c r="JLA78" s="13"/>
      <c r="JLB78" s="13"/>
      <c r="JLC78" s="13"/>
      <c r="JLD78" s="13"/>
      <c r="JLE78" s="13"/>
      <c r="JLF78" s="13"/>
      <c r="JLG78" s="13"/>
      <c r="JLH78" s="13"/>
      <c r="JLI78" s="13"/>
      <c r="JLJ78" s="13"/>
      <c r="JLK78" s="13"/>
      <c r="JLL78" s="13"/>
      <c r="JLM78" s="13"/>
      <c r="JLN78" s="13"/>
      <c r="JLO78" s="13"/>
      <c r="JLP78" s="13"/>
      <c r="JLQ78" s="13"/>
      <c r="JLR78" s="13"/>
      <c r="JLS78" s="13"/>
      <c r="JLT78" s="13"/>
      <c r="JLU78" s="13"/>
      <c r="JLV78" s="13"/>
      <c r="JLW78" s="13"/>
      <c r="JLX78" s="13"/>
      <c r="JLY78" s="13"/>
      <c r="JLZ78" s="13"/>
      <c r="JMA78" s="13"/>
      <c r="JMB78" s="13"/>
      <c r="JMC78" s="13"/>
      <c r="JMD78" s="13"/>
      <c r="JME78" s="13"/>
      <c r="JMF78" s="13"/>
      <c r="JMG78" s="13"/>
      <c r="JMH78" s="13"/>
      <c r="JMI78" s="13"/>
      <c r="JMJ78" s="13"/>
      <c r="JMK78" s="13"/>
      <c r="JML78" s="13"/>
      <c r="JMM78" s="13"/>
      <c r="JMN78" s="13"/>
      <c r="JMO78" s="13"/>
      <c r="JMP78" s="13"/>
      <c r="JMQ78" s="13"/>
      <c r="JMR78" s="13"/>
      <c r="JMS78" s="13"/>
      <c r="JMT78" s="13"/>
      <c r="JMU78" s="13"/>
      <c r="JMV78" s="13"/>
      <c r="JMW78" s="13"/>
      <c r="JMX78" s="13"/>
      <c r="JMY78" s="13"/>
      <c r="JMZ78" s="13"/>
      <c r="JNA78" s="13"/>
      <c r="JNB78" s="13"/>
      <c r="JNC78" s="13"/>
      <c r="JND78" s="13"/>
      <c r="JNE78" s="13"/>
      <c r="JNF78" s="13"/>
      <c r="JNG78" s="13"/>
      <c r="JNH78" s="13"/>
      <c r="JNI78" s="13"/>
      <c r="JNJ78" s="13"/>
      <c r="JNK78" s="13"/>
      <c r="JNL78" s="13"/>
      <c r="JNM78" s="13"/>
      <c r="JNN78" s="13"/>
      <c r="JNO78" s="13"/>
      <c r="JNP78" s="13"/>
      <c r="JNQ78" s="13"/>
      <c r="JNR78" s="13"/>
      <c r="JNS78" s="13"/>
      <c r="JNT78" s="13"/>
      <c r="JNU78" s="13"/>
      <c r="JNV78" s="13"/>
      <c r="JNW78" s="13"/>
      <c r="JNX78" s="13"/>
      <c r="JNY78" s="13"/>
      <c r="JNZ78" s="13"/>
      <c r="JOA78" s="13"/>
      <c r="JOB78" s="13"/>
      <c r="JOC78" s="13"/>
      <c r="JOD78" s="13"/>
      <c r="JOE78" s="13"/>
      <c r="JOF78" s="13"/>
      <c r="JOG78" s="13"/>
      <c r="JOH78" s="13"/>
      <c r="JOI78" s="13"/>
      <c r="JOJ78" s="13"/>
      <c r="JOK78" s="13"/>
      <c r="JOL78" s="13"/>
      <c r="JOM78" s="13"/>
      <c r="JON78" s="13"/>
      <c r="JOO78" s="13"/>
      <c r="JOP78" s="13"/>
      <c r="JOQ78" s="13"/>
      <c r="JOR78" s="13"/>
      <c r="JOS78" s="13"/>
      <c r="JOT78" s="13"/>
      <c r="JOU78" s="13"/>
      <c r="JOV78" s="13"/>
      <c r="JOW78" s="13"/>
      <c r="JOX78" s="13"/>
      <c r="JOY78" s="13"/>
      <c r="JOZ78" s="13"/>
      <c r="JPA78" s="13"/>
      <c r="JPB78" s="13"/>
      <c r="JPC78" s="13"/>
      <c r="JPD78" s="13"/>
      <c r="JPE78" s="13"/>
      <c r="JPF78" s="13"/>
      <c r="JPG78" s="13"/>
      <c r="JPH78" s="13"/>
      <c r="JPI78" s="13"/>
      <c r="JPJ78" s="13"/>
      <c r="JPK78" s="13"/>
      <c r="JPL78" s="13"/>
      <c r="JPM78" s="13"/>
      <c r="JPN78" s="13"/>
      <c r="JPO78" s="13"/>
      <c r="JPP78" s="13"/>
      <c r="JPQ78" s="13"/>
      <c r="JPR78" s="13"/>
      <c r="JPS78" s="13"/>
      <c r="JPT78" s="13"/>
      <c r="JPU78" s="13"/>
      <c r="JPV78" s="13"/>
      <c r="JPW78" s="13"/>
      <c r="JPX78" s="13"/>
      <c r="JPY78" s="13"/>
      <c r="JPZ78" s="13"/>
      <c r="JQA78" s="13"/>
      <c r="JQB78" s="13"/>
      <c r="JQC78" s="13"/>
      <c r="JQD78" s="13"/>
      <c r="JQE78" s="13"/>
      <c r="JQF78" s="13"/>
      <c r="JQG78" s="13"/>
      <c r="JQH78" s="13"/>
      <c r="JQI78" s="13"/>
      <c r="JQJ78" s="13"/>
      <c r="JQK78" s="13"/>
      <c r="JQL78" s="13"/>
      <c r="JQM78" s="13"/>
      <c r="JQN78" s="13"/>
      <c r="JQO78" s="13"/>
      <c r="JQP78" s="13"/>
      <c r="JQQ78" s="13"/>
      <c r="JQR78" s="13"/>
      <c r="JQS78" s="13"/>
      <c r="JQT78" s="13"/>
      <c r="JQU78" s="13"/>
      <c r="JQV78" s="13"/>
      <c r="JQW78" s="13"/>
      <c r="JQX78" s="13"/>
      <c r="JQY78" s="13"/>
      <c r="JQZ78" s="13"/>
      <c r="JRA78" s="13"/>
      <c r="JRB78" s="13"/>
      <c r="JRC78" s="13"/>
      <c r="JRD78" s="13"/>
      <c r="JRE78" s="13"/>
      <c r="JRF78" s="13"/>
      <c r="JRG78" s="13"/>
      <c r="JRH78" s="13"/>
      <c r="JRI78" s="13"/>
      <c r="JRJ78" s="13"/>
      <c r="JRK78" s="13"/>
      <c r="JRL78" s="13"/>
      <c r="JRM78" s="13"/>
      <c r="JRN78" s="13"/>
      <c r="JRO78" s="13"/>
      <c r="JRP78" s="13"/>
      <c r="JRQ78" s="13"/>
      <c r="JRR78" s="13"/>
      <c r="JRS78" s="13"/>
      <c r="JRT78" s="13"/>
      <c r="JRU78" s="13"/>
      <c r="JRV78" s="13"/>
      <c r="JRW78" s="13"/>
      <c r="JRX78" s="13"/>
      <c r="JRY78" s="13"/>
      <c r="JRZ78" s="13"/>
      <c r="JSA78" s="13"/>
      <c r="JSB78" s="13"/>
      <c r="JSC78" s="13"/>
      <c r="JSD78" s="13"/>
      <c r="JSE78" s="13"/>
      <c r="JSF78" s="13"/>
      <c r="JSG78" s="13"/>
      <c r="JSH78" s="13"/>
      <c r="JSI78" s="13"/>
      <c r="JSJ78" s="13"/>
      <c r="JSK78" s="13"/>
      <c r="JSL78" s="13"/>
      <c r="JSM78" s="13"/>
      <c r="JSN78" s="13"/>
      <c r="JSO78" s="13"/>
      <c r="JSP78" s="13"/>
      <c r="JSQ78" s="13"/>
      <c r="JSR78" s="13"/>
      <c r="JSS78" s="13"/>
      <c r="JST78" s="13"/>
      <c r="JSU78" s="13"/>
      <c r="JSV78" s="13"/>
      <c r="JSW78" s="13"/>
      <c r="JSX78" s="13"/>
      <c r="JSY78" s="13"/>
      <c r="JSZ78" s="13"/>
      <c r="JTA78" s="13"/>
      <c r="JTB78" s="13"/>
      <c r="JTC78" s="13"/>
      <c r="JTD78" s="13"/>
      <c r="JTE78" s="13"/>
      <c r="JTF78" s="13"/>
      <c r="JTG78" s="13"/>
      <c r="JTH78" s="13"/>
      <c r="JTI78" s="13"/>
      <c r="JTJ78" s="13"/>
      <c r="JTK78" s="13"/>
      <c r="JTL78" s="13"/>
      <c r="JTM78" s="13"/>
      <c r="JTN78" s="13"/>
      <c r="JTO78" s="13"/>
      <c r="JTP78" s="13"/>
      <c r="JTQ78" s="13"/>
      <c r="JTR78" s="13"/>
      <c r="JTS78" s="13"/>
      <c r="JTT78" s="13"/>
      <c r="JTU78" s="13"/>
      <c r="JTV78" s="13"/>
      <c r="JTW78" s="13"/>
      <c r="JTX78" s="13"/>
      <c r="JTY78" s="13"/>
      <c r="JTZ78" s="13"/>
      <c r="JUA78" s="13"/>
      <c r="JUB78" s="13"/>
      <c r="JUC78" s="13"/>
      <c r="JUD78" s="13"/>
      <c r="JUE78" s="13"/>
      <c r="JUF78" s="13"/>
      <c r="JUG78" s="13"/>
      <c r="JUH78" s="13"/>
      <c r="JUI78" s="13"/>
      <c r="JUJ78" s="13"/>
      <c r="JUK78" s="13"/>
      <c r="JUL78" s="13"/>
      <c r="JUM78" s="13"/>
      <c r="JUN78" s="13"/>
      <c r="JUO78" s="13"/>
      <c r="JUP78" s="13"/>
      <c r="JUQ78" s="13"/>
      <c r="JUR78" s="13"/>
      <c r="JUS78" s="13"/>
      <c r="JUT78" s="13"/>
      <c r="JUU78" s="13"/>
      <c r="JUV78" s="13"/>
      <c r="JUW78" s="13"/>
      <c r="JUX78" s="13"/>
      <c r="JUY78" s="13"/>
      <c r="JUZ78" s="13"/>
      <c r="JVA78" s="13"/>
      <c r="JVB78" s="13"/>
      <c r="JVC78" s="13"/>
      <c r="JVD78" s="13"/>
      <c r="JVE78" s="13"/>
      <c r="JVF78" s="13"/>
      <c r="JVG78" s="13"/>
      <c r="JVH78" s="13"/>
      <c r="JVI78" s="13"/>
      <c r="JVJ78" s="13"/>
      <c r="JVK78" s="13"/>
      <c r="JVL78" s="13"/>
      <c r="JVM78" s="13"/>
      <c r="JVN78" s="13"/>
      <c r="JVO78" s="13"/>
      <c r="JVP78" s="13"/>
      <c r="JVQ78" s="13"/>
      <c r="JVR78" s="13"/>
      <c r="JVS78" s="13"/>
      <c r="JVT78" s="13"/>
      <c r="JVU78" s="13"/>
      <c r="JVV78" s="13"/>
      <c r="JVW78" s="13"/>
      <c r="JVX78" s="13"/>
      <c r="JVY78" s="13"/>
      <c r="JVZ78" s="13"/>
      <c r="JWA78" s="13"/>
      <c r="JWB78" s="13"/>
      <c r="JWC78" s="13"/>
      <c r="JWD78" s="13"/>
      <c r="JWE78" s="13"/>
      <c r="JWF78" s="13"/>
      <c r="JWG78" s="13"/>
      <c r="JWH78" s="13"/>
      <c r="JWI78" s="13"/>
      <c r="JWJ78" s="13"/>
      <c r="JWK78" s="13"/>
      <c r="JWL78" s="13"/>
      <c r="JWM78" s="13"/>
      <c r="JWN78" s="13"/>
      <c r="JWO78" s="13"/>
      <c r="JWP78" s="13"/>
      <c r="JWQ78" s="13"/>
      <c r="JWR78" s="13"/>
      <c r="JWS78" s="13"/>
      <c r="JWT78" s="13"/>
      <c r="JWU78" s="13"/>
      <c r="JWV78" s="13"/>
      <c r="JWW78" s="13"/>
      <c r="JWX78" s="13"/>
      <c r="JWY78" s="13"/>
      <c r="JWZ78" s="13"/>
      <c r="JXA78" s="13"/>
      <c r="JXB78" s="13"/>
      <c r="JXC78" s="13"/>
      <c r="JXD78" s="13"/>
      <c r="JXE78" s="13"/>
      <c r="JXF78" s="13"/>
      <c r="JXG78" s="13"/>
      <c r="JXH78" s="13"/>
      <c r="JXI78" s="13"/>
      <c r="JXJ78" s="13"/>
      <c r="JXK78" s="13"/>
      <c r="JXL78" s="13"/>
      <c r="JXM78" s="13"/>
      <c r="JXN78" s="13"/>
      <c r="JXO78" s="13"/>
      <c r="JXP78" s="13"/>
      <c r="JXQ78" s="13"/>
      <c r="JXR78" s="13"/>
      <c r="JXS78" s="13"/>
      <c r="JXT78" s="13"/>
      <c r="JXU78" s="13"/>
      <c r="JXV78" s="13"/>
      <c r="JXW78" s="13"/>
      <c r="JXX78" s="13"/>
      <c r="JXY78" s="13"/>
      <c r="JXZ78" s="13"/>
      <c r="JYA78" s="13"/>
      <c r="JYB78" s="13"/>
      <c r="JYC78" s="13"/>
      <c r="JYD78" s="13"/>
      <c r="JYE78" s="13"/>
      <c r="JYF78" s="13"/>
      <c r="JYG78" s="13"/>
      <c r="JYH78" s="13"/>
      <c r="JYI78" s="13"/>
      <c r="JYJ78" s="13"/>
      <c r="JYK78" s="13"/>
      <c r="JYL78" s="13"/>
      <c r="JYM78" s="13"/>
      <c r="JYN78" s="13"/>
      <c r="JYO78" s="13"/>
      <c r="JYP78" s="13"/>
      <c r="JYQ78" s="13"/>
      <c r="JYR78" s="13"/>
      <c r="JYS78" s="13"/>
      <c r="JYT78" s="13"/>
      <c r="JYU78" s="13"/>
      <c r="JYV78" s="13"/>
      <c r="JYW78" s="13"/>
      <c r="JYX78" s="13"/>
      <c r="JYY78" s="13"/>
      <c r="JYZ78" s="13"/>
      <c r="JZA78" s="13"/>
      <c r="JZB78" s="13"/>
      <c r="JZC78" s="13"/>
      <c r="JZD78" s="13"/>
      <c r="JZE78" s="13"/>
      <c r="JZF78" s="13"/>
      <c r="JZG78" s="13"/>
      <c r="JZH78" s="13"/>
      <c r="JZI78" s="13"/>
      <c r="JZJ78" s="13"/>
      <c r="JZK78" s="13"/>
      <c r="JZL78" s="13"/>
      <c r="JZM78" s="13"/>
      <c r="JZN78" s="13"/>
      <c r="JZO78" s="13"/>
      <c r="JZP78" s="13"/>
      <c r="JZQ78" s="13"/>
      <c r="JZR78" s="13"/>
      <c r="JZS78" s="13"/>
      <c r="JZT78" s="13"/>
      <c r="JZU78" s="13"/>
      <c r="JZV78" s="13"/>
      <c r="JZW78" s="13"/>
      <c r="JZX78" s="13"/>
      <c r="JZY78" s="13"/>
      <c r="JZZ78" s="13"/>
      <c r="KAA78" s="13"/>
      <c r="KAB78" s="13"/>
      <c r="KAC78" s="13"/>
      <c r="KAD78" s="13"/>
      <c r="KAE78" s="13"/>
      <c r="KAF78" s="13"/>
      <c r="KAG78" s="13"/>
      <c r="KAH78" s="13"/>
      <c r="KAI78" s="13"/>
      <c r="KAJ78" s="13"/>
      <c r="KAK78" s="13"/>
      <c r="KAL78" s="13"/>
      <c r="KAM78" s="13"/>
      <c r="KAN78" s="13"/>
      <c r="KAO78" s="13"/>
      <c r="KAP78" s="13"/>
      <c r="KAQ78" s="13"/>
      <c r="KAR78" s="13"/>
      <c r="KAS78" s="13"/>
      <c r="KAT78" s="13"/>
      <c r="KAU78" s="13"/>
      <c r="KAV78" s="13"/>
      <c r="KAW78" s="13"/>
      <c r="KAX78" s="13"/>
      <c r="KAY78" s="13"/>
      <c r="KAZ78" s="13"/>
      <c r="KBA78" s="13"/>
      <c r="KBB78" s="13"/>
      <c r="KBC78" s="13"/>
      <c r="KBD78" s="13"/>
      <c r="KBE78" s="13"/>
      <c r="KBF78" s="13"/>
      <c r="KBG78" s="13"/>
      <c r="KBH78" s="13"/>
      <c r="KBI78" s="13"/>
      <c r="KBJ78" s="13"/>
      <c r="KBK78" s="13"/>
      <c r="KBL78" s="13"/>
      <c r="KBM78" s="13"/>
      <c r="KBN78" s="13"/>
      <c r="KBO78" s="13"/>
      <c r="KBP78" s="13"/>
      <c r="KBQ78" s="13"/>
      <c r="KBR78" s="13"/>
      <c r="KBS78" s="13"/>
      <c r="KBT78" s="13"/>
      <c r="KBU78" s="13"/>
      <c r="KBV78" s="13"/>
      <c r="KBW78" s="13"/>
      <c r="KBX78" s="13"/>
      <c r="KBY78" s="13"/>
      <c r="KBZ78" s="13"/>
      <c r="KCA78" s="13"/>
      <c r="KCB78" s="13"/>
      <c r="KCC78" s="13"/>
      <c r="KCD78" s="13"/>
      <c r="KCE78" s="13"/>
      <c r="KCF78" s="13"/>
      <c r="KCG78" s="13"/>
      <c r="KCH78" s="13"/>
      <c r="KCI78" s="13"/>
      <c r="KCJ78" s="13"/>
      <c r="KCK78" s="13"/>
      <c r="KCL78" s="13"/>
      <c r="KCM78" s="13"/>
      <c r="KCN78" s="13"/>
      <c r="KCO78" s="13"/>
      <c r="KCP78" s="13"/>
      <c r="KCQ78" s="13"/>
      <c r="KCR78" s="13"/>
      <c r="KCS78" s="13"/>
      <c r="KCT78" s="13"/>
      <c r="KCU78" s="13"/>
      <c r="KCV78" s="13"/>
      <c r="KCW78" s="13"/>
      <c r="KCX78" s="13"/>
      <c r="KCY78" s="13"/>
      <c r="KCZ78" s="13"/>
      <c r="KDA78" s="13"/>
      <c r="KDB78" s="13"/>
      <c r="KDC78" s="13"/>
      <c r="KDD78" s="13"/>
      <c r="KDE78" s="13"/>
      <c r="KDF78" s="13"/>
      <c r="KDG78" s="13"/>
      <c r="KDH78" s="13"/>
      <c r="KDI78" s="13"/>
      <c r="KDJ78" s="13"/>
      <c r="KDK78" s="13"/>
      <c r="KDL78" s="13"/>
      <c r="KDM78" s="13"/>
      <c r="KDN78" s="13"/>
      <c r="KDO78" s="13"/>
      <c r="KDP78" s="13"/>
      <c r="KDQ78" s="13"/>
      <c r="KDR78" s="13"/>
      <c r="KDS78" s="13"/>
      <c r="KDT78" s="13"/>
      <c r="KDU78" s="13"/>
      <c r="KDV78" s="13"/>
      <c r="KDW78" s="13"/>
      <c r="KDX78" s="13"/>
      <c r="KDY78" s="13"/>
      <c r="KDZ78" s="13"/>
      <c r="KEA78" s="13"/>
      <c r="KEB78" s="13"/>
      <c r="KEC78" s="13"/>
      <c r="KED78" s="13"/>
      <c r="KEE78" s="13"/>
      <c r="KEF78" s="13"/>
      <c r="KEG78" s="13"/>
      <c r="KEH78" s="13"/>
      <c r="KEI78" s="13"/>
      <c r="KEJ78" s="13"/>
      <c r="KEK78" s="13"/>
      <c r="KEL78" s="13"/>
      <c r="KEM78" s="13"/>
      <c r="KEN78" s="13"/>
      <c r="KEO78" s="13"/>
      <c r="KEP78" s="13"/>
      <c r="KEQ78" s="13"/>
      <c r="KER78" s="13"/>
      <c r="KES78" s="13"/>
      <c r="KET78" s="13"/>
      <c r="KEU78" s="13"/>
      <c r="KEV78" s="13"/>
      <c r="KEW78" s="13"/>
      <c r="KEX78" s="13"/>
      <c r="KEY78" s="13"/>
      <c r="KEZ78" s="13"/>
      <c r="KFA78" s="13"/>
      <c r="KFB78" s="13"/>
      <c r="KFC78" s="13"/>
      <c r="KFD78" s="13"/>
      <c r="KFE78" s="13"/>
      <c r="KFF78" s="13"/>
      <c r="KFG78" s="13"/>
      <c r="KFH78" s="13"/>
      <c r="KFI78" s="13"/>
      <c r="KFJ78" s="13"/>
      <c r="KFK78" s="13"/>
      <c r="KFL78" s="13"/>
      <c r="KFM78" s="13"/>
      <c r="KFN78" s="13"/>
      <c r="KFO78" s="13"/>
      <c r="KFP78" s="13"/>
      <c r="KFQ78" s="13"/>
      <c r="KFR78" s="13"/>
      <c r="KFS78" s="13"/>
      <c r="KFT78" s="13"/>
      <c r="KFU78" s="13"/>
      <c r="KFV78" s="13"/>
      <c r="KFW78" s="13"/>
      <c r="KFX78" s="13"/>
      <c r="KFY78" s="13"/>
      <c r="KFZ78" s="13"/>
      <c r="KGA78" s="13"/>
      <c r="KGB78" s="13"/>
      <c r="KGC78" s="13"/>
      <c r="KGD78" s="13"/>
      <c r="KGE78" s="13"/>
      <c r="KGF78" s="13"/>
      <c r="KGG78" s="13"/>
      <c r="KGH78" s="13"/>
      <c r="KGI78" s="13"/>
      <c r="KGJ78" s="13"/>
      <c r="KGK78" s="13"/>
      <c r="KGL78" s="13"/>
      <c r="KGM78" s="13"/>
      <c r="KGN78" s="13"/>
      <c r="KGO78" s="13"/>
      <c r="KGP78" s="13"/>
      <c r="KGQ78" s="13"/>
      <c r="KGR78" s="13"/>
      <c r="KGS78" s="13"/>
      <c r="KGT78" s="13"/>
      <c r="KGU78" s="13"/>
      <c r="KGV78" s="13"/>
      <c r="KGW78" s="13"/>
      <c r="KGX78" s="13"/>
      <c r="KGY78" s="13"/>
      <c r="KGZ78" s="13"/>
      <c r="KHA78" s="13"/>
      <c r="KHB78" s="13"/>
      <c r="KHC78" s="13"/>
      <c r="KHD78" s="13"/>
      <c r="KHE78" s="13"/>
      <c r="KHF78" s="13"/>
      <c r="KHG78" s="13"/>
      <c r="KHH78" s="13"/>
      <c r="KHI78" s="13"/>
      <c r="KHJ78" s="13"/>
      <c r="KHK78" s="13"/>
      <c r="KHL78" s="13"/>
      <c r="KHM78" s="13"/>
      <c r="KHN78" s="13"/>
      <c r="KHO78" s="13"/>
      <c r="KHP78" s="13"/>
      <c r="KHQ78" s="13"/>
      <c r="KHR78" s="13"/>
      <c r="KHS78" s="13"/>
      <c r="KHT78" s="13"/>
      <c r="KHU78" s="13"/>
      <c r="KHV78" s="13"/>
      <c r="KHW78" s="13"/>
      <c r="KHX78" s="13"/>
      <c r="KHY78" s="13"/>
      <c r="KHZ78" s="13"/>
      <c r="KIA78" s="13"/>
      <c r="KIB78" s="13"/>
      <c r="KIC78" s="13"/>
      <c r="KID78" s="13"/>
      <c r="KIE78" s="13"/>
      <c r="KIF78" s="13"/>
      <c r="KIG78" s="13"/>
      <c r="KIH78" s="13"/>
      <c r="KII78" s="13"/>
      <c r="KIJ78" s="13"/>
      <c r="KIK78" s="13"/>
      <c r="KIL78" s="13"/>
      <c r="KIM78" s="13"/>
      <c r="KIN78" s="13"/>
      <c r="KIO78" s="13"/>
      <c r="KIP78" s="13"/>
      <c r="KIQ78" s="13"/>
      <c r="KIR78" s="13"/>
      <c r="KIS78" s="13"/>
      <c r="KIT78" s="13"/>
      <c r="KIU78" s="13"/>
      <c r="KIV78" s="13"/>
      <c r="KIW78" s="13"/>
      <c r="KIX78" s="13"/>
      <c r="KIY78" s="13"/>
      <c r="KIZ78" s="13"/>
      <c r="KJA78" s="13"/>
      <c r="KJB78" s="13"/>
      <c r="KJC78" s="13"/>
      <c r="KJD78" s="13"/>
      <c r="KJE78" s="13"/>
      <c r="KJF78" s="13"/>
      <c r="KJG78" s="13"/>
      <c r="KJH78" s="13"/>
      <c r="KJI78" s="13"/>
      <c r="KJJ78" s="13"/>
      <c r="KJK78" s="13"/>
      <c r="KJL78" s="13"/>
      <c r="KJM78" s="13"/>
      <c r="KJN78" s="13"/>
      <c r="KJO78" s="13"/>
      <c r="KJP78" s="13"/>
      <c r="KJQ78" s="13"/>
      <c r="KJR78" s="13"/>
      <c r="KJS78" s="13"/>
      <c r="KJT78" s="13"/>
      <c r="KJU78" s="13"/>
      <c r="KJV78" s="13"/>
      <c r="KJW78" s="13"/>
      <c r="KJX78" s="13"/>
      <c r="KJY78" s="13"/>
      <c r="KJZ78" s="13"/>
      <c r="KKA78" s="13"/>
      <c r="KKB78" s="13"/>
      <c r="KKC78" s="13"/>
      <c r="KKD78" s="13"/>
      <c r="KKE78" s="13"/>
      <c r="KKF78" s="13"/>
      <c r="KKG78" s="13"/>
      <c r="KKH78" s="13"/>
      <c r="KKI78" s="13"/>
      <c r="KKJ78" s="13"/>
      <c r="KKK78" s="13"/>
      <c r="KKL78" s="13"/>
      <c r="KKM78" s="13"/>
      <c r="KKN78" s="13"/>
      <c r="KKO78" s="13"/>
      <c r="KKP78" s="13"/>
      <c r="KKQ78" s="13"/>
      <c r="KKR78" s="13"/>
      <c r="KKS78" s="13"/>
      <c r="KKT78" s="13"/>
      <c r="KKU78" s="13"/>
      <c r="KKV78" s="13"/>
      <c r="KKW78" s="13"/>
      <c r="KKX78" s="13"/>
      <c r="KKY78" s="13"/>
      <c r="KKZ78" s="13"/>
      <c r="KLA78" s="13"/>
      <c r="KLB78" s="13"/>
      <c r="KLC78" s="13"/>
      <c r="KLD78" s="13"/>
      <c r="KLE78" s="13"/>
      <c r="KLF78" s="13"/>
      <c r="KLG78" s="13"/>
      <c r="KLH78" s="13"/>
      <c r="KLI78" s="13"/>
      <c r="KLJ78" s="13"/>
      <c r="KLK78" s="13"/>
      <c r="KLL78" s="13"/>
      <c r="KLM78" s="13"/>
      <c r="KLN78" s="13"/>
      <c r="KLO78" s="13"/>
      <c r="KLP78" s="13"/>
      <c r="KLQ78" s="13"/>
      <c r="KLR78" s="13"/>
      <c r="KLS78" s="13"/>
      <c r="KLT78" s="13"/>
      <c r="KLU78" s="13"/>
      <c r="KLV78" s="13"/>
      <c r="KLW78" s="13"/>
      <c r="KLX78" s="13"/>
      <c r="KLY78" s="13"/>
      <c r="KLZ78" s="13"/>
      <c r="KMA78" s="13"/>
      <c r="KMB78" s="13"/>
      <c r="KMC78" s="13"/>
      <c r="KMD78" s="13"/>
      <c r="KME78" s="13"/>
      <c r="KMF78" s="13"/>
      <c r="KMG78" s="13"/>
      <c r="KMH78" s="13"/>
      <c r="KMI78" s="13"/>
      <c r="KMJ78" s="13"/>
      <c r="KMK78" s="13"/>
      <c r="KML78" s="13"/>
      <c r="KMM78" s="13"/>
      <c r="KMN78" s="13"/>
      <c r="KMO78" s="13"/>
      <c r="KMP78" s="13"/>
      <c r="KMQ78" s="13"/>
      <c r="KMR78" s="13"/>
      <c r="KMS78" s="13"/>
      <c r="KMT78" s="13"/>
      <c r="KMU78" s="13"/>
      <c r="KMV78" s="13"/>
      <c r="KMW78" s="13"/>
      <c r="KMX78" s="13"/>
      <c r="KMY78" s="13"/>
      <c r="KMZ78" s="13"/>
      <c r="KNA78" s="13"/>
      <c r="KNB78" s="13"/>
      <c r="KNC78" s="13"/>
      <c r="KND78" s="13"/>
      <c r="KNE78" s="13"/>
      <c r="KNF78" s="13"/>
      <c r="KNG78" s="13"/>
      <c r="KNH78" s="13"/>
      <c r="KNI78" s="13"/>
      <c r="KNJ78" s="13"/>
      <c r="KNK78" s="13"/>
      <c r="KNL78" s="13"/>
      <c r="KNM78" s="13"/>
      <c r="KNN78" s="13"/>
      <c r="KNO78" s="13"/>
      <c r="KNP78" s="13"/>
      <c r="KNQ78" s="13"/>
      <c r="KNR78" s="13"/>
      <c r="KNS78" s="13"/>
      <c r="KNT78" s="13"/>
      <c r="KNU78" s="13"/>
      <c r="KNV78" s="13"/>
      <c r="KNW78" s="13"/>
      <c r="KNX78" s="13"/>
      <c r="KNY78" s="13"/>
      <c r="KNZ78" s="13"/>
      <c r="KOA78" s="13"/>
      <c r="KOB78" s="13"/>
      <c r="KOC78" s="13"/>
      <c r="KOD78" s="13"/>
      <c r="KOE78" s="13"/>
      <c r="KOF78" s="13"/>
      <c r="KOG78" s="13"/>
      <c r="KOH78" s="13"/>
      <c r="KOI78" s="13"/>
      <c r="KOJ78" s="13"/>
      <c r="KOK78" s="13"/>
      <c r="KOL78" s="13"/>
      <c r="KOM78" s="13"/>
      <c r="KON78" s="13"/>
      <c r="KOO78" s="13"/>
      <c r="KOP78" s="13"/>
      <c r="KOQ78" s="13"/>
      <c r="KOR78" s="13"/>
      <c r="KOS78" s="13"/>
      <c r="KOT78" s="13"/>
      <c r="KOU78" s="13"/>
      <c r="KOV78" s="13"/>
      <c r="KOW78" s="13"/>
      <c r="KOX78" s="13"/>
      <c r="KOY78" s="13"/>
      <c r="KOZ78" s="13"/>
      <c r="KPA78" s="13"/>
      <c r="KPB78" s="13"/>
      <c r="KPC78" s="13"/>
      <c r="KPD78" s="13"/>
      <c r="KPE78" s="13"/>
      <c r="KPF78" s="13"/>
      <c r="KPG78" s="13"/>
      <c r="KPH78" s="13"/>
      <c r="KPI78" s="13"/>
      <c r="KPJ78" s="13"/>
      <c r="KPK78" s="13"/>
      <c r="KPL78" s="13"/>
      <c r="KPM78" s="13"/>
      <c r="KPN78" s="13"/>
      <c r="KPO78" s="13"/>
      <c r="KPP78" s="13"/>
      <c r="KPQ78" s="13"/>
      <c r="KPR78" s="13"/>
      <c r="KPS78" s="13"/>
      <c r="KPT78" s="13"/>
      <c r="KPU78" s="13"/>
      <c r="KPV78" s="13"/>
      <c r="KPW78" s="13"/>
      <c r="KPX78" s="13"/>
      <c r="KPY78" s="13"/>
      <c r="KPZ78" s="13"/>
      <c r="KQA78" s="13"/>
      <c r="KQB78" s="13"/>
      <c r="KQC78" s="13"/>
      <c r="KQD78" s="13"/>
      <c r="KQE78" s="13"/>
      <c r="KQF78" s="13"/>
      <c r="KQG78" s="13"/>
      <c r="KQH78" s="13"/>
      <c r="KQI78" s="13"/>
      <c r="KQJ78" s="13"/>
      <c r="KQK78" s="13"/>
      <c r="KQL78" s="13"/>
      <c r="KQM78" s="13"/>
      <c r="KQN78" s="13"/>
      <c r="KQO78" s="13"/>
      <c r="KQP78" s="13"/>
      <c r="KQQ78" s="13"/>
      <c r="KQR78" s="13"/>
      <c r="KQS78" s="13"/>
      <c r="KQT78" s="13"/>
      <c r="KQU78" s="13"/>
      <c r="KQV78" s="13"/>
      <c r="KQW78" s="13"/>
      <c r="KQX78" s="13"/>
      <c r="KQY78" s="13"/>
      <c r="KQZ78" s="13"/>
      <c r="KRA78" s="13"/>
      <c r="KRB78" s="13"/>
      <c r="KRC78" s="13"/>
      <c r="KRD78" s="13"/>
      <c r="KRE78" s="13"/>
      <c r="KRF78" s="13"/>
      <c r="KRG78" s="13"/>
      <c r="KRH78" s="13"/>
      <c r="KRI78" s="13"/>
      <c r="KRJ78" s="13"/>
      <c r="KRK78" s="13"/>
      <c r="KRL78" s="13"/>
      <c r="KRM78" s="13"/>
      <c r="KRN78" s="13"/>
      <c r="KRO78" s="13"/>
      <c r="KRP78" s="13"/>
      <c r="KRQ78" s="13"/>
      <c r="KRR78" s="13"/>
      <c r="KRS78" s="13"/>
      <c r="KRT78" s="13"/>
      <c r="KRU78" s="13"/>
      <c r="KRV78" s="13"/>
      <c r="KRW78" s="13"/>
      <c r="KRX78" s="13"/>
      <c r="KRY78" s="13"/>
      <c r="KRZ78" s="13"/>
      <c r="KSA78" s="13"/>
      <c r="KSB78" s="13"/>
      <c r="KSC78" s="13"/>
      <c r="KSD78" s="13"/>
      <c r="KSE78" s="13"/>
      <c r="KSF78" s="13"/>
      <c r="KSG78" s="13"/>
      <c r="KSH78" s="13"/>
      <c r="KSI78" s="13"/>
      <c r="KSJ78" s="13"/>
      <c r="KSK78" s="13"/>
      <c r="KSL78" s="13"/>
      <c r="KSM78" s="13"/>
      <c r="KSN78" s="13"/>
      <c r="KSO78" s="13"/>
      <c r="KSP78" s="13"/>
      <c r="KSQ78" s="13"/>
      <c r="KSR78" s="13"/>
      <c r="KSS78" s="13"/>
      <c r="KST78" s="13"/>
      <c r="KSU78" s="13"/>
      <c r="KSV78" s="13"/>
      <c r="KSW78" s="13"/>
      <c r="KSX78" s="13"/>
      <c r="KSY78" s="13"/>
      <c r="KSZ78" s="13"/>
      <c r="KTA78" s="13"/>
      <c r="KTB78" s="13"/>
      <c r="KTC78" s="13"/>
      <c r="KTD78" s="13"/>
      <c r="KTE78" s="13"/>
      <c r="KTF78" s="13"/>
      <c r="KTG78" s="13"/>
      <c r="KTH78" s="13"/>
      <c r="KTI78" s="13"/>
      <c r="KTJ78" s="13"/>
      <c r="KTK78" s="13"/>
      <c r="KTL78" s="13"/>
      <c r="KTM78" s="13"/>
      <c r="KTN78" s="13"/>
      <c r="KTO78" s="13"/>
      <c r="KTP78" s="13"/>
      <c r="KTQ78" s="13"/>
      <c r="KTR78" s="13"/>
      <c r="KTS78" s="13"/>
      <c r="KTT78" s="13"/>
      <c r="KTU78" s="13"/>
      <c r="KTV78" s="13"/>
      <c r="KTW78" s="13"/>
      <c r="KTX78" s="13"/>
      <c r="KTY78" s="13"/>
      <c r="KTZ78" s="13"/>
      <c r="KUA78" s="13"/>
      <c r="KUB78" s="13"/>
      <c r="KUC78" s="13"/>
      <c r="KUD78" s="13"/>
      <c r="KUE78" s="13"/>
      <c r="KUF78" s="13"/>
      <c r="KUG78" s="13"/>
      <c r="KUH78" s="13"/>
      <c r="KUI78" s="13"/>
      <c r="KUJ78" s="13"/>
      <c r="KUK78" s="13"/>
      <c r="KUL78" s="13"/>
      <c r="KUM78" s="13"/>
      <c r="KUN78" s="13"/>
      <c r="KUO78" s="13"/>
      <c r="KUP78" s="13"/>
      <c r="KUQ78" s="13"/>
      <c r="KUR78" s="13"/>
      <c r="KUS78" s="13"/>
      <c r="KUT78" s="13"/>
      <c r="KUU78" s="13"/>
      <c r="KUV78" s="13"/>
      <c r="KUW78" s="13"/>
      <c r="KUX78" s="13"/>
      <c r="KUY78" s="13"/>
      <c r="KUZ78" s="13"/>
      <c r="KVA78" s="13"/>
      <c r="KVB78" s="13"/>
      <c r="KVC78" s="13"/>
      <c r="KVD78" s="13"/>
      <c r="KVE78" s="13"/>
      <c r="KVF78" s="13"/>
      <c r="KVG78" s="13"/>
      <c r="KVH78" s="13"/>
      <c r="KVI78" s="13"/>
      <c r="KVJ78" s="13"/>
      <c r="KVK78" s="13"/>
      <c r="KVL78" s="13"/>
      <c r="KVM78" s="13"/>
      <c r="KVN78" s="13"/>
      <c r="KVO78" s="13"/>
      <c r="KVP78" s="13"/>
      <c r="KVQ78" s="13"/>
      <c r="KVR78" s="13"/>
      <c r="KVS78" s="13"/>
      <c r="KVT78" s="13"/>
      <c r="KVU78" s="13"/>
      <c r="KVV78" s="13"/>
      <c r="KVW78" s="13"/>
      <c r="KVX78" s="13"/>
      <c r="KVY78" s="13"/>
      <c r="KVZ78" s="13"/>
      <c r="KWA78" s="13"/>
      <c r="KWB78" s="13"/>
      <c r="KWC78" s="13"/>
      <c r="KWD78" s="13"/>
      <c r="KWE78" s="13"/>
      <c r="KWF78" s="13"/>
      <c r="KWG78" s="13"/>
      <c r="KWH78" s="13"/>
      <c r="KWI78" s="13"/>
      <c r="KWJ78" s="13"/>
      <c r="KWK78" s="13"/>
      <c r="KWL78" s="13"/>
      <c r="KWM78" s="13"/>
      <c r="KWN78" s="13"/>
      <c r="KWO78" s="13"/>
      <c r="KWP78" s="13"/>
      <c r="KWQ78" s="13"/>
      <c r="KWR78" s="13"/>
      <c r="KWS78" s="13"/>
      <c r="KWT78" s="13"/>
      <c r="KWU78" s="13"/>
      <c r="KWV78" s="13"/>
      <c r="KWW78" s="13"/>
      <c r="KWX78" s="13"/>
      <c r="KWY78" s="13"/>
      <c r="KWZ78" s="13"/>
      <c r="KXA78" s="13"/>
      <c r="KXB78" s="13"/>
      <c r="KXC78" s="13"/>
      <c r="KXD78" s="13"/>
      <c r="KXE78" s="13"/>
      <c r="KXF78" s="13"/>
      <c r="KXG78" s="13"/>
      <c r="KXH78" s="13"/>
      <c r="KXI78" s="13"/>
      <c r="KXJ78" s="13"/>
      <c r="KXK78" s="13"/>
      <c r="KXL78" s="13"/>
      <c r="KXM78" s="13"/>
      <c r="KXN78" s="13"/>
      <c r="KXO78" s="13"/>
      <c r="KXP78" s="13"/>
      <c r="KXQ78" s="13"/>
      <c r="KXR78" s="13"/>
      <c r="KXS78" s="13"/>
      <c r="KXT78" s="13"/>
      <c r="KXU78" s="13"/>
      <c r="KXV78" s="13"/>
      <c r="KXW78" s="13"/>
      <c r="KXX78" s="13"/>
      <c r="KXY78" s="13"/>
      <c r="KXZ78" s="13"/>
      <c r="KYA78" s="13"/>
      <c r="KYB78" s="13"/>
      <c r="KYC78" s="13"/>
      <c r="KYD78" s="13"/>
      <c r="KYE78" s="13"/>
      <c r="KYF78" s="13"/>
      <c r="KYG78" s="13"/>
      <c r="KYH78" s="13"/>
      <c r="KYI78" s="13"/>
      <c r="KYJ78" s="13"/>
      <c r="KYK78" s="13"/>
      <c r="KYL78" s="13"/>
      <c r="KYM78" s="13"/>
      <c r="KYN78" s="13"/>
      <c r="KYO78" s="13"/>
      <c r="KYP78" s="13"/>
      <c r="KYQ78" s="13"/>
      <c r="KYR78" s="13"/>
      <c r="KYS78" s="13"/>
      <c r="KYT78" s="13"/>
      <c r="KYU78" s="13"/>
      <c r="KYV78" s="13"/>
      <c r="KYW78" s="13"/>
      <c r="KYX78" s="13"/>
      <c r="KYY78" s="13"/>
      <c r="KYZ78" s="13"/>
      <c r="KZA78" s="13"/>
      <c r="KZB78" s="13"/>
      <c r="KZC78" s="13"/>
      <c r="KZD78" s="13"/>
      <c r="KZE78" s="13"/>
      <c r="KZF78" s="13"/>
      <c r="KZG78" s="13"/>
      <c r="KZH78" s="13"/>
      <c r="KZI78" s="13"/>
      <c r="KZJ78" s="13"/>
      <c r="KZK78" s="13"/>
      <c r="KZL78" s="13"/>
      <c r="KZM78" s="13"/>
      <c r="KZN78" s="13"/>
      <c r="KZO78" s="13"/>
      <c r="KZP78" s="13"/>
      <c r="KZQ78" s="13"/>
      <c r="KZR78" s="13"/>
      <c r="KZS78" s="13"/>
      <c r="KZT78" s="13"/>
      <c r="KZU78" s="13"/>
      <c r="KZV78" s="13"/>
      <c r="KZW78" s="13"/>
      <c r="KZX78" s="13"/>
      <c r="KZY78" s="13"/>
      <c r="KZZ78" s="13"/>
      <c r="LAA78" s="13"/>
      <c r="LAB78" s="13"/>
      <c r="LAC78" s="13"/>
      <c r="LAD78" s="13"/>
      <c r="LAE78" s="13"/>
      <c r="LAF78" s="13"/>
      <c r="LAG78" s="13"/>
      <c r="LAH78" s="13"/>
      <c r="LAI78" s="13"/>
      <c r="LAJ78" s="13"/>
      <c r="LAK78" s="13"/>
      <c r="LAL78" s="13"/>
      <c r="LAM78" s="13"/>
      <c r="LAN78" s="13"/>
      <c r="LAO78" s="13"/>
      <c r="LAP78" s="13"/>
      <c r="LAQ78" s="13"/>
      <c r="LAR78" s="13"/>
      <c r="LAS78" s="13"/>
      <c r="LAT78" s="13"/>
      <c r="LAU78" s="13"/>
      <c r="LAV78" s="13"/>
      <c r="LAW78" s="13"/>
      <c r="LAX78" s="13"/>
      <c r="LAY78" s="13"/>
      <c r="LAZ78" s="13"/>
      <c r="LBA78" s="13"/>
      <c r="LBB78" s="13"/>
      <c r="LBC78" s="13"/>
      <c r="LBD78" s="13"/>
      <c r="LBE78" s="13"/>
      <c r="LBF78" s="13"/>
      <c r="LBG78" s="13"/>
      <c r="LBH78" s="13"/>
      <c r="LBI78" s="13"/>
      <c r="LBJ78" s="13"/>
      <c r="LBK78" s="13"/>
      <c r="LBL78" s="13"/>
      <c r="LBM78" s="13"/>
      <c r="LBN78" s="13"/>
      <c r="LBO78" s="13"/>
      <c r="LBP78" s="13"/>
      <c r="LBQ78" s="13"/>
      <c r="LBR78" s="13"/>
      <c r="LBS78" s="13"/>
      <c r="LBT78" s="13"/>
      <c r="LBU78" s="13"/>
      <c r="LBV78" s="13"/>
      <c r="LBW78" s="13"/>
      <c r="LBX78" s="13"/>
      <c r="LBY78" s="13"/>
      <c r="LBZ78" s="13"/>
      <c r="LCA78" s="13"/>
      <c r="LCB78" s="13"/>
      <c r="LCC78" s="13"/>
      <c r="LCD78" s="13"/>
      <c r="LCE78" s="13"/>
      <c r="LCF78" s="13"/>
      <c r="LCG78" s="13"/>
      <c r="LCH78" s="13"/>
      <c r="LCI78" s="13"/>
      <c r="LCJ78" s="13"/>
      <c r="LCK78" s="13"/>
      <c r="LCL78" s="13"/>
      <c r="LCM78" s="13"/>
      <c r="LCN78" s="13"/>
      <c r="LCO78" s="13"/>
      <c r="LCP78" s="13"/>
      <c r="LCQ78" s="13"/>
      <c r="LCR78" s="13"/>
      <c r="LCS78" s="13"/>
      <c r="LCT78" s="13"/>
      <c r="LCU78" s="13"/>
      <c r="LCV78" s="13"/>
      <c r="LCW78" s="13"/>
      <c r="LCX78" s="13"/>
      <c r="LCY78" s="13"/>
      <c r="LCZ78" s="13"/>
      <c r="LDA78" s="13"/>
      <c r="LDB78" s="13"/>
      <c r="LDC78" s="13"/>
      <c r="LDD78" s="13"/>
      <c r="LDE78" s="13"/>
      <c r="LDF78" s="13"/>
      <c r="LDG78" s="13"/>
      <c r="LDH78" s="13"/>
      <c r="LDI78" s="13"/>
      <c r="LDJ78" s="13"/>
      <c r="LDK78" s="13"/>
      <c r="LDL78" s="13"/>
      <c r="LDM78" s="13"/>
      <c r="LDN78" s="13"/>
      <c r="LDO78" s="13"/>
      <c r="LDP78" s="13"/>
      <c r="LDQ78" s="13"/>
      <c r="LDR78" s="13"/>
      <c r="LDS78" s="13"/>
      <c r="LDT78" s="13"/>
      <c r="LDU78" s="13"/>
      <c r="LDV78" s="13"/>
      <c r="LDW78" s="13"/>
      <c r="LDX78" s="13"/>
      <c r="LDY78" s="13"/>
      <c r="LDZ78" s="13"/>
      <c r="LEA78" s="13"/>
      <c r="LEB78" s="13"/>
      <c r="LEC78" s="13"/>
      <c r="LED78" s="13"/>
      <c r="LEE78" s="13"/>
      <c r="LEF78" s="13"/>
      <c r="LEG78" s="13"/>
      <c r="LEH78" s="13"/>
      <c r="LEI78" s="13"/>
      <c r="LEJ78" s="13"/>
      <c r="LEK78" s="13"/>
      <c r="LEL78" s="13"/>
      <c r="LEM78" s="13"/>
      <c r="LEN78" s="13"/>
      <c r="LEO78" s="13"/>
      <c r="LEP78" s="13"/>
      <c r="LEQ78" s="13"/>
      <c r="LER78" s="13"/>
      <c r="LES78" s="13"/>
      <c r="LET78" s="13"/>
      <c r="LEU78" s="13"/>
      <c r="LEV78" s="13"/>
      <c r="LEW78" s="13"/>
      <c r="LEX78" s="13"/>
      <c r="LEY78" s="13"/>
      <c r="LEZ78" s="13"/>
      <c r="LFA78" s="13"/>
      <c r="LFB78" s="13"/>
      <c r="LFC78" s="13"/>
      <c r="LFD78" s="13"/>
      <c r="LFE78" s="13"/>
      <c r="LFF78" s="13"/>
      <c r="LFG78" s="13"/>
      <c r="LFH78" s="13"/>
      <c r="LFI78" s="13"/>
      <c r="LFJ78" s="13"/>
      <c r="LFK78" s="13"/>
      <c r="LFL78" s="13"/>
      <c r="LFM78" s="13"/>
      <c r="LFN78" s="13"/>
      <c r="LFO78" s="13"/>
      <c r="LFP78" s="13"/>
      <c r="LFQ78" s="13"/>
      <c r="LFR78" s="13"/>
      <c r="LFS78" s="13"/>
      <c r="LFT78" s="13"/>
      <c r="LFU78" s="13"/>
      <c r="LFV78" s="13"/>
      <c r="LFW78" s="13"/>
      <c r="LFX78" s="13"/>
      <c r="LFY78" s="13"/>
      <c r="LFZ78" s="13"/>
      <c r="LGA78" s="13"/>
      <c r="LGB78" s="13"/>
      <c r="LGC78" s="13"/>
      <c r="LGD78" s="13"/>
      <c r="LGE78" s="13"/>
      <c r="LGF78" s="13"/>
      <c r="LGG78" s="13"/>
      <c r="LGH78" s="13"/>
      <c r="LGI78" s="13"/>
      <c r="LGJ78" s="13"/>
      <c r="LGK78" s="13"/>
      <c r="LGL78" s="13"/>
      <c r="LGM78" s="13"/>
      <c r="LGN78" s="13"/>
      <c r="LGO78" s="13"/>
      <c r="LGP78" s="13"/>
      <c r="LGQ78" s="13"/>
      <c r="LGR78" s="13"/>
      <c r="LGS78" s="13"/>
      <c r="LGT78" s="13"/>
      <c r="LGU78" s="13"/>
      <c r="LGV78" s="13"/>
      <c r="LGW78" s="13"/>
      <c r="LGX78" s="13"/>
      <c r="LGY78" s="13"/>
      <c r="LGZ78" s="13"/>
      <c r="LHA78" s="13"/>
      <c r="LHB78" s="13"/>
      <c r="LHC78" s="13"/>
      <c r="LHD78" s="13"/>
      <c r="LHE78" s="13"/>
      <c r="LHF78" s="13"/>
      <c r="LHG78" s="13"/>
      <c r="LHH78" s="13"/>
      <c r="LHI78" s="13"/>
      <c r="LHJ78" s="13"/>
      <c r="LHK78" s="13"/>
      <c r="LHL78" s="13"/>
      <c r="LHM78" s="13"/>
      <c r="LHN78" s="13"/>
      <c r="LHO78" s="13"/>
      <c r="LHP78" s="13"/>
      <c r="LHQ78" s="13"/>
      <c r="LHR78" s="13"/>
      <c r="LHS78" s="13"/>
      <c r="LHT78" s="13"/>
      <c r="LHU78" s="13"/>
      <c r="LHV78" s="13"/>
      <c r="LHW78" s="13"/>
      <c r="LHX78" s="13"/>
      <c r="LHY78" s="13"/>
      <c r="LHZ78" s="13"/>
      <c r="LIA78" s="13"/>
      <c r="LIB78" s="13"/>
      <c r="LIC78" s="13"/>
      <c r="LID78" s="13"/>
      <c r="LIE78" s="13"/>
      <c r="LIF78" s="13"/>
      <c r="LIG78" s="13"/>
      <c r="LIH78" s="13"/>
      <c r="LII78" s="13"/>
      <c r="LIJ78" s="13"/>
      <c r="LIK78" s="13"/>
      <c r="LIL78" s="13"/>
      <c r="LIM78" s="13"/>
      <c r="LIN78" s="13"/>
      <c r="LIO78" s="13"/>
      <c r="LIP78" s="13"/>
      <c r="LIQ78" s="13"/>
      <c r="LIR78" s="13"/>
      <c r="LIS78" s="13"/>
      <c r="LIT78" s="13"/>
      <c r="LIU78" s="13"/>
      <c r="LIV78" s="13"/>
      <c r="LIW78" s="13"/>
      <c r="LIX78" s="13"/>
      <c r="LIY78" s="13"/>
      <c r="LIZ78" s="13"/>
      <c r="LJA78" s="13"/>
      <c r="LJB78" s="13"/>
      <c r="LJC78" s="13"/>
      <c r="LJD78" s="13"/>
      <c r="LJE78" s="13"/>
      <c r="LJF78" s="13"/>
      <c r="LJG78" s="13"/>
      <c r="LJH78" s="13"/>
      <c r="LJI78" s="13"/>
      <c r="LJJ78" s="13"/>
      <c r="LJK78" s="13"/>
      <c r="LJL78" s="13"/>
      <c r="LJM78" s="13"/>
      <c r="LJN78" s="13"/>
      <c r="LJO78" s="13"/>
      <c r="LJP78" s="13"/>
      <c r="LJQ78" s="13"/>
      <c r="LJR78" s="13"/>
      <c r="LJS78" s="13"/>
      <c r="LJT78" s="13"/>
      <c r="LJU78" s="13"/>
      <c r="LJV78" s="13"/>
      <c r="LJW78" s="13"/>
      <c r="LJX78" s="13"/>
      <c r="LJY78" s="13"/>
      <c r="LJZ78" s="13"/>
      <c r="LKA78" s="13"/>
      <c r="LKB78" s="13"/>
      <c r="LKC78" s="13"/>
      <c r="LKD78" s="13"/>
      <c r="LKE78" s="13"/>
      <c r="LKF78" s="13"/>
      <c r="LKG78" s="13"/>
      <c r="LKH78" s="13"/>
      <c r="LKI78" s="13"/>
      <c r="LKJ78" s="13"/>
      <c r="LKK78" s="13"/>
      <c r="LKL78" s="13"/>
      <c r="LKM78" s="13"/>
      <c r="LKN78" s="13"/>
      <c r="LKO78" s="13"/>
      <c r="LKP78" s="13"/>
      <c r="LKQ78" s="13"/>
      <c r="LKR78" s="13"/>
      <c r="LKS78" s="13"/>
      <c r="LKT78" s="13"/>
      <c r="LKU78" s="13"/>
      <c r="LKV78" s="13"/>
      <c r="LKW78" s="13"/>
      <c r="LKX78" s="13"/>
      <c r="LKY78" s="13"/>
      <c r="LKZ78" s="13"/>
      <c r="LLA78" s="13"/>
      <c r="LLB78" s="13"/>
      <c r="LLC78" s="13"/>
      <c r="LLD78" s="13"/>
      <c r="LLE78" s="13"/>
      <c r="LLF78" s="13"/>
      <c r="LLG78" s="13"/>
      <c r="LLH78" s="13"/>
      <c r="LLI78" s="13"/>
      <c r="LLJ78" s="13"/>
      <c r="LLK78" s="13"/>
      <c r="LLL78" s="13"/>
      <c r="LLM78" s="13"/>
      <c r="LLN78" s="13"/>
      <c r="LLO78" s="13"/>
      <c r="LLP78" s="13"/>
      <c r="LLQ78" s="13"/>
      <c r="LLR78" s="13"/>
      <c r="LLS78" s="13"/>
      <c r="LLT78" s="13"/>
      <c r="LLU78" s="13"/>
      <c r="LLV78" s="13"/>
      <c r="LLW78" s="13"/>
      <c r="LLX78" s="13"/>
      <c r="LLY78" s="13"/>
      <c r="LLZ78" s="13"/>
      <c r="LMA78" s="13"/>
      <c r="LMB78" s="13"/>
      <c r="LMC78" s="13"/>
      <c r="LMD78" s="13"/>
      <c r="LME78" s="13"/>
      <c r="LMF78" s="13"/>
      <c r="LMG78" s="13"/>
      <c r="LMH78" s="13"/>
      <c r="LMI78" s="13"/>
      <c r="LMJ78" s="13"/>
      <c r="LMK78" s="13"/>
      <c r="LML78" s="13"/>
      <c r="LMM78" s="13"/>
      <c r="LMN78" s="13"/>
      <c r="LMO78" s="13"/>
      <c r="LMP78" s="13"/>
      <c r="LMQ78" s="13"/>
      <c r="LMR78" s="13"/>
      <c r="LMS78" s="13"/>
      <c r="LMT78" s="13"/>
      <c r="LMU78" s="13"/>
      <c r="LMV78" s="13"/>
      <c r="LMW78" s="13"/>
      <c r="LMX78" s="13"/>
      <c r="LMY78" s="13"/>
      <c r="LMZ78" s="13"/>
      <c r="LNA78" s="13"/>
      <c r="LNB78" s="13"/>
      <c r="LNC78" s="13"/>
      <c r="LND78" s="13"/>
      <c r="LNE78" s="13"/>
      <c r="LNF78" s="13"/>
      <c r="LNG78" s="13"/>
      <c r="LNH78" s="13"/>
      <c r="LNI78" s="13"/>
      <c r="LNJ78" s="13"/>
      <c r="LNK78" s="13"/>
      <c r="LNL78" s="13"/>
      <c r="LNM78" s="13"/>
      <c r="LNN78" s="13"/>
      <c r="LNO78" s="13"/>
      <c r="LNP78" s="13"/>
      <c r="LNQ78" s="13"/>
      <c r="LNR78" s="13"/>
      <c r="LNS78" s="13"/>
      <c r="LNT78" s="13"/>
      <c r="LNU78" s="13"/>
      <c r="LNV78" s="13"/>
      <c r="LNW78" s="13"/>
      <c r="LNX78" s="13"/>
      <c r="LNY78" s="13"/>
      <c r="LNZ78" s="13"/>
      <c r="LOA78" s="13"/>
      <c r="LOB78" s="13"/>
      <c r="LOC78" s="13"/>
      <c r="LOD78" s="13"/>
      <c r="LOE78" s="13"/>
      <c r="LOF78" s="13"/>
      <c r="LOG78" s="13"/>
      <c r="LOH78" s="13"/>
      <c r="LOI78" s="13"/>
      <c r="LOJ78" s="13"/>
      <c r="LOK78" s="13"/>
      <c r="LOL78" s="13"/>
      <c r="LOM78" s="13"/>
      <c r="LON78" s="13"/>
      <c r="LOO78" s="13"/>
      <c r="LOP78" s="13"/>
      <c r="LOQ78" s="13"/>
      <c r="LOR78" s="13"/>
      <c r="LOS78" s="13"/>
      <c r="LOT78" s="13"/>
      <c r="LOU78" s="13"/>
      <c r="LOV78" s="13"/>
      <c r="LOW78" s="13"/>
      <c r="LOX78" s="13"/>
      <c r="LOY78" s="13"/>
      <c r="LOZ78" s="13"/>
      <c r="LPA78" s="13"/>
      <c r="LPB78" s="13"/>
      <c r="LPC78" s="13"/>
      <c r="LPD78" s="13"/>
      <c r="LPE78" s="13"/>
      <c r="LPF78" s="13"/>
      <c r="LPG78" s="13"/>
      <c r="LPH78" s="13"/>
      <c r="LPI78" s="13"/>
      <c r="LPJ78" s="13"/>
      <c r="LPK78" s="13"/>
      <c r="LPL78" s="13"/>
      <c r="LPM78" s="13"/>
      <c r="LPN78" s="13"/>
      <c r="LPO78" s="13"/>
      <c r="LPP78" s="13"/>
      <c r="LPQ78" s="13"/>
      <c r="LPR78" s="13"/>
      <c r="LPS78" s="13"/>
      <c r="LPT78" s="13"/>
      <c r="LPU78" s="13"/>
      <c r="LPV78" s="13"/>
      <c r="LPW78" s="13"/>
      <c r="LPX78" s="13"/>
      <c r="LPY78" s="13"/>
      <c r="LPZ78" s="13"/>
      <c r="LQA78" s="13"/>
      <c r="LQB78" s="13"/>
      <c r="LQC78" s="13"/>
      <c r="LQD78" s="13"/>
      <c r="LQE78" s="13"/>
      <c r="LQF78" s="13"/>
      <c r="LQG78" s="13"/>
      <c r="LQH78" s="13"/>
      <c r="LQI78" s="13"/>
      <c r="LQJ78" s="13"/>
      <c r="LQK78" s="13"/>
      <c r="LQL78" s="13"/>
      <c r="LQM78" s="13"/>
      <c r="LQN78" s="13"/>
      <c r="LQO78" s="13"/>
      <c r="LQP78" s="13"/>
      <c r="LQQ78" s="13"/>
      <c r="LQR78" s="13"/>
      <c r="LQS78" s="13"/>
      <c r="LQT78" s="13"/>
      <c r="LQU78" s="13"/>
      <c r="LQV78" s="13"/>
      <c r="LQW78" s="13"/>
      <c r="LQX78" s="13"/>
      <c r="LQY78" s="13"/>
      <c r="LQZ78" s="13"/>
      <c r="LRA78" s="13"/>
      <c r="LRB78" s="13"/>
      <c r="LRC78" s="13"/>
      <c r="LRD78" s="13"/>
      <c r="LRE78" s="13"/>
      <c r="LRF78" s="13"/>
      <c r="LRG78" s="13"/>
      <c r="LRH78" s="13"/>
      <c r="LRI78" s="13"/>
      <c r="LRJ78" s="13"/>
      <c r="LRK78" s="13"/>
      <c r="LRL78" s="13"/>
      <c r="LRM78" s="13"/>
      <c r="LRN78" s="13"/>
      <c r="LRO78" s="13"/>
      <c r="LRP78" s="13"/>
      <c r="LRQ78" s="13"/>
      <c r="LRR78" s="13"/>
      <c r="LRS78" s="13"/>
      <c r="LRT78" s="13"/>
      <c r="LRU78" s="13"/>
      <c r="LRV78" s="13"/>
      <c r="LRW78" s="13"/>
      <c r="LRX78" s="13"/>
      <c r="LRY78" s="13"/>
      <c r="LRZ78" s="13"/>
      <c r="LSA78" s="13"/>
      <c r="LSB78" s="13"/>
      <c r="LSC78" s="13"/>
      <c r="LSD78" s="13"/>
      <c r="LSE78" s="13"/>
      <c r="LSF78" s="13"/>
      <c r="LSG78" s="13"/>
      <c r="LSH78" s="13"/>
      <c r="LSI78" s="13"/>
      <c r="LSJ78" s="13"/>
      <c r="LSK78" s="13"/>
      <c r="LSL78" s="13"/>
      <c r="LSM78" s="13"/>
      <c r="LSN78" s="13"/>
      <c r="LSO78" s="13"/>
      <c r="LSP78" s="13"/>
      <c r="LSQ78" s="13"/>
      <c r="LSR78" s="13"/>
      <c r="LSS78" s="13"/>
      <c r="LST78" s="13"/>
      <c r="LSU78" s="13"/>
      <c r="LSV78" s="13"/>
      <c r="LSW78" s="13"/>
      <c r="LSX78" s="13"/>
      <c r="LSY78" s="13"/>
      <c r="LSZ78" s="13"/>
      <c r="LTA78" s="13"/>
      <c r="LTB78" s="13"/>
      <c r="LTC78" s="13"/>
      <c r="LTD78" s="13"/>
      <c r="LTE78" s="13"/>
      <c r="LTF78" s="13"/>
      <c r="LTG78" s="13"/>
      <c r="LTH78" s="13"/>
      <c r="LTI78" s="13"/>
      <c r="LTJ78" s="13"/>
      <c r="LTK78" s="13"/>
      <c r="LTL78" s="13"/>
      <c r="LTM78" s="13"/>
      <c r="LTN78" s="13"/>
      <c r="LTO78" s="13"/>
      <c r="LTP78" s="13"/>
      <c r="LTQ78" s="13"/>
      <c r="LTR78" s="13"/>
      <c r="LTS78" s="13"/>
      <c r="LTT78" s="13"/>
      <c r="LTU78" s="13"/>
      <c r="LTV78" s="13"/>
      <c r="LTW78" s="13"/>
      <c r="LTX78" s="13"/>
      <c r="LTY78" s="13"/>
      <c r="LTZ78" s="13"/>
      <c r="LUA78" s="13"/>
      <c r="LUB78" s="13"/>
      <c r="LUC78" s="13"/>
      <c r="LUD78" s="13"/>
      <c r="LUE78" s="13"/>
      <c r="LUF78" s="13"/>
      <c r="LUG78" s="13"/>
      <c r="LUH78" s="13"/>
      <c r="LUI78" s="13"/>
      <c r="LUJ78" s="13"/>
      <c r="LUK78" s="13"/>
      <c r="LUL78" s="13"/>
      <c r="LUM78" s="13"/>
      <c r="LUN78" s="13"/>
      <c r="LUO78" s="13"/>
      <c r="LUP78" s="13"/>
      <c r="LUQ78" s="13"/>
      <c r="LUR78" s="13"/>
      <c r="LUS78" s="13"/>
      <c r="LUT78" s="13"/>
      <c r="LUU78" s="13"/>
      <c r="LUV78" s="13"/>
      <c r="LUW78" s="13"/>
      <c r="LUX78" s="13"/>
      <c r="LUY78" s="13"/>
      <c r="LUZ78" s="13"/>
      <c r="LVA78" s="13"/>
      <c r="LVB78" s="13"/>
      <c r="LVC78" s="13"/>
      <c r="LVD78" s="13"/>
      <c r="LVE78" s="13"/>
      <c r="LVF78" s="13"/>
      <c r="LVG78" s="13"/>
      <c r="LVH78" s="13"/>
      <c r="LVI78" s="13"/>
      <c r="LVJ78" s="13"/>
      <c r="LVK78" s="13"/>
      <c r="LVL78" s="13"/>
      <c r="LVM78" s="13"/>
      <c r="LVN78" s="13"/>
      <c r="LVO78" s="13"/>
      <c r="LVP78" s="13"/>
      <c r="LVQ78" s="13"/>
      <c r="LVR78" s="13"/>
      <c r="LVS78" s="13"/>
      <c r="LVT78" s="13"/>
      <c r="LVU78" s="13"/>
      <c r="LVV78" s="13"/>
      <c r="LVW78" s="13"/>
      <c r="LVX78" s="13"/>
      <c r="LVY78" s="13"/>
      <c r="LVZ78" s="13"/>
      <c r="LWA78" s="13"/>
      <c r="LWB78" s="13"/>
      <c r="LWC78" s="13"/>
      <c r="LWD78" s="13"/>
      <c r="LWE78" s="13"/>
      <c r="LWF78" s="13"/>
      <c r="LWG78" s="13"/>
      <c r="LWH78" s="13"/>
      <c r="LWI78" s="13"/>
      <c r="LWJ78" s="13"/>
      <c r="LWK78" s="13"/>
      <c r="LWL78" s="13"/>
      <c r="LWM78" s="13"/>
      <c r="LWN78" s="13"/>
      <c r="LWO78" s="13"/>
      <c r="LWP78" s="13"/>
      <c r="LWQ78" s="13"/>
      <c r="LWR78" s="13"/>
      <c r="LWS78" s="13"/>
      <c r="LWT78" s="13"/>
      <c r="LWU78" s="13"/>
      <c r="LWV78" s="13"/>
      <c r="LWW78" s="13"/>
      <c r="LWX78" s="13"/>
      <c r="LWY78" s="13"/>
      <c r="LWZ78" s="13"/>
      <c r="LXA78" s="13"/>
      <c r="LXB78" s="13"/>
      <c r="LXC78" s="13"/>
      <c r="LXD78" s="13"/>
      <c r="LXE78" s="13"/>
      <c r="LXF78" s="13"/>
      <c r="LXG78" s="13"/>
      <c r="LXH78" s="13"/>
      <c r="LXI78" s="13"/>
      <c r="LXJ78" s="13"/>
      <c r="LXK78" s="13"/>
      <c r="LXL78" s="13"/>
      <c r="LXM78" s="13"/>
      <c r="LXN78" s="13"/>
      <c r="LXO78" s="13"/>
      <c r="LXP78" s="13"/>
      <c r="LXQ78" s="13"/>
      <c r="LXR78" s="13"/>
      <c r="LXS78" s="13"/>
      <c r="LXT78" s="13"/>
      <c r="LXU78" s="13"/>
      <c r="LXV78" s="13"/>
      <c r="LXW78" s="13"/>
      <c r="LXX78" s="13"/>
      <c r="LXY78" s="13"/>
      <c r="LXZ78" s="13"/>
      <c r="LYA78" s="13"/>
      <c r="LYB78" s="13"/>
      <c r="LYC78" s="13"/>
      <c r="LYD78" s="13"/>
      <c r="LYE78" s="13"/>
      <c r="LYF78" s="13"/>
      <c r="LYG78" s="13"/>
      <c r="LYH78" s="13"/>
      <c r="LYI78" s="13"/>
      <c r="LYJ78" s="13"/>
      <c r="LYK78" s="13"/>
      <c r="LYL78" s="13"/>
      <c r="LYM78" s="13"/>
      <c r="LYN78" s="13"/>
      <c r="LYO78" s="13"/>
      <c r="LYP78" s="13"/>
      <c r="LYQ78" s="13"/>
      <c r="LYR78" s="13"/>
      <c r="LYS78" s="13"/>
      <c r="LYT78" s="13"/>
      <c r="LYU78" s="13"/>
      <c r="LYV78" s="13"/>
      <c r="LYW78" s="13"/>
      <c r="LYX78" s="13"/>
      <c r="LYY78" s="13"/>
      <c r="LYZ78" s="13"/>
      <c r="LZA78" s="13"/>
      <c r="LZB78" s="13"/>
      <c r="LZC78" s="13"/>
      <c r="LZD78" s="13"/>
      <c r="LZE78" s="13"/>
      <c r="LZF78" s="13"/>
      <c r="LZG78" s="13"/>
      <c r="LZH78" s="13"/>
      <c r="LZI78" s="13"/>
      <c r="LZJ78" s="13"/>
      <c r="LZK78" s="13"/>
      <c r="LZL78" s="13"/>
      <c r="LZM78" s="13"/>
      <c r="LZN78" s="13"/>
      <c r="LZO78" s="13"/>
      <c r="LZP78" s="13"/>
      <c r="LZQ78" s="13"/>
      <c r="LZR78" s="13"/>
      <c r="LZS78" s="13"/>
      <c r="LZT78" s="13"/>
      <c r="LZU78" s="13"/>
      <c r="LZV78" s="13"/>
      <c r="LZW78" s="13"/>
      <c r="LZX78" s="13"/>
      <c r="LZY78" s="13"/>
      <c r="LZZ78" s="13"/>
      <c r="MAA78" s="13"/>
      <c r="MAB78" s="13"/>
      <c r="MAC78" s="13"/>
      <c r="MAD78" s="13"/>
      <c r="MAE78" s="13"/>
      <c r="MAF78" s="13"/>
      <c r="MAG78" s="13"/>
      <c r="MAH78" s="13"/>
      <c r="MAI78" s="13"/>
      <c r="MAJ78" s="13"/>
      <c r="MAK78" s="13"/>
      <c r="MAL78" s="13"/>
      <c r="MAM78" s="13"/>
      <c r="MAN78" s="13"/>
      <c r="MAO78" s="13"/>
      <c r="MAP78" s="13"/>
      <c r="MAQ78" s="13"/>
      <c r="MAR78" s="13"/>
      <c r="MAS78" s="13"/>
      <c r="MAT78" s="13"/>
      <c r="MAU78" s="13"/>
      <c r="MAV78" s="13"/>
      <c r="MAW78" s="13"/>
      <c r="MAX78" s="13"/>
      <c r="MAY78" s="13"/>
      <c r="MAZ78" s="13"/>
      <c r="MBA78" s="13"/>
      <c r="MBB78" s="13"/>
      <c r="MBC78" s="13"/>
      <c r="MBD78" s="13"/>
      <c r="MBE78" s="13"/>
      <c r="MBF78" s="13"/>
      <c r="MBG78" s="13"/>
      <c r="MBH78" s="13"/>
      <c r="MBI78" s="13"/>
      <c r="MBJ78" s="13"/>
      <c r="MBK78" s="13"/>
      <c r="MBL78" s="13"/>
      <c r="MBM78" s="13"/>
      <c r="MBN78" s="13"/>
      <c r="MBO78" s="13"/>
      <c r="MBP78" s="13"/>
      <c r="MBQ78" s="13"/>
      <c r="MBR78" s="13"/>
      <c r="MBS78" s="13"/>
      <c r="MBT78" s="13"/>
      <c r="MBU78" s="13"/>
      <c r="MBV78" s="13"/>
      <c r="MBW78" s="13"/>
      <c r="MBX78" s="13"/>
      <c r="MBY78" s="13"/>
      <c r="MBZ78" s="13"/>
      <c r="MCA78" s="13"/>
      <c r="MCB78" s="13"/>
      <c r="MCC78" s="13"/>
      <c r="MCD78" s="13"/>
      <c r="MCE78" s="13"/>
      <c r="MCF78" s="13"/>
      <c r="MCG78" s="13"/>
      <c r="MCH78" s="13"/>
      <c r="MCI78" s="13"/>
      <c r="MCJ78" s="13"/>
      <c r="MCK78" s="13"/>
      <c r="MCL78" s="13"/>
      <c r="MCM78" s="13"/>
      <c r="MCN78" s="13"/>
      <c r="MCO78" s="13"/>
      <c r="MCP78" s="13"/>
      <c r="MCQ78" s="13"/>
      <c r="MCR78" s="13"/>
      <c r="MCS78" s="13"/>
      <c r="MCT78" s="13"/>
      <c r="MCU78" s="13"/>
      <c r="MCV78" s="13"/>
      <c r="MCW78" s="13"/>
      <c r="MCX78" s="13"/>
      <c r="MCY78" s="13"/>
      <c r="MCZ78" s="13"/>
      <c r="MDA78" s="13"/>
      <c r="MDB78" s="13"/>
      <c r="MDC78" s="13"/>
      <c r="MDD78" s="13"/>
      <c r="MDE78" s="13"/>
      <c r="MDF78" s="13"/>
      <c r="MDG78" s="13"/>
      <c r="MDH78" s="13"/>
      <c r="MDI78" s="13"/>
      <c r="MDJ78" s="13"/>
      <c r="MDK78" s="13"/>
      <c r="MDL78" s="13"/>
      <c r="MDM78" s="13"/>
      <c r="MDN78" s="13"/>
      <c r="MDO78" s="13"/>
      <c r="MDP78" s="13"/>
      <c r="MDQ78" s="13"/>
      <c r="MDR78" s="13"/>
      <c r="MDS78" s="13"/>
      <c r="MDT78" s="13"/>
      <c r="MDU78" s="13"/>
      <c r="MDV78" s="13"/>
      <c r="MDW78" s="13"/>
      <c r="MDX78" s="13"/>
      <c r="MDY78" s="13"/>
      <c r="MDZ78" s="13"/>
      <c r="MEA78" s="13"/>
      <c r="MEB78" s="13"/>
      <c r="MEC78" s="13"/>
      <c r="MED78" s="13"/>
      <c r="MEE78" s="13"/>
      <c r="MEF78" s="13"/>
      <c r="MEG78" s="13"/>
      <c r="MEH78" s="13"/>
      <c r="MEI78" s="13"/>
      <c r="MEJ78" s="13"/>
      <c r="MEK78" s="13"/>
      <c r="MEL78" s="13"/>
      <c r="MEM78" s="13"/>
      <c r="MEN78" s="13"/>
      <c r="MEO78" s="13"/>
      <c r="MEP78" s="13"/>
      <c r="MEQ78" s="13"/>
      <c r="MER78" s="13"/>
      <c r="MES78" s="13"/>
      <c r="MET78" s="13"/>
      <c r="MEU78" s="13"/>
      <c r="MEV78" s="13"/>
      <c r="MEW78" s="13"/>
      <c r="MEX78" s="13"/>
      <c r="MEY78" s="13"/>
      <c r="MEZ78" s="13"/>
      <c r="MFA78" s="13"/>
      <c r="MFB78" s="13"/>
      <c r="MFC78" s="13"/>
      <c r="MFD78" s="13"/>
      <c r="MFE78" s="13"/>
      <c r="MFF78" s="13"/>
      <c r="MFG78" s="13"/>
      <c r="MFH78" s="13"/>
      <c r="MFI78" s="13"/>
      <c r="MFJ78" s="13"/>
      <c r="MFK78" s="13"/>
      <c r="MFL78" s="13"/>
      <c r="MFM78" s="13"/>
      <c r="MFN78" s="13"/>
      <c r="MFO78" s="13"/>
      <c r="MFP78" s="13"/>
      <c r="MFQ78" s="13"/>
      <c r="MFR78" s="13"/>
      <c r="MFS78" s="13"/>
      <c r="MFT78" s="13"/>
      <c r="MFU78" s="13"/>
      <c r="MFV78" s="13"/>
      <c r="MFW78" s="13"/>
      <c r="MFX78" s="13"/>
      <c r="MFY78" s="13"/>
      <c r="MFZ78" s="13"/>
      <c r="MGA78" s="13"/>
      <c r="MGB78" s="13"/>
      <c r="MGC78" s="13"/>
      <c r="MGD78" s="13"/>
      <c r="MGE78" s="13"/>
      <c r="MGF78" s="13"/>
      <c r="MGG78" s="13"/>
      <c r="MGH78" s="13"/>
      <c r="MGI78" s="13"/>
      <c r="MGJ78" s="13"/>
      <c r="MGK78" s="13"/>
      <c r="MGL78" s="13"/>
      <c r="MGM78" s="13"/>
      <c r="MGN78" s="13"/>
      <c r="MGO78" s="13"/>
      <c r="MGP78" s="13"/>
      <c r="MGQ78" s="13"/>
      <c r="MGR78" s="13"/>
      <c r="MGS78" s="13"/>
      <c r="MGT78" s="13"/>
      <c r="MGU78" s="13"/>
      <c r="MGV78" s="13"/>
      <c r="MGW78" s="13"/>
      <c r="MGX78" s="13"/>
      <c r="MGY78" s="13"/>
      <c r="MGZ78" s="13"/>
      <c r="MHA78" s="13"/>
      <c r="MHB78" s="13"/>
      <c r="MHC78" s="13"/>
      <c r="MHD78" s="13"/>
      <c r="MHE78" s="13"/>
      <c r="MHF78" s="13"/>
      <c r="MHG78" s="13"/>
      <c r="MHH78" s="13"/>
      <c r="MHI78" s="13"/>
      <c r="MHJ78" s="13"/>
      <c r="MHK78" s="13"/>
      <c r="MHL78" s="13"/>
      <c r="MHM78" s="13"/>
      <c r="MHN78" s="13"/>
      <c r="MHO78" s="13"/>
      <c r="MHP78" s="13"/>
      <c r="MHQ78" s="13"/>
      <c r="MHR78" s="13"/>
      <c r="MHS78" s="13"/>
      <c r="MHT78" s="13"/>
      <c r="MHU78" s="13"/>
      <c r="MHV78" s="13"/>
      <c r="MHW78" s="13"/>
      <c r="MHX78" s="13"/>
      <c r="MHY78" s="13"/>
      <c r="MHZ78" s="13"/>
      <c r="MIA78" s="13"/>
      <c r="MIB78" s="13"/>
      <c r="MIC78" s="13"/>
      <c r="MID78" s="13"/>
      <c r="MIE78" s="13"/>
      <c r="MIF78" s="13"/>
      <c r="MIG78" s="13"/>
      <c r="MIH78" s="13"/>
      <c r="MII78" s="13"/>
      <c r="MIJ78" s="13"/>
      <c r="MIK78" s="13"/>
      <c r="MIL78" s="13"/>
      <c r="MIM78" s="13"/>
      <c r="MIN78" s="13"/>
      <c r="MIO78" s="13"/>
      <c r="MIP78" s="13"/>
      <c r="MIQ78" s="13"/>
      <c r="MIR78" s="13"/>
      <c r="MIS78" s="13"/>
      <c r="MIT78" s="13"/>
      <c r="MIU78" s="13"/>
      <c r="MIV78" s="13"/>
      <c r="MIW78" s="13"/>
      <c r="MIX78" s="13"/>
      <c r="MIY78" s="13"/>
      <c r="MIZ78" s="13"/>
      <c r="MJA78" s="13"/>
      <c r="MJB78" s="13"/>
      <c r="MJC78" s="13"/>
      <c r="MJD78" s="13"/>
      <c r="MJE78" s="13"/>
      <c r="MJF78" s="13"/>
      <c r="MJG78" s="13"/>
      <c r="MJH78" s="13"/>
      <c r="MJI78" s="13"/>
      <c r="MJJ78" s="13"/>
      <c r="MJK78" s="13"/>
      <c r="MJL78" s="13"/>
      <c r="MJM78" s="13"/>
      <c r="MJN78" s="13"/>
      <c r="MJO78" s="13"/>
      <c r="MJP78" s="13"/>
      <c r="MJQ78" s="13"/>
      <c r="MJR78" s="13"/>
      <c r="MJS78" s="13"/>
      <c r="MJT78" s="13"/>
      <c r="MJU78" s="13"/>
      <c r="MJV78" s="13"/>
      <c r="MJW78" s="13"/>
      <c r="MJX78" s="13"/>
      <c r="MJY78" s="13"/>
      <c r="MJZ78" s="13"/>
      <c r="MKA78" s="13"/>
      <c r="MKB78" s="13"/>
      <c r="MKC78" s="13"/>
      <c r="MKD78" s="13"/>
      <c r="MKE78" s="13"/>
      <c r="MKF78" s="13"/>
      <c r="MKG78" s="13"/>
      <c r="MKH78" s="13"/>
      <c r="MKI78" s="13"/>
      <c r="MKJ78" s="13"/>
      <c r="MKK78" s="13"/>
      <c r="MKL78" s="13"/>
      <c r="MKM78" s="13"/>
      <c r="MKN78" s="13"/>
      <c r="MKO78" s="13"/>
      <c r="MKP78" s="13"/>
      <c r="MKQ78" s="13"/>
      <c r="MKR78" s="13"/>
      <c r="MKS78" s="13"/>
      <c r="MKT78" s="13"/>
      <c r="MKU78" s="13"/>
      <c r="MKV78" s="13"/>
      <c r="MKW78" s="13"/>
      <c r="MKX78" s="13"/>
      <c r="MKY78" s="13"/>
      <c r="MKZ78" s="13"/>
      <c r="MLA78" s="13"/>
      <c r="MLB78" s="13"/>
      <c r="MLC78" s="13"/>
      <c r="MLD78" s="13"/>
      <c r="MLE78" s="13"/>
      <c r="MLF78" s="13"/>
      <c r="MLG78" s="13"/>
      <c r="MLH78" s="13"/>
      <c r="MLI78" s="13"/>
      <c r="MLJ78" s="13"/>
      <c r="MLK78" s="13"/>
      <c r="MLL78" s="13"/>
      <c r="MLM78" s="13"/>
      <c r="MLN78" s="13"/>
      <c r="MLO78" s="13"/>
      <c r="MLP78" s="13"/>
      <c r="MLQ78" s="13"/>
      <c r="MLR78" s="13"/>
      <c r="MLS78" s="13"/>
      <c r="MLT78" s="13"/>
      <c r="MLU78" s="13"/>
      <c r="MLV78" s="13"/>
      <c r="MLW78" s="13"/>
      <c r="MLX78" s="13"/>
      <c r="MLY78" s="13"/>
      <c r="MLZ78" s="13"/>
      <c r="MMA78" s="13"/>
      <c r="MMB78" s="13"/>
      <c r="MMC78" s="13"/>
      <c r="MMD78" s="13"/>
      <c r="MME78" s="13"/>
      <c r="MMF78" s="13"/>
      <c r="MMG78" s="13"/>
      <c r="MMH78" s="13"/>
      <c r="MMI78" s="13"/>
      <c r="MMJ78" s="13"/>
      <c r="MMK78" s="13"/>
      <c r="MML78" s="13"/>
      <c r="MMM78" s="13"/>
      <c r="MMN78" s="13"/>
      <c r="MMO78" s="13"/>
      <c r="MMP78" s="13"/>
      <c r="MMQ78" s="13"/>
      <c r="MMR78" s="13"/>
      <c r="MMS78" s="13"/>
      <c r="MMT78" s="13"/>
      <c r="MMU78" s="13"/>
      <c r="MMV78" s="13"/>
      <c r="MMW78" s="13"/>
      <c r="MMX78" s="13"/>
      <c r="MMY78" s="13"/>
      <c r="MMZ78" s="13"/>
      <c r="MNA78" s="13"/>
      <c r="MNB78" s="13"/>
      <c r="MNC78" s="13"/>
      <c r="MND78" s="13"/>
      <c r="MNE78" s="13"/>
      <c r="MNF78" s="13"/>
      <c r="MNG78" s="13"/>
      <c r="MNH78" s="13"/>
      <c r="MNI78" s="13"/>
      <c r="MNJ78" s="13"/>
      <c r="MNK78" s="13"/>
      <c r="MNL78" s="13"/>
      <c r="MNM78" s="13"/>
      <c r="MNN78" s="13"/>
      <c r="MNO78" s="13"/>
      <c r="MNP78" s="13"/>
      <c r="MNQ78" s="13"/>
      <c r="MNR78" s="13"/>
      <c r="MNS78" s="13"/>
      <c r="MNT78" s="13"/>
      <c r="MNU78" s="13"/>
      <c r="MNV78" s="13"/>
      <c r="MNW78" s="13"/>
      <c r="MNX78" s="13"/>
      <c r="MNY78" s="13"/>
      <c r="MNZ78" s="13"/>
      <c r="MOA78" s="13"/>
      <c r="MOB78" s="13"/>
      <c r="MOC78" s="13"/>
      <c r="MOD78" s="13"/>
      <c r="MOE78" s="13"/>
      <c r="MOF78" s="13"/>
      <c r="MOG78" s="13"/>
      <c r="MOH78" s="13"/>
      <c r="MOI78" s="13"/>
      <c r="MOJ78" s="13"/>
      <c r="MOK78" s="13"/>
      <c r="MOL78" s="13"/>
      <c r="MOM78" s="13"/>
      <c r="MON78" s="13"/>
      <c r="MOO78" s="13"/>
      <c r="MOP78" s="13"/>
      <c r="MOQ78" s="13"/>
      <c r="MOR78" s="13"/>
      <c r="MOS78" s="13"/>
      <c r="MOT78" s="13"/>
      <c r="MOU78" s="13"/>
      <c r="MOV78" s="13"/>
      <c r="MOW78" s="13"/>
      <c r="MOX78" s="13"/>
      <c r="MOY78" s="13"/>
      <c r="MOZ78" s="13"/>
      <c r="MPA78" s="13"/>
      <c r="MPB78" s="13"/>
      <c r="MPC78" s="13"/>
      <c r="MPD78" s="13"/>
      <c r="MPE78" s="13"/>
      <c r="MPF78" s="13"/>
      <c r="MPG78" s="13"/>
      <c r="MPH78" s="13"/>
      <c r="MPI78" s="13"/>
      <c r="MPJ78" s="13"/>
      <c r="MPK78" s="13"/>
      <c r="MPL78" s="13"/>
      <c r="MPM78" s="13"/>
      <c r="MPN78" s="13"/>
      <c r="MPO78" s="13"/>
      <c r="MPP78" s="13"/>
      <c r="MPQ78" s="13"/>
      <c r="MPR78" s="13"/>
      <c r="MPS78" s="13"/>
      <c r="MPT78" s="13"/>
      <c r="MPU78" s="13"/>
      <c r="MPV78" s="13"/>
      <c r="MPW78" s="13"/>
      <c r="MPX78" s="13"/>
      <c r="MPY78" s="13"/>
      <c r="MPZ78" s="13"/>
      <c r="MQA78" s="13"/>
      <c r="MQB78" s="13"/>
      <c r="MQC78" s="13"/>
      <c r="MQD78" s="13"/>
      <c r="MQE78" s="13"/>
      <c r="MQF78" s="13"/>
      <c r="MQG78" s="13"/>
      <c r="MQH78" s="13"/>
      <c r="MQI78" s="13"/>
      <c r="MQJ78" s="13"/>
      <c r="MQK78" s="13"/>
      <c r="MQL78" s="13"/>
      <c r="MQM78" s="13"/>
      <c r="MQN78" s="13"/>
      <c r="MQO78" s="13"/>
      <c r="MQP78" s="13"/>
      <c r="MQQ78" s="13"/>
      <c r="MQR78" s="13"/>
      <c r="MQS78" s="13"/>
      <c r="MQT78" s="13"/>
      <c r="MQU78" s="13"/>
      <c r="MQV78" s="13"/>
      <c r="MQW78" s="13"/>
      <c r="MQX78" s="13"/>
      <c r="MQY78" s="13"/>
      <c r="MQZ78" s="13"/>
      <c r="MRA78" s="13"/>
      <c r="MRB78" s="13"/>
      <c r="MRC78" s="13"/>
      <c r="MRD78" s="13"/>
      <c r="MRE78" s="13"/>
      <c r="MRF78" s="13"/>
      <c r="MRG78" s="13"/>
      <c r="MRH78" s="13"/>
      <c r="MRI78" s="13"/>
      <c r="MRJ78" s="13"/>
      <c r="MRK78" s="13"/>
      <c r="MRL78" s="13"/>
      <c r="MRM78" s="13"/>
      <c r="MRN78" s="13"/>
      <c r="MRO78" s="13"/>
      <c r="MRP78" s="13"/>
      <c r="MRQ78" s="13"/>
      <c r="MRR78" s="13"/>
      <c r="MRS78" s="13"/>
      <c r="MRT78" s="13"/>
      <c r="MRU78" s="13"/>
      <c r="MRV78" s="13"/>
      <c r="MRW78" s="13"/>
      <c r="MRX78" s="13"/>
      <c r="MRY78" s="13"/>
      <c r="MRZ78" s="13"/>
      <c r="MSA78" s="13"/>
      <c r="MSB78" s="13"/>
      <c r="MSC78" s="13"/>
      <c r="MSD78" s="13"/>
      <c r="MSE78" s="13"/>
      <c r="MSF78" s="13"/>
      <c r="MSG78" s="13"/>
      <c r="MSH78" s="13"/>
      <c r="MSI78" s="13"/>
      <c r="MSJ78" s="13"/>
      <c r="MSK78" s="13"/>
      <c r="MSL78" s="13"/>
      <c r="MSM78" s="13"/>
      <c r="MSN78" s="13"/>
      <c r="MSO78" s="13"/>
      <c r="MSP78" s="13"/>
      <c r="MSQ78" s="13"/>
      <c r="MSR78" s="13"/>
      <c r="MSS78" s="13"/>
      <c r="MST78" s="13"/>
      <c r="MSU78" s="13"/>
      <c r="MSV78" s="13"/>
      <c r="MSW78" s="13"/>
      <c r="MSX78" s="13"/>
      <c r="MSY78" s="13"/>
      <c r="MSZ78" s="13"/>
      <c r="MTA78" s="13"/>
      <c r="MTB78" s="13"/>
      <c r="MTC78" s="13"/>
      <c r="MTD78" s="13"/>
      <c r="MTE78" s="13"/>
      <c r="MTF78" s="13"/>
      <c r="MTG78" s="13"/>
      <c r="MTH78" s="13"/>
      <c r="MTI78" s="13"/>
      <c r="MTJ78" s="13"/>
      <c r="MTK78" s="13"/>
      <c r="MTL78" s="13"/>
      <c r="MTM78" s="13"/>
      <c r="MTN78" s="13"/>
      <c r="MTO78" s="13"/>
      <c r="MTP78" s="13"/>
      <c r="MTQ78" s="13"/>
      <c r="MTR78" s="13"/>
      <c r="MTS78" s="13"/>
      <c r="MTT78" s="13"/>
      <c r="MTU78" s="13"/>
      <c r="MTV78" s="13"/>
      <c r="MTW78" s="13"/>
      <c r="MTX78" s="13"/>
      <c r="MTY78" s="13"/>
      <c r="MTZ78" s="13"/>
      <c r="MUA78" s="13"/>
      <c r="MUB78" s="13"/>
      <c r="MUC78" s="13"/>
      <c r="MUD78" s="13"/>
      <c r="MUE78" s="13"/>
      <c r="MUF78" s="13"/>
      <c r="MUG78" s="13"/>
      <c r="MUH78" s="13"/>
      <c r="MUI78" s="13"/>
      <c r="MUJ78" s="13"/>
      <c r="MUK78" s="13"/>
      <c r="MUL78" s="13"/>
      <c r="MUM78" s="13"/>
      <c r="MUN78" s="13"/>
      <c r="MUO78" s="13"/>
      <c r="MUP78" s="13"/>
      <c r="MUQ78" s="13"/>
      <c r="MUR78" s="13"/>
      <c r="MUS78" s="13"/>
      <c r="MUT78" s="13"/>
      <c r="MUU78" s="13"/>
      <c r="MUV78" s="13"/>
      <c r="MUW78" s="13"/>
      <c r="MUX78" s="13"/>
      <c r="MUY78" s="13"/>
      <c r="MUZ78" s="13"/>
      <c r="MVA78" s="13"/>
      <c r="MVB78" s="13"/>
      <c r="MVC78" s="13"/>
      <c r="MVD78" s="13"/>
      <c r="MVE78" s="13"/>
      <c r="MVF78" s="13"/>
      <c r="MVG78" s="13"/>
      <c r="MVH78" s="13"/>
      <c r="MVI78" s="13"/>
      <c r="MVJ78" s="13"/>
      <c r="MVK78" s="13"/>
      <c r="MVL78" s="13"/>
      <c r="MVM78" s="13"/>
      <c r="MVN78" s="13"/>
      <c r="MVO78" s="13"/>
      <c r="MVP78" s="13"/>
      <c r="MVQ78" s="13"/>
      <c r="MVR78" s="13"/>
      <c r="MVS78" s="13"/>
      <c r="MVT78" s="13"/>
      <c r="MVU78" s="13"/>
      <c r="MVV78" s="13"/>
      <c r="MVW78" s="13"/>
      <c r="MVX78" s="13"/>
      <c r="MVY78" s="13"/>
      <c r="MVZ78" s="13"/>
      <c r="MWA78" s="13"/>
      <c r="MWB78" s="13"/>
      <c r="MWC78" s="13"/>
      <c r="MWD78" s="13"/>
      <c r="MWE78" s="13"/>
      <c r="MWF78" s="13"/>
      <c r="MWG78" s="13"/>
      <c r="MWH78" s="13"/>
      <c r="MWI78" s="13"/>
      <c r="MWJ78" s="13"/>
      <c r="MWK78" s="13"/>
      <c r="MWL78" s="13"/>
      <c r="MWM78" s="13"/>
      <c r="MWN78" s="13"/>
      <c r="MWO78" s="13"/>
      <c r="MWP78" s="13"/>
      <c r="MWQ78" s="13"/>
      <c r="MWR78" s="13"/>
      <c r="MWS78" s="13"/>
      <c r="MWT78" s="13"/>
      <c r="MWU78" s="13"/>
      <c r="MWV78" s="13"/>
      <c r="MWW78" s="13"/>
      <c r="MWX78" s="13"/>
      <c r="MWY78" s="13"/>
      <c r="MWZ78" s="13"/>
      <c r="MXA78" s="13"/>
      <c r="MXB78" s="13"/>
      <c r="MXC78" s="13"/>
      <c r="MXD78" s="13"/>
      <c r="MXE78" s="13"/>
      <c r="MXF78" s="13"/>
      <c r="MXG78" s="13"/>
      <c r="MXH78" s="13"/>
      <c r="MXI78" s="13"/>
      <c r="MXJ78" s="13"/>
      <c r="MXK78" s="13"/>
      <c r="MXL78" s="13"/>
      <c r="MXM78" s="13"/>
      <c r="MXN78" s="13"/>
      <c r="MXO78" s="13"/>
      <c r="MXP78" s="13"/>
      <c r="MXQ78" s="13"/>
      <c r="MXR78" s="13"/>
      <c r="MXS78" s="13"/>
      <c r="MXT78" s="13"/>
      <c r="MXU78" s="13"/>
      <c r="MXV78" s="13"/>
      <c r="MXW78" s="13"/>
      <c r="MXX78" s="13"/>
      <c r="MXY78" s="13"/>
      <c r="MXZ78" s="13"/>
      <c r="MYA78" s="13"/>
      <c r="MYB78" s="13"/>
      <c r="MYC78" s="13"/>
      <c r="MYD78" s="13"/>
      <c r="MYE78" s="13"/>
      <c r="MYF78" s="13"/>
      <c r="MYG78" s="13"/>
      <c r="MYH78" s="13"/>
      <c r="MYI78" s="13"/>
      <c r="MYJ78" s="13"/>
      <c r="MYK78" s="13"/>
      <c r="MYL78" s="13"/>
      <c r="MYM78" s="13"/>
      <c r="MYN78" s="13"/>
      <c r="MYO78" s="13"/>
      <c r="MYP78" s="13"/>
      <c r="MYQ78" s="13"/>
      <c r="MYR78" s="13"/>
      <c r="MYS78" s="13"/>
      <c r="MYT78" s="13"/>
      <c r="MYU78" s="13"/>
      <c r="MYV78" s="13"/>
      <c r="MYW78" s="13"/>
      <c r="MYX78" s="13"/>
      <c r="MYY78" s="13"/>
      <c r="MYZ78" s="13"/>
      <c r="MZA78" s="13"/>
      <c r="MZB78" s="13"/>
      <c r="MZC78" s="13"/>
      <c r="MZD78" s="13"/>
      <c r="MZE78" s="13"/>
      <c r="MZF78" s="13"/>
      <c r="MZG78" s="13"/>
      <c r="MZH78" s="13"/>
      <c r="MZI78" s="13"/>
      <c r="MZJ78" s="13"/>
      <c r="MZK78" s="13"/>
      <c r="MZL78" s="13"/>
      <c r="MZM78" s="13"/>
      <c r="MZN78" s="13"/>
      <c r="MZO78" s="13"/>
      <c r="MZP78" s="13"/>
      <c r="MZQ78" s="13"/>
      <c r="MZR78" s="13"/>
      <c r="MZS78" s="13"/>
      <c r="MZT78" s="13"/>
      <c r="MZU78" s="13"/>
      <c r="MZV78" s="13"/>
      <c r="MZW78" s="13"/>
      <c r="MZX78" s="13"/>
      <c r="MZY78" s="13"/>
      <c r="MZZ78" s="13"/>
      <c r="NAA78" s="13"/>
      <c r="NAB78" s="13"/>
      <c r="NAC78" s="13"/>
      <c r="NAD78" s="13"/>
      <c r="NAE78" s="13"/>
      <c r="NAF78" s="13"/>
      <c r="NAG78" s="13"/>
      <c r="NAH78" s="13"/>
      <c r="NAI78" s="13"/>
      <c r="NAJ78" s="13"/>
      <c r="NAK78" s="13"/>
      <c r="NAL78" s="13"/>
      <c r="NAM78" s="13"/>
      <c r="NAN78" s="13"/>
      <c r="NAO78" s="13"/>
      <c r="NAP78" s="13"/>
      <c r="NAQ78" s="13"/>
      <c r="NAR78" s="13"/>
      <c r="NAS78" s="13"/>
      <c r="NAT78" s="13"/>
      <c r="NAU78" s="13"/>
      <c r="NAV78" s="13"/>
      <c r="NAW78" s="13"/>
      <c r="NAX78" s="13"/>
      <c r="NAY78" s="13"/>
      <c r="NAZ78" s="13"/>
      <c r="NBA78" s="13"/>
      <c r="NBB78" s="13"/>
      <c r="NBC78" s="13"/>
      <c r="NBD78" s="13"/>
      <c r="NBE78" s="13"/>
      <c r="NBF78" s="13"/>
      <c r="NBG78" s="13"/>
      <c r="NBH78" s="13"/>
      <c r="NBI78" s="13"/>
      <c r="NBJ78" s="13"/>
      <c r="NBK78" s="13"/>
      <c r="NBL78" s="13"/>
      <c r="NBM78" s="13"/>
      <c r="NBN78" s="13"/>
      <c r="NBO78" s="13"/>
      <c r="NBP78" s="13"/>
      <c r="NBQ78" s="13"/>
      <c r="NBR78" s="13"/>
      <c r="NBS78" s="13"/>
      <c r="NBT78" s="13"/>
      <c r="NBU78" s="13"/>
      <c r="NBV78" s="13"/>
      <c r="NBW78" s="13"/>
      <c r="NBX78" s="13"/>
      <c r="NBY78" s="13"/>
      <c r="NBZ78" s="13"/>
      <c r="NCA78" s="13"/>
      <c r="NCB78" s="13"/>
      <c r="NCC78" s="13"/>
      <c r="NCD78" s="13"/>
      <c r="NCE78" s="13"/>
      <c r="NCF78" s="13"/>
      <c r="NCG78" s="13"/>
      <c r="NCH78" s="13"/>
      <c r="NCI78" s="13"/>
      <c r="NCJ78" s="13"/>
      <c r="NCK78" s="13"/>
      <c r="NCL78" s="13"/>
      <c r="NCM78" s="13"/>
      <c r="NCN78" s="13"/>
      <c r="NCO78" s="13"/>
      <c r="NCP78" s="13"/>
      <c r="NCQ78" s="13"/>
      <c r="NCR78" s="13"/>
      <c r="NCS78" s="13"/>
      <c r="NCT78" s="13"/>
      <c r="NCU78" s="13"/>
      <c r="NCV78" s="13"/>
      <c r="NCW78" s="13"/>
      <c r="NCX78" s="13"/>
      <c r="NCY78" s="13"/>
      <c r="NCZ78" s="13"/>
      <c r="NDA78" s="13"/>
      <c r="NDB78" s="13"/>
      <c r="NDC78" s="13"/>
      <c r="NDD78" s="13"/>
      <c r="NDE78" s="13"/>
      <c r="NDF78" s="13"/>
      <c r="NDG78" s="13"/>
      <c r="NDH78" s="13"/>
      <c r="NDI78" s="13"/>
      <c r="NDJ78" s="13"/>
      <c r="NDK78" s="13"/>
      <c r="NDL78" s="13"/>
      <c r="NDM78" s="13"/>
      <c r="NDN78" s="13"/>
      <c r="NDO78" s="13"/>
      <c r="NDP78" s="13"/>
      <c r="NDQ78" s="13"/>
      <c r="NDR78" s="13"/>
      <c r="NDS78" s="13"/>
      <c r="NDT78" s="13"/>
      <c r="NDU78" s="13"/>
      <c r="NDV78" s="13"/>
      <c r="NDW78" s="13"/>
      <c r="NDX78" s="13"/>
      <c r="NDY78" s="13"/>
      <c r="NDZ78" s="13"/>
      <c r="NEA78" s="13"/>
      <c r="NEB78" s="13"/>
      <c r="NEC78" s="13"/>
      <c r="NED78" s="13"/>
      <c r="NEE78" s="13"/>
      <c r="NEF78" s="13"/>
      <c r="NEG78" s="13"/>
      <c r="NEH78" s="13"/>
      <c r="NEI78" s="13"/>
      <c r="NEJ78" s="13"/>
      <c r="NEK78" s="13"/>
      <c r="NEL78" s="13"/>
      <c r="NEM78" s="13"/>
      <c r="NEN78" s="13"/>
      <c r="NEO78" s="13"/>
      <c r="NEP78" s="13"/>
      <c r="NEQ78" s="13"/>
      <c r="NER78" s="13"/>
      <c r="NES78" s="13"/>
      <c r="NET78" s="13"/>
      <c r="NEU78" s="13"/>
      <c r="NEV78" s="13"/>
      <c r="NEW78" s="13"/>
      <c r="NEX78" s="13"/>
      <c r="NEY78" s="13"/>
      <c r="NEZ78" s="13"/>
      <c r="NFA78" s="13"/>
      <c r="NFB78" s="13"/>
      <c r="NFC78" s="13"/>
      <c r="NFD78" s="13"/>
      <c r="NFE78" s="13"/>
      <c r="NFF78" s="13"/>
      <c r="NFG78" s="13"/>
      <c r="NFH78" s="13"/>
      <c r="NFI78" s="13"/>
      <c r="NFJ78" s="13"/>
      <c r="NFK78" s="13"/>
      <c r="NFL78" s="13"/>
      <c r="NFM78" s="13"/>
      <c r="NFN78" s="13"/>
      <c r="NFO78" s="13"/>
      <c r="NFP78" s="13"/>
      <c r="NFQ78" s="13"/>
      <c r="NFR78" s="13"/>
      <c r="NFS78" s="13"/>
      <c r="NFT78" s="13"/>
      <c r="NFU78" s="13"/>
      <c r="NFV78" s="13"/>
      <c r="NFW78" s="13"/>
      <c r="NFX78" s="13"/>
      <c r="NFY78" s="13"/>
      <c r="NFZ78" s="13"/>
      <c r="NGA78" s="13"/>
      <c r="NGB78" s="13"/>
      <c r="NGC78" s="13"/>
      <c r="NGD78" s="13"/>
      <c r="NGE78" s="13"/>
      <c r="NGF78" s="13"/>
      <c r="NGG78" s="13"/>
      <c r="NGH78" s="13"/>
      <c r="NGI78" s="13"/>
      <c r="NGJ78" s="13"/>
      <c r="NGK78" s="13"/>
      <c r="NGL78" s="13"/>
      <c r="NGM78" s="13"/>
      <c r="NGN78" s="13"/>
      <c r="NGO78" s="13"/>
      <c r="NGP78" s="13"/>
      <c r="NGQ78" s="13"/>
      <c r="NGR78" s="13"/>
      <c r="NGS78" s="13"/>
      <c r="NGT78" s="13"/>
      <c r="NGU78" s="13"/>
      <c r="NGV78" s="13"/>
      <c r="NGW78" s="13"/>
      <c r="NGX78" s="13"/>
      <c r="NGY78" s="13"/>
      <c r="NGZ78" s="13"/>
      <c r="NHA78" s="13"/>
      <c r="NHB78" s="13"/>
      <c r="NHC78" s="13"/>
      <c r="NHD78" s="13"/>
      <c r="NHE78" s="13"/>
      <c r="NHF78" s="13"/>
      <c r="NHG78" s="13"/>
      <c r="NHH78" s="13"/>
      <c r="NHI78" s="13"/>
      <c r="NHJ78" s="13"/>
      <c r="NHK78" s="13"/>
      <c r="NHL78" s="13"/>
      <c r="NHM78" s="13"/>
      <c r="NHN78" s="13"/>
      <c r="NHO78" s="13"/>
      <c r="NHP78" s="13"/>
      <c r="NHQ78" s="13"/>
      <c r="NHR78" s="13"/>
      <c r="NHS78" s="13"/>
      <c r="NHT78" s="13"/>
      <c r="NHU78" s="13"/>
      <c r="NHV78" s="13"/>
      <c r="NHW78" s="13"/>
      <c r="NHX78" s="13"/>
      <c r="NHY78" s="13"/>
      <c r="NHZ78" s="13"/>
      <c r="NIA78" s="13"/>
      <c r="NIB78" s="13"/>
      <c r="NIC78" s="13"/>
      <c r="NID78" s="13"/>
      <c r="NIE78" s="13"/>
      <c r="NIF78" s="13"/>
      <c r="NIG78" s="13"/>
      <c r="NIH78" s="13"/>
      <c r="NII78" s="13"/>
      <c r="NIJ78" s="13"/>
      <c r="NIK78" s="13"/>
      <c r="NIL78" s="13"/>
      <c r="NIM78" s="13"/>
      <c r="NIN78" s="13"/>
      <c r="NIO78" s="13"/>
      <c r="NIP78" s="13"/>
      <c r="NIQ78" s="13"/>
      <c r="NIR78" s="13"/>
      <c r="NIS78" s="13"/>
      <c r="NIT78" s="13"/>
      <c r="NIU78" s="13"/>
      <c r="NIV78" s="13"/>
      <c r="NIW78" s="13"/>
      <c r="NIX78" s="13"/>
      <c r="NIY78" s="13"/>
      <c r="NIZ78" s="13"/>
      <c r="NJA78" s="13"/>
      <c r="NJB78" s="13"/>
      <c r="NJC78" s="13"/>
      <c r="NJD78" s="13"/>
      <c r="NJE78" s="13"/>
      <c r="NJF78" s="13"/>
      <c r="NJG78" s="13"/>
      <c r="NJH78" s="13"/>
      <c r="NJI78" s="13"/>
      <c r="NJJ78" s="13"/>
      <c r="NJK78" s="13"/>
      <c r="NJL78" s="13"/>
      <c r="NJM78" s="13"/>
      <c r="NJN78" s="13"/>
      <c r="NJO78" s="13"/>
      <c r="NJP78" s="13"/>
      <c r="NJQ78" s="13"/>
      <c r="NJR78" s="13"/>
      <c r="NJS78" s="13"/>
      <c r="NJT78" s="13"/>
      <c r="NJU78" s="13"/>
      <c r="NJV78" s="13"/>
      <c r="NJW78" s="13"/>
      <c r="NJX78" s="13"/>
      <c r="NJY78" s="13"/>
      <c r="NJZ78" s="13"/>
      <c r="NKA78" s="13"/>
      <c r="NKB78" s="13"/>
      <c r="NKC78" s="13"/>
      <c r="NKD78" s="13"/>
      <c r="NKE78" s="13"/>
      <c r="NKF78" s="13"/>
      <c r="NKG78" s="13"/>
      <c r="NKH78" s="13"/>
      <c r="NKI78" s="13"/>
      <c r="NKJ78" s="13"/>
      <c r="NKK78" s="13"/>
      <c r="NKL78" s="13"/>
      <c r="NKM78" s="13"/>
      <c r="NKN78" s="13"/>
      <c r="NKO78" s="13"/>
      <c r="NKP78" s="13"/>
      <c r="NKQ78" s="13"/>
      <c r="NKR78" s="13"/>
      <c r="NKS78" s="13"/>
      <c r="NKT78" s="13"/>
      <c r="NKU78" s="13"/>
      <c r="NKV78" s="13"/>
      <c r="NKW78" s="13"/>
      <c r="NKX78" s="13"/>
      <c r="NKY78" s="13"/>
      <c r="NKZ78" s="13"/>
      <c r="NLA78" s="13"/>
      <c r="NLB78" s="13"/>
      <c r="NLC78" s="13"/>
      <c r="NLD78" s="13"/>
      <c r="NLE78" s="13"/>
      <c r="NLF78" s="13"/>
      <c r="NLG78" s="13"/>
      <c r="NLH78" s="13"/>
      <c r="NLI78" s="13"/>
      <c r="NLJ78" s="13"/>
      <c r="NLK78" s="13"/>
      <c r="NLL78" s="13"/>
      <c r="NLM78" s="13"/>
      <c r="NLN78" s="13"/>
      <c r="NLO78" s="13"/>
      <c r="NLP78" s="13"/>
      <c r="NLQ78" s="13"/>
      <c r="NLR78" s="13"/>
      <c r="NLS78" s="13"/>
      <c r="NLT78" s="13"/>
      <c r="NLU78" s="13"/>
      <c r="NLV78" s="13"/>
      <c r="NLW78" s="13"/>
      <c r="NLX78" s="13"/>
      <c r="NLY78" s="13"/>
      <c r="NLZ78" s="13"/>
      <c r="NMA78" s="13"/>
      <c r="NMB78" s="13"/>
      <c r="NMC78" s="13"/>
      <c r="NMD78" s="13"/>
      <c r="NME78" s="13"/>
      <c r="NMF78" s="13"/>
      <c r="NMG78" s="13"/>
      <c r="NMH78" s="13"/>
      <c r="NMI78" s="13"/>
      <c r="NMJ78" s="13"/>
      <c r="NMK78" s="13"/>
      <c r="NML78" s="13"/>
      <c r="NMM78" s="13"/>
      <c r="NMN78" s="13"/>
      <c r="NMO78" s="13"/>
      <c r="NMP78" s="13"/>
      <c r="NMQ78" s="13"/>
      <c r="NMR78" s="13"/>
      <c r="NMS78" s="13"/>
      <c r="NMT78" s="13"/>
      <c r="NMU78" s="13"/>
      <c r="NMV78" s="13"/>
      <c r="NMW78" s="13"/>
      <c r="NMX78" s="13"/>
      <c r="NMY78" s="13"/>
      <c r="NMZ78" s="13"/>
      <c r="NNA78" s="13"/>
      <c r="NNB78" s="13"/>
      <c r="NNC78" s="13"/>
      <c r="NND78" s="13"/>
      <c r="NNE78" s="13"/>
      <c r="NNF78" s="13"/>
      <c r="NNG78" s="13"/>
      <c r="NNH78" s="13"/>
      <c r="NNI78" s="13"/>
      <c r="NNJ78" s="13"/>
      <c r="NNK78" s="13"/>
      <c r="NNL78" s="13"/>
      <c r="NNM78" s="13"/>
      <c r="NNN78" s="13"/>
      <c r="NNO78" s="13"/>
      <c r="NNP78" s="13"/>
      <c r="NNQ78" s="13"/>
      <c r="NNR78" s="13"/>
      <c r="NNS78" s="13"/>
      <c r="NNT78" s="13"/>
      <c r="NNU78" s="13"/>
      <c r="NNV78" s="13"/>
      <c r="NNW78" s="13"/>
      <c r="NNX78" s="13"/>
      <c r="NNY78" s="13"/>
      <c r="NNZ78" s="13"/>
      <c r="NOA78" s="13"/>
      <c r="NOB78" s="13"/>
      <c r="NOC78" s="13"/>
      <c r="NOD78" s="13"/>
      <c r="NOE78" s="13"/>
      <c r="NOF78" s="13"/>
      <c r="NOG78" s="13"/>
      <c r="NOH78" s="13"/>
      <c r="NOI78" s="13"/>
      <c r="NOJ78" s="13"/>
      <c r="NOK78" s="13"/>
      <c r="NOL78" s="13"/>
      <c r="NOM78" s="13"/>
      <c r="NON78" s="13"/>
      <c r="NOO78" s="13"/>
      <c r="NOP78" s="13"/>
      <c r="NOQ78" s="13"/>
      <c r="NOR78" s="13"/>
      <c r="NOS78" s="13"/>
      <c r="NOT78" s="13"/>
      <c r="NOU78" s="13"/>
      <c r="NOV78" s="13"/>
      <c r="NOW78" s="13"/>
      <c r="NOX78" s="13"/>
      <c r="NOY78" s="13"/>
      <c r="NOZ78" s="13"/>
      <c r="NPA78" s="13"/>
      <c r="NPB78" s="13"/>
      <c r="NPC78" s="13"/>
      <c r="NPD78" s="13"/>
      <c r="NPE78" s="13"/>
      <c r="NPF78" s="13"/>
      <c r="NPG78" s="13"/>
      <c r="NPH78" s="13"/>
      <c r="NPI78" s="13"/>
      <c r="NPJ78" s="13"/>
      <c r="NPK78" s="13"/>
      <c r="NPL78" s="13"/>
      <c r="NPM78" s="13"/>
      <c r="NPN78" s="13"/>
      <c r="NPO78" s="13"/>
      <c r="NPP78" s="13"/>
      <c r="NPQ78" s="13"/>
      <c r="NPR78" s="13"/>
      <c r="NPS78" s="13"/>
      <c r="NPT78" s="13"/>
      <c r="NPU78" s="13"/>
      <c r="NPV78" s="13"/>
      <c r="NPW78" s="13"/>
      <c r="NPX78" s="13"/>
      <c r="NPY78" s="13"/>
      <c r="NPZ78" s="13"/>
      <c r="NQA78" s="13"/>
      <c r="NQB78" s="13"/>
      <c r="NQC78" s="13"/>
      <c r="NQD78" s="13"/>
      <c r="NQE78" s="13"/>
      <c r="NQF78" s="13"/>
      <c r="NQG78" s="13"/>
      <c r="NQH78" s="13"/>
      <c r="NQI78" s="13"/>
      <c r="NQJ78" s="13"/>
      <c r="NQK78" s="13"/>
      <c r="NQL78" s="13"/>
      <c r="NQM78" s="13"/>
      <c r="NQN78" s="13"/>
      <c r="NQO78" s="13"/>
      <c r="NQP78" s="13"/>
      <c r="NQQ78" s="13"/>
      <c r="NQR78" s="13"/>
      <c r="NQS78" s="13"/>
      <c r="NQT78" s="13"/>
      <c r="NQU78" s="13"/>
      <c r="NQV78" s="13"/>
      <c r="NQW78" s="13"/>
      <c r="NQX78" s="13"/>
      <c r="NQY78" s="13"/>
      <c r="NQZ78" s="13"/>
      <c r="NRA78" s="13"/>
      <c r="NRB78" s="13"/>
      <c r="NRC78" s="13"/>
      <c r="NRD78" s="13"/>
      <c r="NRE78" s="13"/>
      <c r="NRF78" s="13"/>
      <c r="NRG78" s="13"/>
      <c r="NRH78" s="13"/>
      <c r="NRI78" s="13"/>
      <c r="NRJ78" s="13"/>
      <c r="NRK78" s="13"/>
      <c r="NRL78" s="13"/>
      <c r="NRM78" s="13"/>
      <c r="NRN78" s="13"/>
      <c r="NRO78" s="13"/>
      <c r="NRP78" s="13"/>
      <c r="NRQ78" s="13"/>
      <c r="NRR78" s="13"/>
      <c r="NRS78" s="13"/>
      <c r="NRT78" s="13"/>
      <c r="NRU78" s="13"/>
      <c r="NRV78" s="13"/>
      <c r="NRW78" s="13"/>
      <c r="NRX78" s="13"/>
      <c r="NRY78" s="13"/>
      <c r="NRZ78" s="13"/>
      <c r="NSA78" s="13"/>
      <c r="NSB78" s="13"/>
      <c r="NSC78" s="13"/>
      <c r="NSD78" s="13"/>
      <c r="NSE78" s="13"/>
      <c r="NSF78" s="13"/>
      <c r="NSG78" s="13"/>
      <c r="NSH78" s="13"/>
      <c r="NSI78" s="13"/>
      <c r="NSJ78" s="13"/>
      <c r="NSK78" s="13"/>
      <c r="NSL78" s="13"/>
      <c r="NSM78" s="13"/>
      <c r="NSN78" s="13"/>
      <c r="NSO78" s="13"/>
      <c r="NSP78" s="13"/>
      <c r="NSQ78" s="13"/>
      <c r="NSR78" s="13"/>
      <c r="NSS78" s="13"/>
      <c r="NST78" s="13"/>
      <c r="NSU78" s="13"/>
      <c r="NSV78" s="13"/>
      <c r="NSW78" s="13"/>
      <c r="NSX78" s="13"/>
      <c r="NSY78" s="13"/>
      <c r="NSZ78" s="13"/>
      <c r="NTA78" s="13"/>
      <c r="NTB78" s="13"/>
      <c r="NTC78" s="13"/>
      <c r="NTD78" s="13"/>
      <c r="NTE78" s="13"/>
      <c r="NTF78" s="13"/>
      <c r="NTG78" s="13"/>
      <c r="NTH78" s="13"/>
      <c r="NTI78" s="13"/>
      <c r="NTJ78" s="13"/>
      <c r="NTK78" s="13"/>
      <c r="NTL78" s="13"/>
      <c r="NTM78" s="13"/>
      <c r="NTN78" s="13"/>
      <c r="NTO78" s="13"/>
      <c r="NTP78" s="13"/>
      <c r="NTQ78" s="13"/>
      <c r="NTR78" s="13"/>
      <c r="NTS78" s="13"/>
      <c r="NTT78" s="13"/>
      <c r="NTU78" s="13"/>
      <c r="NTV78" s="13"/>
      <c r="NTW78" s="13"/>
      <c r="NTX78" s="13"/>
      <c r="NTY78" s="13"/>
      <c r="NTZ78" s="13"/>
      <c r="NUA78" s="13"/>
      <c r="NUB78" s="13"/>
      <c r="NUC78" s="13"/>
      <c r="NUD78" s="13"/>
      <c r="NUE78" s="13"/>
      <c r="NUF78" s="13"/>
      <c r="NUG78" s="13"/>
      <c r="NUH78" s="13"/>
      <c r="NUI78" s="13"/>
      <c r="NUJ78" s="13"/>
      <c r="NUK78" s="13"/>
      <c r="NUL78" s="13"/>
      <c r="NUM78" s="13"/>
      <c r="NUN78" s="13"/>
      <c r="NUO78" s="13"/>
      <c r="NUP78" s="13"/>
      <c r="NUQ78" s="13"/>
      <c r="NUR78" s="13"/>
      <c r="NUS78" s="13"/>
      <c r="NUT78" s="13"/>
      <c r="NUU78" s="13"/>
      <c r="NUV78" s="13"/>
      <c r="NUW78" s="13"/>
      <c r="NUX78" s="13"/>
      <c r="NUY78" s="13"/>
      <c r="NUZ78" s="13"/>
      <c r="NVA78" s="13"/>
      <c r="NVB78" s="13"/>
      <c r="NVC78" s="13"/>
      <c r="NVD78" s="13"/>
      <c r="NVE78" s="13"/>
      <c r="NVF78" s="13"/>
      <c r="NVG78" s="13"/>
      <c r="NVH78" s="13"/>
      <c r="NVI78" s="13"/>
      <c r="NVJ78" s="13"/>
      <c r="NVK78" s="13"/>
      <c r="NVL78" s="13"/>
      <c r="NVM78" s="13"/>
      <c r="NVN78" s="13"/>
      <c r="NVO78" s="13"/>
      <c r="NVP78" s="13"/>
      <c r="NVQ78" s="13"/>
      <c r="NVR78" s="13"/>
      <c r="NVS78" s="13"/>
      <c r="NVT78" s="13"/>
      <c r="NVU78" s="13"/>
      <c r="NVV78" s="13"/>
      <c r="NVW78" s="13"/>
      <c r="NVX78" s="13"/>
      <c r="NVY78" s="13"/>
      <c r="NVZ78" s="13"/>
      <c r="NWA78" s="13"/>
      <c r="NWB78" s="13"/>
      <c r="NWC78" s="13"/>
      <c r="NWD78" s="13"/>
      <c r="NWE78" s="13"/>
      <c r="NWF78" s="13"/>
      <c r="NWG78" s="13"/>
      <c r="NWH78" s="13"/>
      <c r="NWI78" s="13"/>
      <c r="NWJ78" s="13"/>
      <c r="NWK78" s="13"/>
      <c r="NWL78" s="13"/>
      <c r="NWM78" s="13"/>
      <c r="NWN78" s="13"/>
      <c r="NWO78" s="13"/>
      <c r="NWP78" s="13"/>
      <c r="NWQ78" s="13"/>
      <c r="NWR78" s="13"/>
      <c r="NWS78" s="13"/>
      <c r="NWT78" s="13"/>
      <c r="NWU78" s="13"/>
      <c r="NWV78" s="13"/>
      <c r="NWW78" s="13"/>
      <c r="NWX78" s="13"/>
      <c r="NWY78" s="13"/>
      <c r="NWZ78" s="13"/>
      <c r="NXA78" s="13"/>
      <c r="NXB78" s="13"/>
      <c r="NXC78" s="13"/>
      <c r="NXD78" s="13"/>
      <c r="NXE78" s="13"/>
      <c r="NXF78" s="13"/>
      <c r="NXG78" s="13"/>
      <c r="NXH78" s="13"/>
      <c r="NXI78" s="13"/>
      <c r="NXJ78" s="13"/>
      <c r="NXK78" s="13"/>
      <c r="NXL78" s="13"/>
      <c r="NXM78" s="13"/>
      <c r="NXN78" s="13"/>
      <c r="NXO78" s="13"/>
      <c r="NXP78" s="13"/>
      <c r="NXQ78" s="13"/>
      <c r="NXR78" s="13"/>
      <c r="NXS78" s="13"/>
      <c r="NXT78" s="13"/>
      <c r="NXU78" s="13"/>
      <c r="NXV78" s="13"/>
      <c r="NXW78" s="13"/>
      <c r="NXX78" s="13"/>
      <c r="NXY78" s="13"/>
      <c r="NXZ78" s="13"/>
      <c r="NYA78" s="13"/>
      <c r="NYB78" s="13"/>
      <c r="NYC78" s="13"/>
      <c r="NYD78" s="13"/>
      <c r="NYE78" s="13"/>
      <c r="NYF78" s="13"/>
      <c r="NYG78" s="13"/>
      <c r="NYH78" s="13"/>
      <c r="NYI78" s="13"/>
      <c r="NYJ78" s="13"/>
      <c r="NYK78" s="13"/>
      <c r="NYL78" s="13"/>
      <c r="NYM78" s="13"/>
      <c r="NYN78" s="13"/>
      <c r="NYO78" s="13"/>
      <c r="NYP78" s="13"/>
      <c r="NYQ78" s="13"/>
      <c r="NYR78" s="13"/>
      <c r="NYS78" s="13"/>
      <c r="NYT78" s="13"/>
      <c r="NYU78" s="13"/>
      <c r="NYV78" s="13"/>
      <c r="NYW78" s="13"/>
      <c r="NYX78" s="13"/>
      <c r="NYY78" s="13"/>
      <c r="NYZ78" s="13"/>
      <c r="NZA78" s="13"/>
      <c r="NZB78" s="13"/>
      <c r="NZC78" s="13"/>
      <c r="NZD78" s="13"/>
      <c r="NZE78" s="13"/>
      <c r="NZF78" s="13"/>
      <c r="NZG78" s="13"/>
      <c r="NZH78" s="13"/>
      <c r="NZI78" s="13"/>
      <c r="NZJ78" s="13"/>
      <c r="NZK78" s="13"/>
      <c r="NZL78" s="13"/>
      <c r="NZM78" s="13"/>
      <c r="NZN78" s="13"/>
      <c r="NZO78" s="13"/>
      <c r="NZP78" s="13"/>
      <c r="NZQ78" s="13"/>
      <c r="NZR78" s="13"/>
      <c r="NZS78" s="13"/>
      <c r="NZT78" s="13"/>
      <c r="NZU78" s="13"/>
      <c r="NZV78" s="13"/>
      <c r="NZW78" s="13"/>
      <c r="NZX78" s="13"/>
      <c r="NZY78" s="13"/>
      <c r="NZZ78" s="13"/>
      <c r="OAA78" s="13"/>
      <c r="OAB78" s="13"/>
      <c r="OAC78" s="13"/>
      <c r="OAD78" s="13"/>
      <c r="OAE78" s="13"/>
      <c r="OAF78" s="13"/>
      <c r="OAG78" s="13"/>
      <c r="OAH78" s="13"/>
      <c r="OAI78" s="13"/>
      <c r="OAJ78" s="13"/>
      <c r="OAK78" s="13"/>
      <c r="OAL78" s="13"/>
      <c r="OAM78" s="13"/>
      <c r="OAN78" s="13"/>
      <c r="OAO78" s="13"/>
      <c r="OAP78" s="13"/>
      <c r="OAQ78" s="13"/>
      <c r="OAR78" s="13"/>
      <c r="OAS78" s="13"/>
      <c r="OAT78" s="13"/>
      <c r="OAU78" s="13"/>
      <c r="OAV78" s="13"/>
      <c r="OAW78" s="13"/>
      <c r="OAX78" s="13"/>
      <c r="OAY78" s="13"/>
      <c r="OAZ78" s="13"/>
      <c r="OBA78" s="13"/>
      <c r="OBB78" s="13"/>
      <c r="OBC78" s="13"/>
      <c r="OBD78" s="13"/>
      <c r="OBE78" s="13"/>
      <c r="OBF78" s="13"/>
      <c r="OBG78" s="13"/>
      <c r="OBH78" s="13"/>
      <c r="OBI78" s="13"/>
      <c r="OBJ78" s="13"/>
      <c r="OBK78" s="13"/>
      <c r="OBL78" s="13"/>
      <c r="OBM78" s="13"/>
      <c r="OBN78" s="13"/>
      <c r="OBO78" s="13"/>
      <c r="OBP78" s="13"/>
      <c r="OBQ78" s="13"/>
      <c r="OBR78" s="13"/>
      <c r="OBS78" s="13"/>
      <c r="OBT78" s="13"/>
      <c r="OBU78" s="13"/>
      <c r="OBV78" s="13"/>
      <c r="OBW78" s="13"/>
      <c r="OBX78" s="13"/>
      <c r="OBY78" s="13"/>
      <c r="OBZ78" s="13"/>
      <c r="OCA78" s="13"/>
      <c r="OCB78" s="13"/>
      <c r="OCC78" s="13"/>
      <c r="OCD78" s="13"/>
      <c r="OCE78" s="13"/>
      <c r="OCF78" s="13"/>
      <c r="OCG78" s="13"/>
      <c r="OCH78" s="13"/>
      <c r="OCI78" s="13"/>
      <c r="OCJ78" s="13"/>
      <c r="OCK78" s="13"/>
      <c r="OCL78" s="13"/>
      <c r="OCM78" s="13"/>
      <c r="OCN78" s="13"/>
      <c r="OCO78" s="13"/>
      <c r="OCP78" s="13"/>
      <c r="OCQ78" s="13"/>
      <c r="OCR78" s="13"/>
      <c r="OCS78" s="13"/>
      <c r="OCT78" s="13"/>
      <c r="OCU78" s="13"/>
      <c r="OCV78" s="13"/>
      <c r="OCW78" s="13"/>
      <c r="OCX78" s="13"/>
      <c r="OCY78" s="13"/>
      <c r="OCZ78" s="13"/>
      <c r="ODA78" s="13"/>
      <c r="ODB78" s="13"/>
      <c r="ODC78" s="13"/>
      <c r="ODD78" s="13"/>
      <c r="ODE78" s="13"/>
      <c r="ODF78" s="13"/>
      <c r="ODG78" s="13"/>
      <c r="ODH78" s="13"/>
      <c r="ODI78" s="13"/>
      <c r="ODJ78" s="13"/>
      <c r="ODK78" s="13"/>
      <c r="ODL78" s="13"/>
      <c r="ODM78" s="13"/>
      <c r="ODN78" s="13"/>
      <c r="ODO78" s="13"/>
      <c r="ODP78" s="13"/>
      <c r="ODQ78" s="13"/>
      <c r="ODR78" s="13"/>
      <c r="ODS78" s="13"/>
      <c r="ODT78" s="13"/>
      <c r="ODU78" s="13"/>
      <c r="ODV78" s="13"/>
      <c r="ODW78" s="13"/>
      <c r="ODX78" s="13"/>
      <c r="ODY78" s="13"/>
      <c r="ODZ78" s="13"/>
      <c r="OEA78" s="13"/>
      <c r="OEB78" s="13"/>
      <c r="OEC78" s="13"/>
      <c r="OED78" s="13"/>
      <c r="OEE78" s="13"/>
      <c r="OEF78" s="13"/>
      <c r="OEG78" s="13"/>
      <c r="OEH78" s="13"/>
      <c r="OEI78" s="13"/>
      <c r="OEJ78" s="13"/>
      <c r="OEK78" s="13"/>
      <c r="OEL78" s="13"/>
      <c r="OEM78" s="13"/>
      <c r="OEN78" s="13"/>
      <c r="OEO78" s="13"/>
      <c r="OEP78" s="13"/>
      <c r="OEQ78" s="13"/>
      <c r="OER78" s="13"/>
      <c r="OES78" s="13"/>
      <c r="OET78" s="13"/>
      <c r="OEU78" s="13"/>
      <c r="OEV78" s="13"/>
      <c r="OEW78" s="13"/>
      <c r="OEX78" s="13"/>
      <c r="OEY78" s="13"/>
      <c r="OEZ78" s="13"/>
      <c r="OFA78" s="13"/>
      <c r="OFB78" s="13"/>
      <c r="OFC78" s="13"/>
      <c r="OFD78" s="13"/>
      <c r="OFE78" s="13"/>
      <c r="OFF78" s="13"/>
      <c r="OFG78" s="13"/>
      <c r="OFH78" s="13"/>
      <c r="OFI78" s="13"/>
      <c r="OFJ78" s="13"/>
      <c r="OFK78" s="13"/>
      <c r="OFL78" s="13"/>
      <c r="OFM78" s="13"/>
      <c r="OFN78" s="13"/>
      <c r="OFO78" s="13"/>
      <c r="OFP78" s="13"/>
      <c r="OFQ78" s="13"/>
      <c r="OFR78" s="13"/>
      <c r="OFS78" s="13"/>
      <c r="OFT78" s="13"/>
      <c r="OFU78" s="13"/>
      <c r="OFV78" s="13"/>
      <c r="OFW78" s="13"/>
      <c r="OFX78" s="13"/>
      <c r="OFY78" s="13"/>
      <c r="OFZ78" s="13"/>
      <c r="OGA78" s="13"/>
      <c r="OGB78" s="13"/>
      <c r="OGC78" s="13"/>
      <c r="OGD78" s="13"/>
      <c r="OGE78" s="13"/>
      <c r="OGF78" s="13"/>
      <c r="OGG78" s="13"/>
      <c r="OGH78" s="13"/>
      <c r="OGI78" s="13"/>
      <c r="OGJ78" s="13"/>
      <c r="OGK78" s="13"/>
      <c r="OGL78" s="13"/>
      <c r="OGM78" s="13"/>
      <c r="OGN78" s="13"/>
      <c r="OGO78" s="13"/>
      <c r="OGP78" s="13"/>
      <c r="OGQ78" s="13"/>
      <c r="OGR78" s="13"/>
      <c r="OGS78" s="13"/>
      <c r="OGT78" s="13"/>
      <c r="OGU78" s="13"/>
      <c r="OGV78" s="13"/>
      <c r="OGW78" s="13"/>
      <c r="OGX78" s="13"/>
      <c r="OGY78" s="13"/>
      <c r="OGZ78" s="13"/>
      <c r="OHA78" s="13"/>
      <c r="OHB78" s="13"/>
      <c r="OHC78" s="13"/>
      <c r="OHD78" s="13"/>
      <c r="OHE78" s="13"/>
      <c r="OHF78" s="13"/>
      <c r="OHG78" s="13"/>
      <c r="OHH78" s="13"/>
      <c r="OHI78" s="13"/>
      <c r="OHJ78" s="13"/>
      <c r="OHK78" s="13"/>
      <c r="OHL78" s="13"/>
      <c r="OHM78" s="13"/>
      <c r="OHN78" s="13"/>
      <c r="OHO78" s="13"/>
      <c r="OHP78" s="13"/>
      <c r="OHQ78" s="13"/>
      <c r="OHR78" s="13"/>
      <c r="OHS78" s="13"/>
      <c r="OHT78" s="13"/>
      <c r="OHU78" s="13"/>
      <c r="OHV78" s="13"/>
      <c r="OHW78" s="13"/>
      <c r="OHX78" s="13"/>
      <c r="OHY78" s="13"/>
      <c r="OHZ78" s="13"/>
      <c r="OIA78" s="13"/>
      <c r="OIB78" s="13"/>
      <c r="OIC78" s="13"/>
      <c r="OID78" s="13"/>
      <c r="OIE78" s="13"/>
      <c r="OIF78" s="13"/>
      <c r="OIG78" s="13"/>
      <c r="OIH78" s="13"/>
      <c r="OII78" s="13"/>
      <c r="OIJ78" s="13"/>
      <c r="OIK78" s="13"/>
      <c r="OIL78" s="13"/>
      <c r="OIM78" s="13"/>
      <c r="OIN78" s="13"/>
      <c r="OIO78" s="13"/>
      <c r="OIP78" s="13"/>
      <c r="OIQ78" s="13"/>
      <c r="OIR78" s="13"/>
      <c r="OIS78" s="13"/>
      <c r="OIT78" s="13"/>
      <c r="OIU78" s="13"/>
      <c r="OIV78" s="13"/>
      <c r="OIW78" s="13"/>
      <c r="OIX78" s="13"/>
      <c r="OIY78" s="13"/>
      <c r="OIZ78" s="13"/>
      <c r="OJA78" s="13"/>
      <c r="OJB78" s="13"/>
      <c r="OJC78" s="13"/>
      <c r="OJD78" s="13"/>
      <c r="OJE78" s="13"/>
      <c r="OJF78" s="13"/>
      <c r="OJG78" s="13"/>
      <c r="OJH78" s="13"/>
      <c r="OJI78" s="13"/>
      <c r="OJJ78" s="13"/>
      <c r="OJK78" s="13"/>
      <c r="OJL78" s="13"/>
      <c r="OJM78" s="13"/>
      <c r="OJN78" s="13"/>
      <c r="OJO78" s="13"/>
      <c r="OJP78" s="13"/>
      <c r="OJQ78" s="13"/>
      <c r="OJR78" s="13"/>
      <c r="OJS78" s="13"/>
      <c r="OJT78" s="13"/>
      <c r="OJU78" s="13"/>
      <c r="OJV78" s="13"/>
      <c r="OJW78" s="13"/>
      <c r="OJX78" s="13"/>
      <c r="OJY78" s="13"/>
      <c r="OJZ78" s="13"/>
      <c r="OKA78" s="13"/>
      <c r="OKB78" s="13"/>
      <c r="OKC78" s="13"/>
      <c r="OKD78" s="13"/>
      <c r="OKE78" s="13"/>
      <c r="OKF78" s="13"/>
      <c r="OKG78" s="13"/>
      <c r="OKH78" s="13"/>
      <c r="OKI78" s="13"/>
      <c r="OKJ78" s="13"/>
      <c r="OKK78" s="13"/>
      <c r="OKL78" s="13"/>
      <c r="OKM78" s="13"/>
      <c r="OKN78" s="13"/>
      <c r="OKO78" s="13"/>
      <c r="OKP78" s="13"/>
      <c r="OKQ78" s="13"/>
      <c r="OKR78" s="13"/>
      <c r="OKS78" s="13"/>
      <c r="OKT78" s="13"/>
      <c r="OKU78" s="13"/>
      <c r="OKV78" s="13"/>
      <c r="OKW78" s="13"/>
      <c r="OKX78" s="13"/>
      <c r="OKY78" s="13"/>
      <c r="OKZ78" s="13"/>
      <c r="OLA78" s="13"/>
      <c r="OLB78" s="13"/>
      <c r="OLC78" s="13"/>
      <c r="OLD78" s="13"/>
      <c r="OLE78" s="13"/>
      <c r="OLF78" s="13"/>
      <c r="OLG78" s="13"/>
      <c r="OLH78" s="13"/>
      <c r="OLI78" s="13"/>
      <c r="OLJ78" s="13"/>
      <c r="OLK78" s="13"/>
      <c r="OLL78" s="13"/>
      <c r="OLM78" s="13"/>
      <c r="OLN78" s="13"/>
      <c r="OLO78" s="13"/>
      <c r="OLP78" s="13"/>
      <c r="OLQ78" s="13"/>
      <c r="OLR78" s="13"/>
      <c r="OLS78" s="13"/>
      <c r="OLT78" s="13"/>
      <c r="OLU78" s="13"/>
      <c r="OLV78" s="13"/>
      <c r="OLW78" s="13"/>
      <c r="OLX78" s="13"/>
      <c r="OLY78" s="13"/>
      <c r="OLZ78" s="13"/>
      <c r="OMA78" s="13"/>
      <c r="OMB78" s="13"/>
      <c r="OMC78" s="13"/>
      <c r="OMD78" s="13"/>
      <c r="OME78" s="13"/>
      <c r="OMF78" s="13"/>
      <c r="OMG78" s="13"/>
      <c r="OMH78" s="13"/>
      <c r="OMI78" s="13"/>
      <c r="OMJ78" s="13"/>
      <c r="OMK78" s="13"/>
      <c r="OML78" s="13"/>
      <c r="OMM78" s="13"/>
      <c r="OMN78" s="13"/>
      <c r="OMO78" s="13"/>
      <c r="OMP78" s="13"/>
      <c r="OMQ78" s="13"/>
      <c r="OMR78" s="13"/>
      <c r="OMS78" s="13"/>
      <c r="OMT78" s="13"/>
      <c r="OMU78" s="13"/>
      <c r="OMV78" s="13"/>
      <c r="OMW78" s="13"/>
      <c r="OMX78" s="13"/>
      <c r="OMY78" s="13"/>
      <c r="OMZ78" s="13"/>
      <c r="ONA78" s="13"/>
      <c r="ONB78" s="13"/>
      <c r="ONC78" s="13"/>
      <c r="OND78" s="13"/>
      <c r="ONE78" s="13"/>
      <c r="ONF78" s="13"/>
      <c r="ONG78" s="13"/>
      <c r="ONH78" s="13"/>
      <c r="ONI78" s="13"/>
      <c r="ONJ78" s="13"/>
      <c r="ONK78" s="13"/>
      <c r="ONL78" s="13"/>
      <c r="ONM78" s="13"/>
      <c r="ONN78" s="13"/>
      <c r="ONO78" s="13"/>
      <c r="ONP78" s="13"/>
      <c r="ONQ78" s="13"/>
      <c r="ONR78" s="13"/>
      <c r="ONS78" s="13"/>
      <c r="ONT78" s="13"/>
      <c r="ONU78" s="13"/>
      <c r="ONV78" s="13"/>
      <c r="ONW78" s="13"/>
      <c r="ONX78" s="13"/>
      <c r="ONY78" s="13"/>
      <c r="ONZ78" s="13"/>
      <c r="OOA78" s="13"/>
      <c r="OOB78" s="13"/>
      <c r="OOC78" s="13"/>
      <c r="OOD78" s="13"/>
      <c r="OOE78" s="13"/>
      <c r="OOF78" s="13"/>
      <c r="OOG78" s="13"/>
      <c r="OOH78" s="13"/>
      <c r="OOI78" s="13"/>
      <c r="OOJ78" s="13"/>
      <c r="OOK78" s="13"/>
      <c r="OOL78" s="13"/>
      <c r="OOM78" s="13"/>
      <c r="OON78" s="13"/>
      <c r="OOO78" s="13"/>
      <c r="OOP78" s="13"/>
      <c r="OOQ78" s="13"/>
      <c r="OOR78" s="13"/>
      <c r="OOS78" s="13"/>
      <c r="OOT78" s="13"/>
      <c r="OOU78" s="13"/>
      <c r="OOV78" s="13"/>
      <c r="OOW78" s="13"/>
      <c r="OOX78" s="13"/>
      <c r="OOY78" s="13"/>
      <c r="OOZ78" s="13"/>
      <c r="OPA78" s="13"/>
      <c r="OPB78" s="13"/>
      <c r="OPC78" s="13"/>
      <c r="OPD78" s="13"/>
      <c r="OPE78" s="13"/>
      <c r="OPF78" s="13"/>
      <c r="OPG78" s="13"/>
      <c r="OPH78" s="13"/>
      <c r="OPI78" s="13"/>
      <c r="OPJ78" s="13"/>
      <c r="OPK78" s="13"/>
      <c r="OPL78" s="13"/>
      <c r="OPM78" s="13"/>
      <c r="OPN78" s="13"/>
      <c r="OPO78" s="13"/>
      <c r="OPP78" s="13"/>
      <c r="OPQ78" s="13"/>
      <c r="OPR78" s="13"/>
      <c r="OPS78" s="13"/>
      <c r="OPT78" s="13"/>
      <c r="OPU78" s="13"/>
      <c r="OPV78" s="13"/>
      <c r="OPW78" s="13"/>
      <c r="OPX78" s="13"/>
      <c r="OPY78" s="13"/>
      <c r="OPZ78" s="13"/>
      <c r="OQA78" s="13"/>
      <c r="OQB78" s="13"/>
      <c r="OQC78" s="13"/>
      <c r="OQD78" s="13"/>
      <c r="OQE78" s="13"/>
      <c r="OQF78" s="13"/>
      <c r="OQG78" s="13"/>
      <c r="OQH78" s="13"/>
      <c r="OQI78" s="13"/>
      <c r="OQJ78" s="13"/>
      <c r="OQK78" s="13"/>
      <c r="OQL78" s="13"/>
      <c r="OQM78" s="13"/>
      <c r="OQN78" s="13"/>
      <c r="OQO78" s="13"/>
      <c r="OQP78" s="13"/>
      <c r="OQQ78" s="13"/>
      <c r="OQR78" s="13"/>
      <c r="OQS78" s="13"/>
      <c r="OQT78" s="13"/>
      <c r="OQU78" s="13"/>
      <c r="OQV78" s="13"/>
      <c r="OQW78" s="13"/>
      <c r="OQX78" s="13"/>
      <c r="OQY78" s="13"/>
      <c r="OQZ78" s="13"/>
      <c r="ORA78" s="13"/>
      <c r="ORB78" s="13"/>
      <c r="ORC78" s="13"/>
      <c r="ORD78" s="13"/>
      <c r="ORE78" s="13"/>
      <c r="ORF78" s="13"/>
      <c r="ORG78" s="13"/>
      <c r="ORH78" s="13"/>
      <c r="ORI78" s="13"/>
      <c r="ORJ78" s="13"/>
      <c r="ORK78" s="13"/>
      <c r="ORL78" s="13"/>
      <c r="ORM78" s="13"/>
      <c r="ORN78" s="13"/>
      <c r="ORO78" s="13"/>
      <c r="ORP78" s="13"/>
      <c r="ORQ78" s="13"/>
      <c r="ORR78" s="13"/>
      <c r="ORS78" s="13"/>
      <c r="ORT78" s="13"/>
      <c r="ORU78" s="13"/>
      <c r="ORV78" s="13"/>
      <c r="ORW78" s="13"/>
      <c r="ORX78" s="13"/>
      <c r="ORY78" s="13"/>
      <c r="ORZ78" s="13"/>
      <c r="OSA78" s="13"/>
      <c r="OSB78" s="13"/>
      <c r="OSC78" s="13"/>
      <c r="OSD78" s="13"/>
      <c r="OSE78" s="13"/>
      <c r="OSF78" s="13"/>
      <c r="OSG78" s="13"/>
      <c r="OSH78" s="13"/>
      <c r="OSI78" s="13"/>
      <c r="OSJ78" s="13"/>
      <c r="OSK78" s="13"/>
      <c r="OSL78" s="13"/>
      <c r="OSM78" s="13"/>
      <c r="OSN78" s="13"/>
      <c r="OSO78" s="13"/>
      <c r="OSP78" s="13"/>
      <c r="OSQ78" s="13"/>
      <c r="OSR78" s="13"/>
      <c r="OSS78" s="13"/>
      <c r="OST78" s="13"/>
      <c r="OSU78" s="13"/>
      <c r="OSV78" s="13"/>
      <c r="OSW78" s="13"/>
      <c r="OSX78" s="13"/>
      <c r="OSY78" s="13"/>
      <c r="OSZ78" s="13"/>
      <c r="OTA78" s="13"/>
      <c r="OTB78" s="13"/>
      <c r="OTC78" s="13"/>
      <c r="OTD78" s="13"/>
      <c r="OTE78" s="13"/>
      <c r="OTF78" s="13"/>
      <c r="OTG78" s="13"/>
      <c r="OTH78" s="13"/>
      <c r="OTI78" s="13"/>
      <c r="OTJ78" s="13"/>
      <c r="OTK78" s="13"/>
      <c r="OTL78" s="13"/>
      <c r="OTM78" s="13"/>
      <c r="OTN78" s="13"/>
      <c r="OTO78" s="13"/>
      <c r="OTP78" s="13"/>
      <c r="OTQ78" s="13"/>
      <c r="OTR78" s="13"/>
      <c r="OTS78" s="13"/>
      <c r="OTT78" s="13"/>
      <c r="OTU78" s="13"/>
      <c r="OTV78" s="13"/>
      <c r="OTW78" s="13"/>
      <c r="OTX78" s="13"/>
      <c r="OTY78" s="13"/>
      <c r="OTZ78" s="13"/>
      <c r="OUA78" s="13"/>
      <c r="OUB78" s="13"/>
      <c r="OUC78" s="13"/>
      <c r="OUD78" s="13"/>
      <c r="OUE78" s="13"/>
      <c r="OUF78" s="13"/>
      <c r="OUG78" s="13"/>
      <c r="OUH78" s="13"/>
      <c r="OUI78" s="13"/>
      <c r="OUJ78" s="13"/>
      <c r="OUK78" s="13"/>
      <c r="OUL78" s="13"/>
      <c r="OUM78" s="13"/>
      <c r="OUN78" s="13"/>
      <c r="OUO78" s="13"/>
      <c r="OUP78" s="13"/>
      <c r="OUQ78" s="13"/>
      <c r="OUR78" s="13"/>
      <c r="OUS78" s="13"/>
      <c r="OUT78" s="13"/>
      <c r="OUU78" s="13"/>
      <c r="OUV78" s="13"/>
      <c r="OUW78" s="13"/>
      <c r="OUX78" s="13"/>
      <c r="OUY78" s="13"/>
      <c r="OUZ78" s="13"/>
      <c r="OVA78" s="13"/>
      <c r="OVB78" s="13"/>
      <c r="OVC78" s="13"/>
      <c r="OVD78" s="13"/>
      <c r="OVE78" s="13"/>
      <c r="OVF78" s="13"/>
      <c r="OVG78" s="13"/>
      <c r="OVH78" s="13"/>
      <c r="OVI78" s="13"/>
      <c r="OVJ78" s="13"/>
      <c r="OVK78" s="13"/>
      <c r="OVL78" s="13"/>
      <c r="OVM78" s="13"/>
      <c r="OVN78" s="13"/>
      <c r="OVO78" s="13"/>
      <c r="OVP78" s="13"/>
      <c r="OVQ78" s="13"/>
      <c r="OVR78" s="13"/>
      <c r="OVS78" s="13"/>
      <c r="OVT78" s="13"/>
      <c r="OVU78" s="13"/>
      <c r="OVV78" s="13"/>
      <c r="OVW78" s="13"/>
      <c r="OVX78" s="13"/>
      <c r="OVY78" s="13"/>
      <c r="OVZ78" s="13"/>
      <c r="OWA78" s="13"/>
      <c r="OWB78" s="13"/>
      <c r="OWC78" s="13"/>
      <c r="OWD78" s="13"/>
      <c r="OWE78" s="13"/>
      <c r="OWF78" s="13"/>
      <c r="OWG78" s="13"/>
      <c r="OWH78" s="13"/>
      <c r="OWI78" s="13"/>
      <c r="OWJ78" s="13"/>
      <c r="OWK78" s="13"/>
      <c r="OWL78" s="13"/>
      <c r="OWM78" s="13"/>
      <c r="OWN78" s="13"/>
      <c r="OWO78" s="13"/>
      <c r="OWP78" s="13"/>
      <c r="OWQ78" s="13"/>
      <c r="OWR78" s="13"/>
      <c r="OWS78" s="13"/>
      <c r="OWT78" s="13"/>
      <c r="OWU78" s="13"/>
      <c r="OWV78" s="13"/>
      <c r="OWW78" s="13"/>
      <c r="OWX78" s="13"/>
      <c r="OWY78" s="13"/>
      <c r="OWZ78" s="13"/>
      <c r="OXA78" s="13"/>
      <c r="OXB78" s="13"/>
      <c r="OXC78" s="13"/>
      <c r="OXD78" s="13"/>
      <c r="OXE78" s="13"/>
      <c r="OXF78" s="13"/>
      <c r="OXG78" s="13"/>
      <c r="OXH78" s="13"/>
      <c r="OXI78" s="13"/>
      <c r="OXJ78" s="13"/>
      <c r="OXK78" s="13"/>
      <c r="OXL78" s="13"/>
      <c r="OXM78" s="13"/>
      <c r="OXN78" s="13"/>
      <c r="OXO78" s="13"/>
      <c r="OXP78" s="13"/>
      <c r="OXQ78" s="13"/>
      <c r="OXR78" s="13"/>
      <c r="OXS78" s="13"/>
      <c r="OXT78" s="13"/>
      <c r="OXU78" s="13"/>
      <c r="OXV78" s="13"/>
      <c r="OXW78" s="13"/>
      <c r="OXX78" s="13"/>
      <c r="OXY78" s="13"/>
      <c r="OXZ78" s="13"/>
      <c r="OYA78" s="13"/>
      <c r="OYB78" s="13"/>
      <c r="OYC78" s="13"/>
      <c r="OYD78" s="13"/>
      <c r="OYE78" s="13"/>
      <c r="OYF78" s="13"/>
      <c r="OYG78" s="13"/>
      <c r="OYH78" s="13"/>
      <c r="OYI78" s="13"/>
      <c r="OYJ78" s="13"/>
      <c r="OYK78" s="13"/>
      <c r="OYL78" s="13"/>
      <c r="OYM78" s="13"/>
      <c r="OYN78" s="13"/>
      <c r="OYO78" s="13"/>
      <c r="OYP78" s="13"/>
      <c r="OYQ78" s="13"/>
      <c r="OYR78" s="13"/>
      <c r="OYS78" s="13"/>
      <c r="OYT78" s="13"/>
      <c r="OYU78" s="13"/>
      <c r="OYV78" s="13"/>
      <c r="OYW78" s="13"/>
      <c r="OYX78" s="13"/>
      <c r="OYY78" s="13"/>
      <c r="OYZ78" s="13"/>
      <c r="OZA78" s="13"/>
      <c r="OZB78" s="13"/>
      <c r="OZC78" s="13"/>
      <c r="OZD78" s="13"/>
      <c r="OZE78" s="13"/>
      <c r="OZF78" s="13"/>
      <c r="OZG78" s="13"/>
      <c r="OZH78" s="13"/>
      <c r="OZI78" s="13"/>
      <c r="OZJ78" s="13"/>
      <c r="OZK78" s="13"/>
      <c r="OZL78" s="13"/>
      <c r="OZM78" s="13"/>
      <c r="OZN78" s="13"/>
      <c r="OZO78" s="13"/>
      <c r="OZP78" s="13"/>
      <c r="OZQ78" s="13"/>
      <c r="OZR78" s="13"/>
      <c r="OZS78" s="13"/>
      <c r="OZT78" s="13"/>
      <c r="OZU78" s="13"/>
      <c r="OZV78" s="13"/>
      <c r="OZW78" s="13"/>
      <c r="OZX78" s="13"/>
      <c r="OZY78" s="13"/>
      <c r="OZZ78" s="13"/>
      <c r="PAA78" s="13"/>
      <c r="PAB78" s="13"/>
      <c r="PAC78" s="13"/>
      <c r="PAD78" s="13"/>
      <c r="PAE78" s="13"/>
      <c r="PAF78" s="13"/>
      <c r="PAG78" s="13"/>
      <c r="PAH78" s="13"/>
      <c r="PAI78" s="13"/>
      <c r="PAJ78" s="13"/>
      <c r="PAK78" s="13"/>
      <c r="PAL78" s="13"/>
      <c r="PAM78" s="13"/>
      <c r="PAN78" s="13"/>
      <c r="PAO78" s="13"/>
      <c r="PAP78" s="13"/>
      <c r="PAQ78" s="13"/>
      <c r="PAR78" s="13"/>
      <c r="PAS78" s="13"/>
      <c r="PAT78" s="13"/>
      <c r="PAU78" s="13"/>
      <c r="PAV78" s="13"/>
      <c r="PAW78" s="13"/>
      <c r="PAX78" s="13"/>
      <c r="PAY78" s="13"/>
      <c r="PAZ78" s="13"/>
      <c r="PBA78" s="13"/>
      <c r="PBB78" s="13"/>
      <c r="PBC78" s="13"/>
      <c r="PBD78" s="13"/>
      <c r="PBE78" s="13"/>
      <c r="PBF78" s="13"/>
      <c r="PBG78" s="13"/>
      <c r="PBH78" s="13"/>
      <c r="PBI78" s="13"/>
      <c r="PBJ78" s="13"/>
      <c r="PBK78" s="13"/>
      <c r="PBL78" s="13"/>
      <c r="PBM78" s="13"/>
      <c r="PBN78" s="13"/>
      <c r="PBO78" s="13"/>
      <c r="PBP78" s="13"/>
      <c r="PBQ78" s="13"/>
      <c r="PBR78" s="13"/>
      <c r="PBS78" s="13"/>
      <c r="PBT78" s="13"/>
      <c r="PBU78" s="13"/>
      <c r="PBV78" s="13"/>
      <c r="PBW78" s="13"/>
      <c r="PBX78" s="13"/>
      <c r="PBY78" s="13"/>
      <c r="PBZ78" s="13"/>
      <c r="PCA78" s="13"/>
      <c r="PCB78" s="13"/>
      <c r="PCC78" s="13"/>
      <c r="PCD78" s="13"/>
      <c r="PCE78" s="13"/>
      <c r="PCF78" s="13"/>
      <c r="PCG78" s="13"/>
      <c r="PCH78" s="13"/>
      <c r="PCI78" s="13"/>
      <c r="PCJ78" s="13"/>
      <c r="PCK78" s="13"/>
      <c r="PCL78" s="13"/>
      <c r="PCM78" s="13"/>
      <c r="PCN78" s="13"/>
      <c r="PCO78" s="13"/>
      <c r="PCP78" s="13"/>
      <c r="PCQ78" s="13"/>
      <c r="PCR78" s="13"/>
      <c r="PCS78" s="13"/>
      <c r="PCT78" s="13"/>
      <c r="PCU78" s="13"/>
      <c r="PCV78" s="13"/>
      <c r="PCW78" s="13"/>
      <c r="PCX78" s="13"/>
      <c r="PCY78" s="13"/>
      <c r="PCZ78" s="13"/>
      <c r="PDA78" s="13"/>
      <c r="PDB78" s="13"/>
      <c r="PDC78" s="13"/>
      <c r="PDD78" s="13"/>
      <c r="PDE78" s="13"/>
      <c r="PDF78" s="13"/>
      <c r="PDG78" s="13"/>
      <c r="PDH78" s="13"/>
      <c r="PDI78" s="13"/>
      <c r="PDJ78" s="13"/>
      <c r="PDK78" s="13"/>
      <c r="PDL78" s="13"/>
      <c r="PDM78" s="13"/>
      <c r="PDN78" s="13"/>
      <c r="PDO78" s="13"/>
      <c r="PDP78" s="13"/>
      <c r="PDQ78" s="13"/>
      <c r="PDR78" s="13"/>
      <c r="PDS78" s="13"/>
      <c r="PDT78" s="13"/>
      <c r="PDU78" s="13"/>
      <c r="PDV78" s="13"/>
      <c r="PDW78" s="13"/>
      <c r="PDX78" s="13"/>
      <c r="PDY78" s="13"/>
      <c r="PDZ78" s="13"/>
      <c r="PEA78" s="13"/>
      <c r="PEB78" s="13"/>
      <c r="PEC78" s="13"/>
      <c r="PED78" s="13"/>
      <c r="PEE78" s="13"/>
      <c r="PEF78" s="13"/>
      <c r="PEG78" s="13"/>
      <c r="PEH78" s="13"/>
      <c r="PEI78" s="13"/>
      <c r="PEJ78" s="13"/>
      <c r="PEK78" s="13"/>
      <c r="PEL78" s="13"/>
      <c r="PEM78" s="13"/>
      <c r="PEN78" s="13"/>
      <c r="PEO78" s="13"/>
      <c r="PEP78" s="13"/>
      <c r="PEQ78" s="13"/>
      <c r="PER78" s="13"/>
      <c r="PES78" s="13"/>
      <c r="PET78" s="13"/>
      <c r="PEU78" s="13"/>
      <c r="PEV78" s="13"/>
      <c r="PEW78" s="13"/>
      <c r="PEX78" s="13"/>
      <c r="PEY78" s="13"/>
      <c r="PEZ78" s="13"/>
      <c r="PFA78" s="13"/>
      <c r="PFB78" s="13"/>
      <c r="PFC78" s="13"/>
      <c r="PFD78" s="13"/>
      <c r="PFE78" s="13"/>
      <c r="PFF78" s="13"/>
      <c r="PFG78" s="13"/>
      <c r="PFH78" s="13"/>
      <c r="PFI78" s="13"/>
      <c r="PFJ78" s="13"/>
      <c r="PFK78" s="13"/>
      <c r="PFL78" s="13"/>
      <c r="PFM78" s="13"/>
      <c r="PFN78" s="13"/>
      <c r="PFO78" s="13"/>
      <c r="PFP78" s="13"/>
      <c r="PFQ78" s="13"/>
      <c r="PFR78" s="13"/>
      <c r="PFS78" s="13"/>
      <c r="PFT78" s="13"/>
      <c r="PFU78" s="13"/>
      <c r="PFV78" s="13"/>
      <c r="PFW78" s="13"/>
      <c r="PFX78" s="13"/>
      <c r="PFY78" s="13"/>
      <c r="PFZ78" s="13"/>
      <c r="PGA78" s="13"/>
      <c r="PGB78" s="13"/>
      <c r="PGC78" s="13"/>
      <c r="PGD78" s="13"/>
      <c r="PGE78" s="13"/>
      <c r="PGF78" s="13"/>
      <c r="PGG78" s="13"/>
      <c r="PGH78" s="13"/>
      <c r="PGI78" s="13"/>
      <c r="PGJ78" s="13"/>
      <c r="PGK78" s="13"/>
      <c r="PGL78" s="13"/>
      <c r="PGM78" s="13"/>
      <c r="PGN78" s="13"/>
      <c r="PGO78" s="13"/>
      <c r="PGP78" s="13"/>
      <c r="PGQ78" s="13"/>
      <c r="PGR78" s="13"/>
      <c r="PGS78" s="13"/>
      <c r="PGT78" s="13"/>
      <c r="PGU78" s="13"/>
      <c r="PGV78" s="13"/>
      <c r="PGW78" s="13"/>
      <c r="PGX78" s="13"/>
      <c r="PGY78" s="13"/>
      <c r="PGZ78" s="13"/>
      <c r="PHA78" s="13"/>
      <c r="PHB78" s="13"/>
      <c r="PHC78" s="13"/>
      <c r="PHD78" s="13"/>
      <c r="PHE78" s="13"/>
      <c r="PHF78" s="13"/>
      <c r="PHG78" s="13"/>
      <c r="PHH78" s="13"/>
      <c r="PHI78" s="13"/>
      <c r="PHJ78" s="13"/>
      <c r="PHK78" s="13"/>
      <c r="PHL78" s="13"/>
      <c r="PHM78" s="13"/>
      <c r="PHN78" s="13"/>
      <c r="PHO78" s="13"/>
      <c r="PHP78" s="13"/>
      <c r="PHQ78" s="13"/>
      <c r="PHR78" s="13"/>
      <c r="PHS78" s="13"/>
      <c r="PHT78" s="13"/>
      <c r="PHU78" s="13"/>
      <c r="PHV78" s="13"/>
      <c r="PHW78" s="13"/>
      <c r="PHX78" s="13"/>
      <c r="PHY78" s="13"/>
      <c r="PHZ78" s="13"/>
      <c r="PIA78" s="13"/>
      <c r="PIB78" s="13"/>
      <c r="PIC78" s="13"/>
      <c r="PID78" s="13"/>
      <c r="PIE78" s="13"/>
      <c r="PIF78" s="13"/>
      <c r="PIG78" s="13"/>
      <c r="PIH78" s="13"/>
      <c r="PII78" s="13"/>
      <c r="PIJ78" s="13"/>
      <c r="PIK78" s="13"/>
      <c r="PIL78" s="13"/>
      <c r="PIM78" s="13"/>
      <c r="PIN78" s="13"/>
      <c r="PIO78" s="13"/>
      <c r="PIP78" s="13"/>
      <c r="PIQ78" s="13"/>
      <c r="PIR78" s="13"/>
      <c r="PIS78" s="13"/>
      <c r="PIT78" s="13"/>
      <c r="PIU78" s="13"/>
      <c r="PIV78" s="13"/>
      <c r="PIW78" s="13"/>
      <c r="PIX78" s="13"/>
      <c r="PIY78" s="13"/>
      <c r="PIZ78" s="13"/>
      <c r="PJA78" s="13"/>
      <c r="PJB78" s="13"/>
      <c r="PJC78" s="13"/>
      <c r="PJD78" s="13"/>
      <c r="PJE78" s="13"/>
      <c r="PJF78" s="13"/>
      <c r="PJG78" s="13"/>
      <c r="PJH78" s="13"/>
      <c r="PJI78" s="13"/>
      <c r="PJJ78" s="13"/>
      <c r="PJK78" s="13"/>
      <c r="PJL78" s="13"/>
      <c r="PJM78" s="13"/>
      <c r="PJN78" s="13"/>
      <c r="PJO78" s="13"/>
      <c r="PJP78" s="13"/>
      <c r="PJQ78" s="13"/>
      <c r="PJR78" s="13"/>
      <c r="PJS78" s="13"/>
      <c r="PJT78" s="13"/>
      <c r="PJU78" s="13"/>
      <c r="PJV78" s="13"/>
      <c r="PJW78" s="13"/>
      <c r="PJX78" s="13"/>
      <c r="PJY78" s="13"/>
      <c r="PJZ78" s="13"/>
      <c r="PKA78" s="13"/>
      <c r="PKB78" s="13"/>
      <c r="PKC78" s="13"/>
      <c r="PKD78" s="13"/>
      <c r="PKE78" s="13"/>
      <c r="PKF78" s="13"/>
      <c r="PKG78" s="13"/>
      <c r="PKH78" s="13"/>
      <c r="PKI78" s="13"/>
      <c r="PKJ78" s="13"/>
      <c r="PKK78" s="13"/>
      <c r="PKL78" s="13"/>
      <c r="PKM78" s="13"/>
      <c r="PKN78" s="13"/>
      <c r="PKO78" s="13"/>
      <c r="PKP78" s="13"/>
      <c r="PKQ78" s="13"/>
      <c r="PKR78" s="13"/>
      <c r="PKS78" s="13"/>
      <c r="PKT78" s="13"/>
      <c r="PKU78" s="13"/>
      <c r="PKV78" s="13"/>
      <c r="PKW78" s="13"/>
      <c r="PKX78" s="13"/>
      <c r="PKY78" s="13"/>
      <c r="PKZ78" s="13"/>
      <c r="PLA78" s="13"/>
      <c r="PLB78" s="13"/>
      <c r="PLC78" s="13"/>
      <c r="PLD78" s="13"/>
      <c r="PLE78" s="13"/>
      <c r="PLF78" s="13"/>
      <c r="PLG78" s="13"/>
      <c r="PLH78" s="13"/>
      <c r="PLI78" s="13"/>
      <c r="PLJ78" s="13"/>
      <c r="PLK78" s="13"/>
      <c r="PLL78" s="13"/>
      <c r="PLM78" s="13"/>
      <c r="PLN78" s="13"/>
      <c r="PLO78" s="13"/>
      <c r="PLP78" s="13"/>
      <c r="PLQ78" s="13"/>
      <c r="PLR78" s="13"/>
      <c r="PLS78" s="13"/>
      <c r="PLT78" s="13"/>
      <c r="PLU78" s="13"/>
      <c r="PLV78" s="13"/>
      <c r="PLW78" s="13"/>
      <c r="PLX78" s="13"/>
      <c r="PLY78" s="13"/>
      <c r="PLZ78" s="13"/>
      <c r="PMA78" s="13"/>
      <c r="PMB78" s="13"/>
      <c r="PMC78" s="13"/>
      <c r="PMD78" s="13"/>
      <c r="PME78" s="13"/>
      <c r="PMF78" s="13"/>
      <c r="PMG78" s="13"/>
      <c r="PMH78" s="13"/>
      <c r="PMI78" s="13"/>
      <c r="PMJ78" s="13"/>
      <c r="PMK78" s="13"/>
      <c r="PML78" s="13"/>
      <c r="PMM78" s="13"/>
      <c r="PMN78" s="13"/>
      <c r="PMO78" s="13"/>
      <c r="PMP78" s="13"/>
      <c r="PMQ78" s="13"/>
      <c r="PMR78" s="13"/>
      <c r="PMS78" s="13"/>
      <c r="PMT78" s="13"/>
      <c r="PMU78" s="13"/>
      <c r="PMV78" s="13"/>
      <c r="PMW78" s="13"/>
      <c r="PMX78" s="13"/>
      <c r="PMY78" s="13"/>
      <c r="PMZ78" s="13"/>
      <c r="PNA78" s="13"/>
      <c r="PNB78" s="13"/>
      <c r="PNC78" s="13"/>
      <c r="PND78" s="13"/>
      <c r="PNE78" s="13"/>
      <c r="PNF78" s="13"/>
      <c r="PNG78" s="13"/>
      <c r="PNH78" s="13"/>
      <c r="PNI78" s="13"/>
      <c r="PNJ78" s="13"/>
      <c r="PNK78" s="13"/>
      <c r="PNL78" s="13"/>
      <c r="PNM78" s="13"/>
      <c r="PNN78" s="13"/>
      <c r="PNO78" s="13"/>
      <c r="PNP78" s="13"/>
      <c r="PNQ78" s="13"/>
      <c r="PNR78" s="13"/>
      <c r="PNS78" s="13"/>
      <c r="PNT78" s="13"/>
      <c r="PNU78" s="13"/>
      <c r="PNV78" s="13"/>
      <c r="PNW78" s="13"/>
      <c r="PNX78" s="13"/>
      <c r="PNY78" s="13"/>
      <c r="PNZ78" s="13"/>
      <c r="POA78" s="13"/>
      <c r="POB78" s="13"/>
      <c r="POC78" s="13"/>
      <c r="POD78" s="13"/>
      <c r="POE78" s="13"/>
      <c r="POF78" s="13"/>
      <c r="POG78" s="13"/>
      <c r="POH78" s="13"/>
      <c r="POI78" s="13"/>
      <c r="POJ78" s="13"/>
      <c r="POK78" s="13"/>
      <c r="POL78" s="13"/>
      <c r="POM78" s="13"/>
      <c r="PON78" s="13"/>
      <c r="POO78" s="13"/>
      <c r="POP78" s="13"/>
      <c r="POQ78" s="13"/>
      <c r="POR78" s="13"/>
      <c r="POS78" s="13"/>
      <c r="POT78" s="13"/>
      <c r="POU78" s="13"/>
      <c r="POV78" s="13"/>
      <c r="POW78" s="13"/>
      <c r="POX78" s="13"/>
      <c r="POY78" s="13"/>
      <c r="POZ78" s="13"/>
      <c r="PPA78" s="13"/>
      <c r="PPB78" s="13"/>
      <c r="PPC78" s="13"/>
      <c r="PPD78" s="13"/>
      <c r="PPE78" s="13"/>
      <c r="PPF78" s="13"/>
      <c r="PPG78" s="13"/>
      <c r="PPH78" s="13"/>
      <c r="PPI78" s="13"/>
      <c r="PPJ78" s="13"/>
      <c r="PPK78" s="13"/>
      <c r="PPL78" s="13"/>
      <c r="PPM78" s="13"/>
      <c r="PPN78" s="13"/>
      <c r="PPO78" s="13"/>
      <c r="PPP78" s="13"/>
      <c r="PPQ78" s="13"/>
      <c r="PPR78" s="13"/>
      <c r="PPS78" s="13"/>
      <c r="PPT78" s="13"/>
      <c r="PPU78" s="13"/>
      <c r="PPV78" s="13"/>
      <c r="PPW78" s="13"/>
      <c r="PPX78" s="13"/>
      <c r="PPY78" s="13"/>
      <c r="PPZ78" s="13"/>
      <c r="PQA78" s="13"/>
      <c r="PQB78" s="13"/>
      <c r="PQC78" s="13"/>
      <c r="PQD78" s="13"/>
      <c r="PQE78" s="13"/>
      <c r="PQF78" s="13"/>
      <c r="PQG78" s="13"/>
      <c r="PQH78" s="13"/>
      <c r="PQI78" s="13"/>
      <c r="PQJ78" s="13"/>
      <c r="PQK78" s="13"/>
      <c r="PQL78" s="13"/>
      <c r="PQM78" s="13"/>
      <c r="PQN78" s="13"/>
      <c r="PQO78" s="13"/>
      <c r="PQP78" s="13"/>
      <c r="PQQ78" s="13"/>
      <c r="PQR78" s="13"/>
      <c r="PQS78" s="13"/>
      <c r="PQT78" s="13"/>
      <c r="PQU78" s="13"/>
      <c r="PQV78" s="13"/>
      <c r="PQW78" s="13"/>
      <c r="PQX78" s="13"/>
      <c r="PQY78" s="13"/>
      <c r="PQZ78" s="13"/>
      <c r="PRA78" s="13"/>
      <c r="PRB78" s="13"/>
      <c r="PRC78" s="13"/>
      <c r="PRD78" s="13"/>
      <c r="PRE78" s="13"/>
      <c r="PRF78" s="13"/>
      <c r="PRG78" s="13"/>
      <c r="PRH78" s="13"/>
      <c r="PRI78" s="13"/>
      <c r="PRJ78" s="13"/>
      <c r="PRK78" s="13"/>
      <c r="PRL78" s="13"/>
      <c r="PRM78" s="13"/>
      <c r="PRN78" s="13"/>
      <c r="PRO78" s="13"/>
      <c r="PRP78" s="13"/>
      <c r="PRQ78" s="13"/>
      <c r="PRR78" s="13"/>
      <c r="PRS78" s="13"/>
      <c r="PRT78" s="13"/>
      <c r="PRU78" s="13"/>
      <c r="PRV78" s="13"/>
      <c r="PRW78" s="13"/>
      <c r="PRX78" s="13"/>
      <c r="PRY78" s="13"/>
      <c r="PRZ78" s="13"/>
      <c r="PSA78" s="13"/>
      <c r="PSB78" s="13"/>
      <c r="PSC78" s="13"/>
      <c r="PSD78" s="13"/>
      <c r="PSE78" s="13"/>
      <c r="PSF78" s="13"/>
      <c r="PSG78" s="13"/>
      <c r="PSH78" s="13"/>
      <c r="PSI78" s="13"/>
      <c r="PSJ78" s="13"/>
      <c r="PSK78" s="13"/>
      <c r="PSL78" s="13"/>
      <c r="PSM78" s="13"/>
      <c r="PSN78" s="13"/>
      <c r="PSO78" s="13"/>
      <c r="PSP78" s="13"/>
      <c r="PSQ78" s="13"/>
      <c r="PSR78" s="13"/>
      <c r="PSS78" s="13"/>
      <c r="PST78" s="13"/>
      <c r="PSU78" s="13"/>
      <c r="PSV78" s="13"/>
      <c r="PSW78" s="13"/>
      <c r="PSX78" s="13"/>
      <c r="PSY78" s="13"/>
      <c r="PSZ78" s="13"/>
      <c r="PTA78" s="13"/>
      <c r="PTB78" s="13"/>
      <c r="PTC78" s="13"/>
      <c r="PTD78" s="13"/>
      <c r="PTE78" s="13"/>
      <c r="PTF78" s="13"/>
      <c r="PTG78" s="13"/>
      <c r="PTH78" s="13"/>
      <c r="PTI78" s="13"/>
      <c r="PTJ78" s="13"/>
      <c r="PTK78" s="13"/>
      <c r="PTL78" s="13"/>
      <c r="PTM78" s="13"/>
      <c r="PTN78" s="13"/>
      <c r="PTO78" s="13"/>
      <c r="PTP78" s="13"/>
      <c r="PTQ78" s="13"/>
      <c r="PTR78" s="13"/>
      <c r="PTS78" s="13"/>
      <c r="PTT78" s="13"/>
      <c r="PTU78" s="13"/>
      <c r="PTV78" s="13"/>
      <c r="PTW78" s="13"/>
      <c r="PTX78" s="13"/>
      <c r="PTY78" s="13"/>
      <c r="PTZ78" s="13"/>
      <c r="PUA78" s="13"/>
      <c r="PUB78" s="13"/>
      <c r="PUC78" s="13"/>
      <c r="PUD78" s="13"/>
      <c r="PUE78" s="13"/>
      <c r="PUF78" s="13"/>
      <c r="PUG78" s="13"/>
      <c r="PUH78" s="13"/>
      <c r="PUI78" s="13"/>
      <c r="PUJ78" s="13"/>
      <c r="PUK78" s="13"/>
      <c r="PUL78" s="13"/>
      <c r="PUM78" s="13"/>
      <c r="PUN78" s="13"/>
      <c r="PUO78" s="13"/>
      <c r="PUP78" s="13"/>
      <c r="PUQ78" s="13"/>
      <c r="PUR78" s="13"/>
      <c r="PUS78" s="13"/>
      <c r="PUT78" s="13"/>
      <c r="PUU78" s="13"/>
      <c r="PUV78" s="13"/>
      <c r="PUW78" s="13"/>
      <c r="PUX78" s="13"/>
      <c r="PUY78" s="13"/>
      <c r="PUZ78" s="13"/>
      <c r="PVA78" s="13"/>
      <c r="PVB78" s="13"/>
      <c r="PVC78" s="13"/>
      <c r="PVD78" s="13"/>
      <c r="PVE78" s="13"/>
      <c r="PVF78" s="13"/>
      <c r="PVG78" s="13"/>
      <c r="PVH78" s="13"/>
      <c r="PVI78" s="13"/>
      <c r="PVJ78" s="13"/>
      <c r="PVK78" s="13"/>
      <c r="PVL78" s="13"/>
      <c r="PVM78" s="13"/>
      <c r="PVN78" s="13"/>
      <c r="PVO78" s="13"/>
      <c r="PVP78" s="13"/>
      <c r="PVQ78" s="13"/>
      <c r="PVR78" s="13"/>
      <c r="PVS78" s="13"/>
      <c r="PVT78" s="13"/>
      <c r="PVU78" s="13"/>
      <c r="PVV78" s="13"/>
      <c r="PVW78" s="13"/>
      <c r="PVX78" s="13"/>
      <c r="PVY78" s="13"/>
      <c r="PVZ78" s="13"/>
      <c r="PWA78" s="13"/>
      <c r="PWB78" s="13"/>
      <c r="PWC78" s="13"/>
      <c r="PWD78" s="13"/>
      <c r="PWE78" s="13"/>
      <c r="PWF78" s="13"/>
      <c r="PWG78" s="13"/>
      <c r="PWH78" s="13"/>
      <c r="PWI78" s="13"/>
      <c r="PWJ78" s="13"/>
      <c r="PWK78" s="13"/>
      <c r="PWL78" s="13"/>
      <c r="PWM78" s="13"/>
      <c r="PWN78" s="13"/>
      <c r="PWO78" s="13"/>
      <c r="PWP78" s="13"/>
      <c r="PWQ78" s="13"/>
      <c r="PWR78" s="13"/>
      <c r="PWS78" s="13"/>
      <c r="PWT78" s="13"/>
      <c r="PWU78" s="13"/>
      <c r="PWV78" s="13"/>
      <c r="PWW78" s="13"/>
      <c r="PWX78" s="13"/>
      <c r="PWY78" s="13"/>
      <c r="PWZ78" s="13"/>
      <c r="PXA78" s="13"/>
      <c r="PXB78" s="13"/>
      <c r="PXC78" s="13"/>
      <c r="PXD78" s="13"/>
      <c r="PXE78" s="13"/>
      <c r="PXF78" s="13"/>
      <c r="PXG78" s="13"/>
      <c r="PXH78" s="13"/>
      <c r="PXI78" s="13"/>
      <c r="PXJ78" s="13"/>
      <c r="PXK78" s="13"/>
      <c r="PXL78" s="13"/>
      <c r="PXM78" s="13"/>
      <c r="PXN78" s="13"/>
      <c r="PXO78" s="13"/>
      <c r="PXP78" s="13"/>
      <c r="PXQ78" s="13"/>
      <c r="PXR78" s="13"/>
      <c r="PXS78" s="13"/>
      <c r="PXT78" s="13"/>
      <c r="PXU78" s="13"/>
      <c r="PXV78" s="13"/>
      <c r="PXW78" s="13"/>
      <c r="PXX78" s="13"/>
      <c r="PXY78" s="13"/>
      <c r="PXZ78" s="13"/>
      <c r="PYA78" s="13"/>
      <c r="PYB78" s="13"/>
      <c r="PYC78" s="13"/>
      <c r="PYD78" s="13"/>
      <c r="PYE78" s="13"/>
      <c r="PYF78" s="13"/>
      <c r="PYG78" s="13"/>
      <c r="PYH78" s="13"/>
      <c r="PYI78" s="13"/>
      <c r="PYJ78" s="13"/>
      <c r="PYK78" s="13"/>
      <c r="PYL78" s="13"/>
      <c r="PYM78" s="13"/>
      <c r="PYN78" s="13"/>
      <c r="PYO78" s="13"/>
      <c r="PYP78" s="13"/>
      <c r="PYQ78" s="13"/>
      <c r="PYR78" s="13"/>
      <c r="PYS78" s="13"/>
      <c r="PYT78" s="13"/>
      <c r="PYU78" s="13"/>
      <c r="PYV78" s="13"/>
      <c r="PYW78" s="13"/>
      <c r="PYX78" s="13"/>
      <c r="PYY78" s="13"/>
      <c r="PYZ78" s="13"/>
      <c r="PZA78" s="13"/>
      <c r="PZB78" s="13"/>
      <c r="PZC78" s="13"/>
      <c r="PZD78" s="13"/>
      <c r="PZE78" s="13"/>
      <c r="PZF78" s="13"/>
      <c r="PZG78" s="13"/>
      <c r="PZH78" s="13"/>
      <c r="PZI78" s="13"/>
      <c r="PZJ78" s="13"/>
      <c r="PZK78" s="13"/>
      <c r="PZL78" s="13"/>
      <c r="PZM78" s="13"/>
      <c r="PZN78" s="13"/>
      <c r="PZO78" s="13"/>
      <c r="PZP78" s="13"/>
      <c r="PZQ78" s="13"/>
      <c r="PZR78" s="13"/>
      <c r="PZS78" s="13"/>
      <c r="PZT78" s="13"/>
      <c r="PZU78" s="13"/>
      <c r="PZV78" s="13"/>
      <c r="PZW78" s="13"/>
      <c r="PZX78" s="13"/>
      <c r="PZY78" s="13"/>
      <c r="PZZ78" s="13"/>
      <c r="QAA78" s="13"/>
      <c r="QAB78" s="13"/>
      <c r="QAC78" s="13"/>
      <c r="QAD78" s="13"/>
      <c r="QAE78" s="13"/>
      <c r="QAF78" s="13"/>
      <c r="QAG78" s="13"/>
      <c r="QAH78" s="13"/>
      <c r="QAI78" s="13"/>
      <c r="QAJ78" s="13"/>
      <c r="QAK78" s="13"/>
      <c r="QAL78" s="13"/>
      <c r="QAM78" s="13"/>
      <c r="QAN78" s="13"/>
      <c r="QAO78" s="13"/>
      <c r="QAP78" s="13"/>
      <c r="QAQ78" s="13"/>
      <c r="QAR78" s="13"/>
      <c r="QAS78" s="13"/>
      <c r="QAT78" s="13"/>
      <c r="QAU78" s="13"/>
      <c r="QAV78" s="13"/>
      <c r="QAW78" s="13"/>
      <c r="QAX78" s="13"/>
      <c r="QAY78" s="13"/>
      <c r="QAZ78" s="13"/>
      <c r="QBA78" s="13"/>
      <c r="QBB78" s="13"/>
      <c r="QBC78" s="13"/>
      <c r="QBD78" s="13"/>
      <c r="QBE78" s="13"/>
      <c r="QBF78" s="13"/>
      <c r="QBG78" s="13"/>
      <c r="QBH78" s="13"/>
      <c r="QBI78" s="13"/>
      <c r="QBJ78" s="13"/>
      <c r="QBK78" s="13"/>
      <c r="QBL78" s="13"/>
      <c r="QBM78" s="13"/>
      <c r="QBN78" s="13"/>
      <c r="QBO78" s="13"/>
      <c r="QBP78" s="13"/>
      <c r="QBQ78" s="13"/>
      <c r="QBR78" s="13"/>
      <c r="QBS78" s="13"/>
      <c r="QBT78" s="13"/>
      <c r="QBU78" s="13"/>
      <c r="QBV78" s="13"/>
      <c r="QBW78" s="13"/>
      <c r="QBX78" s="13"/>
      <c r="QBY78" s="13"/>
      <c r="QBZ78" s="13"/>
      <c r="QCA78" s="13"/>
      <c r="QCB78" s="13"/>
      <c r="QCC78" s="13"/>
      <c r="QCD78" s="13"/>
      <c r="QCE78" s="13"/>
      <c r="QCF78" s="13"/>
      <c r="QCG78" s="13"/>
      <c r="QCH78" s="13"/>
      <c r="QCI78" s="13"/>
      <c r="QCJ78" s="13"/>
      <c r="QCK78" s="13"/>
      <c r="QCL78" s="13"/>
      <c r="QCM78" s="13"/>
      <c r="QCN78" s="13"/>
      <c r="QCO78" s="13"/>
      <c r="QCP78" s="13"/>
      <c r="QCQ78" s="13"/>
      <c r="QCR78" s="13"/>
      <c r="QCS78" s="13"/>
      <c r="QCT78" s="13"/>
      <c r="QCU78" s="13"/>
      <c r="QCV78" s="13"/>
      <c r="QCW78" s="13"/>
      <c r="QCX78" s="13"/>
      <c r="QCY78" s="13"/>
      <c r="QCZ78" s="13"/>
      <c r="QDA78" s="13"/>
      <c r="QDB78" s="13"/>
      <c r="QDC78" s="13"/>
      <c r="QDD78" s="13"/>
      <c r="QDE78" s="13"/>
      <c r="QDF78" s="13"/>
      <c r="QDG78" s="13"/>
      <c r="QDH78" s="13"/>
      <c r="QDI78" s="13"/>
      <c r="QDJ78" s="13"/>
      <c r="QDK78" s="13"/>
      <c r="QDL78" s="13"/>
      <c r="QDM78" s="13"/>
      <c r="QDN78" s="13"/>
      <c r="QDO78" s="13"/>
      <c r="QDP78" s="13"/>
      <c r="QDQ78" s="13"/>
      <c r="QDR78" s="13"/>
      <c r="QDS78" s="13"/>
      <c r="QDT78" s="13"/>
      <c r="QDU78" s="13"/>
      <c r="QDV78" s="13"/>
      <c r="QDW78" s="13"/>
      <c r="QDX78" s="13"/>
      <c r="QDY78" s="13"/>
      <c r="QDZ78" s="13"/>
      <c r="QEA78" s="13"/>
      <c r="QEB78" s="13"/>
      <c r="QEC78" s="13"/>
      <c r="QED78" s="13"/>
      <c r="QEE78" s="13"/>
      <c r="QEF78" s="13"/>
      <c r="QEG78" s="13"/>
      <c r="QEH78" s="13"/>
      <c r="QEI78" s="13"/>
      <c r="QEJ78" s="13"/>
      <c r="QEK78" s="13"/>
      <c r="QEL78" s="13"/>
      <c r="QEM78" s="13"/>
      <c r="QEN78" s="13"/>
      <c r="QEO78" s="13"/>
      <c r="QEP78" s="13"/>
      <c r="QEQ78" s="13"/>
      <c r="QER78" s="13"/>
      <c r="QES78" s="13"/>
      <c r="QET78" s="13"/>
      <c r="QEU78" s="13"/>
      <c r="QEV78" s="13"/>
      <c r="QEW78" s="13"/>
      <c r="QEX78" s="13"/>
      <c r="QEY78" s="13"/>
      <c r="QEZ78" s="13"/>
      <c r="QFA78" s="13"/>
      <c r="QFB78" s="13"/>
      <c r="QFC78" s="13"/>
      <c r="QFD78" s="13"/>
      <c r="QFE78" s="13"/>
      <c r="QFF78" s="13"/>
      <c r="QFG78" s="13"/>
      <c r="QFH78" s="13"/>
      <c r="QFI78" s="13"/>
      <c r="QFJ78" s="13"/>
      <c r="QFK78" s="13"/>
      <c r="QFL78" s="13"/>
      <c r="QFM78" s="13"/>
      <c r="QFN78" s="13"/>
      <c r="QFO78" s="13"/>
      <c r="QFP78" s="13"/>
      <c r="QFQ78" s="13"/>
      <c r="QFR78" s="13"/>
      <c r="QFS78" s="13"/>
      <c r="QFT78" s="13"/>
      <c r="QFU78" s="13"/>
      <c r="QFV78" s="13"/>
      <c r="QFW78" s="13"/>
      <c r="QFX78" s="13"/>
      <c r="QFY78" s="13"/>
      <c r="QFZ78" s="13"/>
      <c r="QGA78" s="13"/>
      <c r="QGB78" s="13"/>
      <c r="QGC78" s="13"/>
      <c r="QGD78" s="13"/>
      <c r="QGE78" s="13"/>
      <c r="QGF78" s="13"/>
      <c r="QGG78" s="13"/>
      <c r="QGH78" s="13"/>
      <c r="QGI78" s="13"/>
      <c r="QGJ78" s="13"/>
      <c r="QGK78" s="13"/>
      <c r="QGL78" s="13"/>
      <c r="QGM78" s="13"/>
      <c r="QGN78" s="13"/>
      <c r="QGO78" s="13"/>
      <c r="QGP78" s="13"/>
      <c r="QGQ78" s="13"/>
      <c r="QGR78" s="13"/>
      <c r="QGS78" s="13"/>
      <c r="QGT78" s="13"/>
      <c r="QGU78" s="13"/>
      <c r="QGV78" s="13"/>
      <c r="QGW78" s="13"/>
      <c r="QGX78" s="13"/>
      <c r="QGY78" s="13"/>
      <c r="QGZ78" s="13"/>
      <c r="QHA78" s="13"/>
      <c r="QHB78" s="13"/>
      <c r="QHC78" s="13"/>
      <c r="QHD78" s="13"/>
      <c r="QHE78" s="13"/>
      <c r="QHF78" s="13"/>
      <c r="QHG78" s="13"/>
      <c r="QHH78" s="13"/>
      <c r="QHI78" s="13"/>
      <c r="QHJ78" s="13"/>
      <c r="QHK78" s="13"/>
      <c r="QHL78" s="13"/>
      <c r="QHM78" s="13"/>
      <c r="QHN78" s="13"/>
      <c r="QHO78" s="13"/>
      <c r="QHP78" s="13"/>
      <c r="QHQ78" s="13"/>
      <c r="QHR78" s="13"/>
      <c r="QHS78" s="13"/>
      <c r="QHT78" s="13"/>
      <c r="QHU78" s="13"/>
      <c r="QHV78" s="13"/>
      <c r="QHW78" s="13"/>
      <c r="QHX78" s="13"/>
      <c r="QHY78" s="13"/>
      <c r="QHZ78" s="13"/>
      <c r="QIA78" s="13"/>
      <c r="QIB78" s="13"/>
      <c r="QIC78" s="13"/>
      <c r="QID78" s="13"/>
      <c r="QIE78" s="13"/>
      <c r="QIF78" s="13"/>
      <c r="QIG78" s="13"/>
      <c r="QIH78" s="13"/>
      <c r="QII78" s="13"/>
      <c r="QIJ78" s="13"/>
      <c r="QIK78" s="13"/>
      <c r="QIL78" s="13"/>
      <c r="QIM78" s="13"/>
      <c r="QIN78" s="13"/>
      <c r="QIO78" s="13"/>
      <c r="QIP78" s="13"/>
      <c r="QIQ78" s="13"/>
      <c r="QIR78" s="13"/>
      <c r="QIS78" s="13"/>
      <c r="QIT78" s="13"/>
      <c r="QIU78" s="13"/>
      <c r="QIV78" s="13"/>
      <c r="QIW78" s="13"/>
      <c r="QIX78" s="13"/>
      <c r="QIY78" s="13"/>
      <c r="QIZ78" s="13"/>
      <c r="QJA78" s="13"/>
      <c r="QJB78" s="13"/>
      <c r="QJC78" s="13"/>
      <c r="QJD78" s="13"/>
      <c r="QJE78" s="13"/>
      <c r="QJF78" s="13"/>
      <c r="QJG78" s="13"/>
      <c r="QJH78" s="13"/>
      <c r="QJI78" s="13"/>
      <c r="QJJ78" s="13"/>
      <c r="QJK78" s="13"/>
      <c r="QJL78" s="13"/>
      <c r="QJM78" s="13"/>
      <c r="QJN78" s="13"/>
      <c r="QJO78" s="13"/>
      <c r="QJP78" s="13"/>
      <c r="QJQ78" s="13"/>
      <c r="QJR78" s="13"/>
      <c r="QJS78" s="13"/>
      <c r="QJT78" s="13"/>
      <c r="QJU78" s="13"/>
      <c r="QJV78" s="13"/>
      <c r="QJW78" s="13"/>
      <c r="QJX78" s="13"/>
      <c r="QJY78" s="13"/>
      <c r="QJZ78" s="13"/>
      <c r="QKA78" s="13"/>
      <c r="QKB78" s="13"/>
      <c r="QKC78" s="13"/>
      <c r="QKD78" s="13"/>
      <c r="QKE78" s="13"/>
      <c r="QKF78" s="13"/>
      <c r="QKG78" s="13"/>
      <c r="QKH78" s="13"/>
      <c r="QKI78" s="13"/>
      <c r="QKJ78" s="13"/>
      <c r="QKK78" s="13"/>
      <c r="QKL78" s="13"/>
      <c r="QKM78" s="13"/>
      <c r="QKN78" s="13"/>
      <c r="QKO78" s="13"/>
      <c r="QKP78" s="13"/>
      <c r="QKQ78" s="13"/>
      <c r="QKR78" s="13"/>
      <c r="QKS78" s="13"/>
      <c r="QKT78" s="13"/>
      <c r="QKU78" s="13"/>
      <c r="QKV78" s="13"/>
      <c r="QKW78" s="13"/>
      <c r="QKX78" s="13"/>
      <c r="QKY78" s="13"/>
      <c r="QKZ78" s="13"/>
      <c r="QLA78" s="13"/>
      <c r="QLB78" s="13"/>
      <c r="QLC78" s="13"/>
      <c r="QLD78" s="13"/>
      <c r="QLE78" s="13"/>
      <c r="QLF78" s="13"/>
      <c r="QLG78" s="13"/>
      <c r="QLH78" s="13"/>
      <c r="QLI78" s="13"/>
      <c r="QLJ78" s="13"/>
      <c r="QLK78" s="13"/>
      <c r="QLL78" s="13"/>
      <c r="QLM78" s="13"/>
      <c r="QLN78" s="13"/>
      <c r="QLO78" s="13"/>
      <c r="QLP78" s="13"/>
      <c r="QLQ78" s="13"/>
      <c r="QLR78" s="13"/>
      <c r="QLS78" s="13"/>
      <c r="QLT78" s="13"/>
      <c r="QLU78" s="13"/>
      <c r="QLV78" s="13"/>
      <c r="QLW78" s="13"/>
      <c r="QLX78" s="13"/>
      <c r="QLY78" s="13"/>
      <c r="QLZ78" s="13"/>
      <c r="QMA78" s="13"/>
      <c r="QMB78" s="13"/>
      <c r="QMC78" s="13"/>
      <c r="QMD78" s="13"/>
      <c r="QME78" s="13"/>
      <c r="QMF78" s="13"/>
      <c r="QMG78" s="13"/>
      <c r="QMH78" s="13"/>
      <c r="QMI78" s="13"/>
      <c r="QMJ78" s="13"/>
      <c r="QMK78" s="13"/>
      <c r="QML78" s="13"/>
      <c r="QMM78" s="13"/>
      <c r="QMN78" s="13"/>
      <c r="QMO78" s="13"/>
      <c r="QMP78" s="13"/>
      <c r="QMQ78" s="13"/>
      <c r="QMR78" s="13"/>
      <c r="QMS78" s="13"/>
      <c r="QMT78" s="13"/>
      <c r="QMU78" s="13"/>
      <c r="QMV78" s="13"/>
      <c r="QMW78" s="13"/>
      <c r="QMX78" s="13"/>
      <c r="QMY78" s="13"/>
      <c r="QMZ78" s="13"/>
      <c r="QNA78" s="13"/>
      <c r="QNB78" s="13"/>
      <c r="QNC78" s="13"/>
      <c r="QND78" s="13"/>
      <c r="QNE78" s="13"/>
      <c r="QNF78" s="13"/>
      <c r="QNG78" s="13"/>
      <c r="QNH78" s="13"/>
      <c r="QNI78" s="13"/>
      <c r="QNJ78" s="13"/>
      <c r="QNK78" s="13"/>
      <c r="QNL78" s="13"/>
      <c r="QNM78" s="13"/>
      <c r="QNN78" s="13"/>
      <c r="QNO78" s="13"/>
      <c r="QNP78" s="13"/>
      <c r="QNQ78" s="13"/>
      <c r="QNR78" s="13"/>
      <c r="QNS78" s="13"/>
      <c r="QNT78" s="13"/>
      <c r="QNU78" s="13"/>
      <c r="QNV78" s="13"/>
      <c r="QNW78" s="13"/>
      <c r="QNX78" s="13"/>
      <c r="QNY78" s="13"/>
      <c r="QNZ78" s="13"/>
      <c r="QOA78" s="13"/>
      <c r="QOB78" s="13"/>
      <c r="QOC78" s="13"/>
      <c r="QOD78" s="13"/>
      <c r="QOE78" s="13"/>
      <c r="QOF78" s="13"/>
      <c r="QOG78" s="13"/>
      <c r="QOH78" s="13"/>
      <c r="QOI78" s="13"/>
      <c r="QOJ78" s="13"/>
      <c r="QOK78" s="13"/>
      <c r="QOL78" s="13"/>
      <c r="QOM78" s="13"/>
      <c r="QON78" s="13"/>
      <c r="QOO78" s="13"/>
      <c r="QOP78" s="13"/>
      <c r="QOQ78" s="13"/>
      <c r="QOR78" s="13"/>
      <c r="QOS78" s="13"/>
      <c r="QOT78" s="13"/>
      <c r="QOU78" s="13"/>
      <c r="QOV78" s="13"/>
      <c r="QOW78" s="13"/>
      <c r="QOX78" s="13"/>
      <c r="QOY78" s="13"/>
      <c r="QOZ78" s="13"/>
      <c r="QPA78" s="13"/>
      <c r="QPB78" s="13"/>
      <c r="QPC78" s="13"/>
      <c r="QPD78" s="13"/>
      <c r="QPE78" s="13"/>
      <c r="QPF78" s="13"/>
      <c r="QPG78" s="13"/>
      <c r="QPH78" s="13"/>
      <c r="QPI78" s="13"/>
      <c r="QPJ78" s="13"/>
      <c r="QPK78" s="13"/>
      <c r="QPL78" s="13"/>
      <c r="QPM78" s="13"/>
      <c r="QPN78" s="13"/>
      <c r="QPO78" s="13"/>
      <c r="QPP78" s="13"/>
      <c r="QPQ78" s="13"/>
      <c r="QPR78" s="13"/>
      <c r="QPS78" s="13"/>
      <c r="QPT78" s="13"/>
      <c r="QPU78" s="13"/>
      <c r="QPV78" s="13"/>
      <c r="QPW78" s="13"/>
      <c r="QPX78" s="13"/>
      <c r="QPY78" s="13"/>
      <c r="QPZ78" s="13"/>
      <c r="QQA78" s="13"/>
      <c r="QQB78" s="13"/>
      <c r="QQC78" s="13"/>
      <c r="QQD78" s="13"/>
      <c r="QQE78" s="13"/>
      <c r="QQF78" s="13"/>
      <c r="QQG78" s="13"/>
      <c r="QQH78" s="13"/>
      <c r="QQI78" s="13"/>
      <c r="QQJ78" s="13"/>
      <c r="QQK78" s="13"/>
      <c r="QQL78" s="13"/>
      <c r="QQM78" s="13"/>
      <c r="QQN78" s="13"/>
      <c r="QQO78" s="13"/>
      <c r="QQP78" s="13"/>
      <c r="QQQ78" s="13"/>
      <c r="QQR78" s="13"/>
      <c r="QQS78" s="13"/>
      <c r="QQT78" s="13"/>
      <c r="QQU78" s="13"/>
      <c r="QQV78" s="13"/>
      <c r="QQW78" s="13"/>
      <c r="QQX78" s="13"/>
      <c r="QQY78" s="13"/>
      <c r="QQZ78" s="13"/>
      <c r="QRA78" s="13"/>
      <c r="QRB78" s="13"/>
      <c r="QRC78" s="13"/>
      <c r="QRD78" s="13"/>
      <c r="QRE78" s="13"/>
      <c r="QRF78" s="13"/>
      <c r="QRG78" s="13"/>
      <c r="QRH78" s="13"/>
      <c r="QRI78" s="13"/>
      <c r="QRJ78" s="13"/>
      <c r="QRK78" s="13"/>
      <c r="QRL78" s="13"/>
      <c r="QRM78" s="13"/>
      <c r="QRN78" s="13"/>
      <c r="QRO78" s="13"/>
      <c r="QRP78" s="13"/>
      <c r="QRQ78" s="13"/>
      <c r="QRR78" s="13"/>
      <c r="QRS78" s="13"/>
      <c r="QRT78" s="13"/>
      <c r="QRU78" s="13"/>
      <c r="QRV78" s="13"/>
      <c r="QRW78" s="13"/>
      <c r="QRX78" s="13"/>
      <c r="QRY78" s="13"/>
      <c r="QRZ78" s="13"/>
      <c r="QSA78" s="13"/>
      <c r="QSB78" s="13"/>
      <c r="QSC78" s="13"/>
      <c r="QSD78" s="13"/>
      <c r="QSE78" s="13"/>
      <c r="QSF78" s="13"/>
      <c r="QSG78" s="13"/>
      <c r="QSH78" s="13"/>
      <c r="QSI78" s="13"/>
      <c r="QSJ78" s="13"/>
      <c r="QSK78" s="13"/>
      <c r="QSL78" s="13"/>
      <c r="QSM78" s="13"/>
      <c r="QSN78" s="13"/>
      <c r="QSO78" s="13"/>
      <c r="QSP78" s="13"/>
      <c r="QSQ78" s="13"/>
      <c r="QSR78" s="13"/>
      <c r="QSS78" s="13"/>
      <c r="QST78" s="13"/>
      <c r="QSU78" s="13"/>
      <c r="QSV78" s="13"/>
      <c r="QSW78" s="13"/>
      <c r="QSX78" s="13"/>
      <c r="QSY78" s="13"/>
      <c r="QSZ78" s="13"/>
      <c r="QTA78" s="13"/>
      <c r="QTB78" s="13"/>
      <c r="QTC78" s="13"/>
      <c r="QTD78" s="13"/>
      <c r="QTE78" s="13"/>
      <c r="QTF78" s="13"/>
      <c r="QTG78" s="13"/>
      <c r="QTH78" s="13"/>
      <c r="QTI78" s="13"/>
      <c r="QTJ78" s="13"/>
      <c r="QTK78" s="13"/>
      <c r="QTL78" s="13"/>
      <c r="QTM78" s="13"/>
      <c r="QTN78" s="13"/>
      <c r="QTO78" s="13"/>
      <c r="QTP78" s="13"/>
      <c r="QTQ78" s="13"/>
      <c r="QTR78" s="13"/>
      <c r="QTS78" s="13"/>
      <c r="QTT78" s="13"/>
      <c r="QTU78" s="13"/>
      <c r="QTV78" s="13"/>
      <c r="QTW78" s="13"/>
      <c r="QTX78" s="13"/>
      <c r="QTY78" s="13"/>
      <c r="QTZ78" s="13"/>
      <c r="QUA78" s="13"/>
      <c r="QUB78" s="13"/>
      <c r="QUC78" s="13"/>
      <c r="QUD78" s="13"/>
      <c r="QUE78" s="13"/>
      <c r="QUF78" s="13"/>
      <c r="QUG78" s="13"/>
      <c r="QUH78" s="13"/>
      <c r="QUI78" s="13"/>
      <c r="QUJ78" s="13"/>
      <c r="QUK78" s="13"/>
      <c r="QUL78" s="13"/>
      <c r="QUM78" s="13"/>
      <c r="QUN78" s="13"/>
      <c r="QUO78" s="13"/>
      <c r="QUP78" s="13"/>
      <c r="QUQ78" s="13"/>
      <c r="QUR78" s="13"/>
      <c r="QUS78" s="13"/>
      <c r="QUT78" s="13"/>
      <c r="QUU78" s="13"/>
      <c r="QUV78" s="13"/>
      <c r="QUW78" s="13"/>
      <c r="QUX78" s="13"/>
      <c r="QUY78" s="13"/>
      <c r="QUZ78" s="13"/>
      <c r="QVA78" s="13"/>
      <c r="QVB78" s="13"/>
      <c r="QVC78" s="13"/>
      <c r="QVD78" s="13"/>
      <c r="QVE78" s="13"/>
      <c r="QVF78" s="13"/>
      <c r="QVG78" s="13"/>
      <c r="QVH78" s="13"/>
      <c r="QVI78" s="13"/>
      <c r="QVJ78" s="13"/>
      <c r="QVK78" s="13"/>
      <c r="QVL78" s="13"/>
      <c r="QVM78" s="13"/>
      <c r="QVN78" s="13"/>
      <c r="QVO78" s="13"/>
      <c r="QVP78" s="13"/>
      <c r="QVQ78" s="13"/>
      <c r="QVR78" s="13"/>
      <c r="QVS78" s="13"/>
      <c r="QVT78" s="13"/>
      <c r="QVU78" s="13"/>
      <c r="QVV78" s="13"/>
      <c r="QVW78" s="13"/>
      <c r="QVX78" s="13"/>
      <c r="QVY78" s="13"/>
      <c r="QVZ78" s="13"/>
      <c r="QWA78" s="13"/>
      <c r="QWB78" s="13"/>
      <c r="QWC78" s="13"/>
      <c r="QWD78" s="13"/>
      <c r="QWE78" s="13"/>
      <c r="QWF78" s="13"/>
      <c r="QWG78" s="13"/>
      <c r="QWH78" s="13"/>
      <c r="QWI78" s="13"/>
      <c r="QWJ78" s="13"/>
      <c r="QWK78" s="13"/>
      <c r="QWL78" s="13"/>
      <c r="QWM78" s="13"/>
      <c r="QWN78" s="13"/>
      <c r="QWO78" s="13"/>
      <c r="QWP78" s="13"/>
      <c r="QWQ78" s="13"/>
      <c r="QWR78" s="13"/>
      <c r="QWS78" s="13"/>
      <c r="QWT78" s="13"/>
      <c r="QWU78" s="13"/>
      <c r="QWV78" s="13"/>
      <c r="QWW78" s="13"/>
      <c r="QWX78" s="13"/>
      <c r="QWY78" s="13"/>
      <c r="QWZ78" s="13"/>
      <c r="QXA78" s="13"/>
      <c r="QXB78" s="13"/>
      <c r="QXC78" s="13"/>
      <c r="QXD78" s="13"/>
      <c r="QXE78" s="13"/>
      <c r="QXF78" s="13"/>
      <c r="QXG78" s="13"/>
      <c r="QXH78" s="13"/>
      <c r="QXI78" s="13"/>
      <c r="QXJ78" s="13"/>
      <c r="QXK78" s="13"/>
      <c r="QXL78" s="13"/>
      <c r="QXM78" s="13"/>
      <c r="QXN78" s="13"/>
      <c r="QXO78" s="13"/>
      <c r="QXP78" s="13"/>
      <c r="QXQ78" s="13"/>
      <c r="QXR78" s="13"/>
      <c r="QXS78" s="13"/>
      <c r="QXT78" s="13"/>
      <c r="QXU78" s="13"/>
      <c r="QXV78" s="13"/>
      <c r="QXW78" s="13"/>
      <c r="QXX78" s="13"/>
      <c r="QXY78" s="13"/>
      <c r="QXZ78" s="13"/>
      <c r="QYA78" s="13"/>
      <c r="QYB78" s="13"/>
      <c r="QYC78" s="13"/>
      <c r="QYD78" s="13"/>
      <c r="QYE78" s="13"/>
      <c r="QYF78" s="13"/>
      <c r="QYG78" s="13"/>
      <c r="QYH78" s="13"/>
      <c r="QYI78" s="13"/>
      <c r="QYJ78" s="13"/>
      <c r="QYK78" s="13"/>
      <c r="QYL78" s="13"/>
      <c r="QYM78" s="13"/>
      <c r="QYN78" s="13"/>
      <c r="QYO78" s="13"/>
      <c r="QYP78" s="13"/>
      <c r="QYQ78" s="13"/>
      <c r="QYR78" s="13"/>
      <c r="QYS78" s="13"/>
      <c r="QYT78" s="13"/>
      <c r="QYU78" s="13"/>
      <c r="QYV78" s="13"/>
      <c r="QYW78" s="13"/>
      <c r="QYX78" s="13"/>
      <c r="QYY78" s="13"/>
      <c r="QYZ78" s="13"/>
      <c r="QZA78" s="13"/>
      <c r="QZB78" s="13"/>
      <c r="QZC78" s="13"/>
      <c r="QZD78" s="13"/>
      <c r="QZE78" s="13"/>
      <c r="QZF78" s="13"/>
      <c r="QZG78" s="13"/>
      <c r="QZH78" s="13"/>
      <c r="QZI78" s="13"/>
      <c r="QZJ78" s="13"/>
      <c r="QZK78" s="13"/>
      <c r="QZL78" s="13"/>
      <c r="QZM78" s="13"/>
      <c r="QZN78" s="13"/>
      <c r="QZO78" s="13"/>
      <c r="QZP78" s="13"/>
      <c r="QZQ78" s="13"/>
      <c r="QZR78" s="13"/>
      <c r="QZS78" s="13"/>
      <c r="QZT78" s="13"/>
      <c r="QZU78" s="13"/>
      <c r="QZV78" s="13"/>
      <c r="QZW78" s="13"/>
      <c r="QZX78" s="13"/>
      <c r="QZY78" s="13"/>
      <c r="QZZ78" s="13"/>
      <c r="RAA78" s="13"/>
      <c r="RAB78" s="13"/>
      <c r="RAC78" s="13"/>
      <c r="RAD78" s="13"/>
      <c r="RAE78" s="13"/>
      <c r="RAF78" s="13"/>
      <c r="RAG78" s="13"/>
      <c r="RAH78" s="13"/>
      <c r="RAI78" s="13"/>
      <c r="RAJ78" s="13"/>
      <c r="RAK78" s="13"/>
      <c r="RAL78" s="13"/>
      <c r="RAM78" s="13"/>
      <c r="RAN78" s="13"/>
      <c r="RAO78" s="13"/>
      <c r="RAP78" s="13"/>
      <c r="RAQ78" s="13"/>
      <c r="RAR78" s="13"/>
      <c r="RAS78" s="13"/>
      <c r="RAT78" s="13"/>
      <c r="RAU78" s="13"/>
      <c r="RAV78" s="13"/>
      <c r="RAW78" s="13"/>
      <c r="RAX78" s="13"/>
      <c r="RAY78" s="13"/>
      <c r="RAZ78" s="13"/>
      <c r="RBA78" s="13"/>
      <c r="RBB78" s="13"/>
      <c r="RBC78" s="13"/>
      <c r="RBD78" s="13"/>
      <c r="RBE78" s="13"/>
      <c r="RBF78" s="13"/>
      <c r="RBG78" s="13"/>
      <c r="RBH78" s="13"/>
      <c r="RBI78" s="13"/>
      <c r="RBJ78" s="13"/>
      <c r="RBK78" s="13"/>
      <c r="RBL78" s="13"/>
      <c r="RBM78" s="13"/>
      <c r="RBN78" s="13"/>
      <c r="RBO78" s="13"/>
      <c r="RBP78" s="13"/>
      <c r="RBQ78" s="13"/>
      <c r="RBR78" s="13"/>
      <c r="RBS78" s="13"/>
      <c r="RBT78" s="13"/>
      <c r="RBU78" s="13"/>
      <c r="RBV78" s="13"/>
      <c r="RBW78" s="13"/>
      <c r="RBX78" s="13"/>
      <c r="RBY78" s="13"/>
      <c r="RBZ78" s="13"/>
      <c r="RCA78" s="13"/>
      <c r="RCB78" s="13"/>
      <c r="RCC78" s="13"/>
      <c r="RCD78" s="13"/>
      <c r="RCE78" s="13"/>
      <c r="RCF78" s="13"/>
      <c r="RCG78" s="13"/>
      <c r="RCH78" s="13"/>
      <c r="RCI78" s="13"/>
      <c r="RCJ78" s="13"/>
      <c r="RCK78" s="13"/>
      <c r="RCL78" s="13"/>
      <c r="RCM78" s="13"/>
      <c r="RCN78" s="13"/>
      <c r="RCO78" s="13"/>
      <c r="RCP78" s="13"/>
      <c r="RCQ78" s="13"/>
      <c r="RCR78" s="13"/>
      <c r="RCS78" s="13"/>
      <c r="RCT78" s="13"/>
      <c r="RCU78" s="13"/>
      <c r="RCV78" s="13"/>
      <c r="RCW78" s="13"/>
      <c r="RCX78" s="13"/>
      <c r="RCY78" s="13"/>
      <c r="RCZ78" s="13"/>
      <c r="RDA78" s="13"/>
      <c r="RDB78" s="13"/>
      <c r="RDC78" s="13"/>
      <c r="RDD78" s="13"/>
      <c r="RDE78" s="13"/>
      <c r="RDF78" s="13"/>
      <c r="RDG78" s="13"/>
      <c r="RDH78" s="13"/>
      <c r="RDI78" s="13"/>
      <c r="RDJ78" s="13"/>
      <c r="RDK78" s="13"/>
      <c r="RDL78" s="13"/>
      <c r="RDM78" s="13"/>
      <c r="RDN78" s="13"/>
      <c r="RDO78" s="13"/>
      <c r="RDP78" s="13"/>
      <c r="RDQ78" s="13"/>
      <c r="RDR78" s="13"/>
      <c r="RDS78" s="13"/>
      <c r="RDT78" s="13"/>
      <c r="RDU78" s="13"/>
      <c r="RDV78" s="13"/>
      <c r="RDW78" s="13"/>
      <c r="RDX78" s="13"/>
      <c r="RDY78" s="13"/>
      <c r="RDZ78" s="13"/>
      <c r="REA78" s="13"/>
      <c r="REB78" s="13"/>
      <c r="REC78" s="13"/>
      <c r="RED78" s="13"/>
      <c r="REE78" s="13"/>
      <c r="REF78" s="13"/>
      <c r="REG78" s="13"/>
      <c r="REH78" s="13"/>
      <c r="REI78" s="13"/>
      <c r="REJ78" s="13"/>
      <c r="REK78" s="13"/>
      <c r="REL78" s="13"/>
      <c r="REM78" s="13"/>
      <c r="REN78" s="13"/>
      <c r="REO78" s="13"/>
      <c r="REP78" s="13"/>
      <c r="REQ78" s="13"/>
      <c r="RER78" s="13"/>
      <c r="RES78" s="13"/>
      <c r="RET78" s="13"/>
      <c r="REU78" s="13"/>
      <c r="REV78" s="13"/>
      <c r="REW78" s="13"/>
      <c r="REX78" s="13"/>
      <c r="REY78" s="13"/>
      <c r="REZ78" s="13"/>
      <c r="RFA78" s="13"/>
      <c r="RFB78" s="13"/>
      <c r="RFC78" s="13"/>
      <c r="RFD78" s="13"/>
      <c r="RFE78" s="13"/>
      <c r="RFF78" s="13"/>
      <c r="RFG78" s="13"/>
      <c r="RFH78" s="13"/>
      <c r="RFI78" s="13"/>
      <c r="RFJ78" s="13"/>
      <c r="RFK78" s="13"/>
      <c r="RFL78" s="13"/>
      <c r="RFM78" s="13"/>
      <c r="RFN78" s="13"/>
      <c r="RFO78" s="13"/>
      <c r="RFP78" s="13"/>
      <c r="RFQ78" s="13"/>
      <c r="RFR78" s="13"/>
      <c r="RFS78" s="13"/>
      <c r="RFT78" s="13"/>
      <c r="RFU78" s="13"/>
      <c r="RFV78" s="13"/>
      <c r="RFW78" s="13"/>
      <c r="RFX78" s="13"/>
      <c r="RFY78" s="13"/>
      <c r="RFZ78" s="13"/>
      <c r="RGA78" s="13"/>
      <c r="RGB78" s="13"/>
      <c r="RGC78" s="13"/>
      <c r="RGD78" s="13"/>
      <c r="RGE78" s="13"/>
      <c r="RGF78" s="13"/>
      <c r="RGG78" s="13"/>
      <c r="RGH78" s="13"/>
      <c r="RGI78" s="13"/>
      <c r="RGJ78" s="13"/>
      <c r="RGK78" s="13"/>
      <c r="RGL78" s="13"/>
      <c r="RGM78" s="13"/>
      <c r="RGN78" s="13"/>
      <c r="RGO78" s="13"/>
      <c r="RGP78" s="13"/>
      <c r="RGQ78" s="13"/>
      <c r="RGR78" s="13"/>
      <c r="RGS78" s="13"/>
      <c r="RGT78" s="13"/>
      <c r="RGU78" s="13"/>
      <c r="RGV78" s="13"/>
      <c r="RGW78" s="13"/>
      <c r="RGX78" s="13"/>
      <c r="RGY78" s="13"/>
      <c r="RGZ78" s="13"/>
      <c r="RHA78" s="13"/>
      <c r="RHB78" s="13"/>
      <c r="RHC78" s="13"/>
      <c r="RHD78" s="13"/>
      <c r="RHE78" s="13"/>
      <c r="RHF78" s="13"/>
      <c r="RHG78" s="13"/>
      <c r="RHH78" s="13"/>
      <c r="RHI78" s="13"/>
      <c r="RHJ78" s="13"/>
      <c r="RHK78" s="13"/>
      <c r="RHL78" s="13"/>
      <c r="RHM78" s="13"/>
      <c r="RHN78" s="13"/>
      <c r="RHO78" s="13"/>
      <c r="RHP78" s="13"/>
      <c r="RHQ78" s="13"/>
      <c r="RHR78" s="13"/>
      <c r="RHS78" s="13"/>
      <c r="RHT78" s="13"/>
      <c r="RHU78" s="13"/>
      <c r="RHV78" s="13"/>
      <c r="RHW78" s="13"/>
      <c r="RHX78" s="13"/>
      <c r="RHY78" s="13"/>
      <c r="RHZ78" s="13"/>
      <c r="RIA78" s="13"/>
      <c r="RIB78" s="13"/>
      <c r="RIC78" s="13"/>
      <c r="RID78" s="13"/>
      <c r="RIE78" s="13"/>
      <c r="RIF78" s="13"/>
      <c r="RIG78" s="13"/>
      <c r="RIH78" s="13"/>
      <c r="RII78" s="13"/>
      <c r="RIJ78" s="13"/>
      <c r="RIK78" s="13"/>
      <c r="RIL78" s="13"/>
      <c r="RIM78" s="13"/>
      <c r="RIN78" s="13"/>
      <c r="RIO78" s="13"/>
      <c r="RIP78" s="13"/>
      <c r="RIQ78" s="13"/>
      <c r="RIR78" s="13"/>
      <c r="RIS78" s="13"/>
      <c r="RIT78" s="13"/>
      <c r="RIU78" s="13"/>
      <c r="RIV78" s="13"/>
      <c r="RIW78" s="13"/>
      <c r="RIX78" s="13"/>
      <c r="RIY78" s="13"/>
      <c r="RIZ78" s="13"/>
      <c r="RJA78" s="13"/>
      <c r="RJB78" s="13"/>
      <c r="RJC78" s="13"/>
      <c r="RJD78" s="13"/>
      <c r="RJE78" s="13"/>
      <c r="RJF78" s="13"/>
      <c r="RJG78" s="13"/>
      <c r="RJH78" s="13"/>
      <c r="RJI78" s="13"/>
      <c r="RJJ78" s="13"/>
      <c r="RJK78" s="13"/>
      <c r="RJL78" s="13"/>
      <c r="RJM78" s="13"/>
      <c r="RJN78" s="13"/>
      <c r="RJO78" s="13"/>
      <c r="RJP78" s="13"/>
      <c r="RJQ78" s="13"/>
      <c r="RJR78" s="13"/>
      <c r="RJS78" s="13"/>
      <c r="RJT78" s="13"/>
      <c r="RJU78" s="13"/>
      <c r="RJV78" s="13"/>
      <c r="RJW78" s="13"/>
      <c r="RJX78" s="13"/>
      <c r="RJY78" s="13"/>
      <c r="RJZ78" s="13"/>
      <c r="RKA78" s="13"/>
      <c r="RKB78" s="13"/>
      <c r="RKC78" s="13"/>
      <c r="RKD78" s="13"/>
      <c r="RKE78" s="13"/>
      <c r="RKF78" s="13"/>
      <c r="RKG78" s="13"/>
      <c r="RKH78" s="13"/>
      <c r="RKI78" s="13"/>
      <c r="RKJ78" s="13"/>
      <c r="RKK78" s="13"/>
      <c r="RKL78" s="13"/>
      <c r="RKM78" s="13"/>
      <c r="RKN78" s="13"/>
      <c r="RKO78" s="13"/>
      <c r="RKP78" s="13"/>
      <c r="RKQ78" s="13"/>
      <c r="RKR78" s="13"/>
      <c r="RKS78" s="13"/>
      <c r="RKT78" s="13"/>
      <c r="RKU78" s="13"/>
      <c r="RKV78" s="13"/>
      <c r="RKW78" s="13"/>
      <c r="RKX78" s="13"/>
      <c r="RKY78" s="13"/>
      <c r="RKZ78" s="13"/>
      <c r="RLA78" s="13"/>
      <c r="RLB78" s="13"/>
      <c r="RLC78" s="13"/>
      <c r="RLD78" s="13"/>
      <c r="RLE78" s="13"/>
      <c r="RLF78" s="13"/>
      <c r="RLG78" s="13"/>
      <c r="RLH78" s="13"/>
      <c r="RLI78" s="13"/>
      <c r="RLJ78" s="13"/>
      <c r="RLK78" s="13"/>
      <c r="RLL78" s="13"/>
      <c r="RLM78" s="13"/>
      <c r="RLN78" s="13"/>
      <c r="RLO78" s="13"/>
      <c r="RLP78" s="13"/>
      <c r="RLQ78" s="13"/>
      <c r="RLR78" s="13"/>
      <c r="RLS78" s="13"/>
      <c r="RLT78" s="13"/>
      <c r="RLU78" s="13"/>
      <c r="RLV78" s="13"/>
      <c r="RLW78" s="13"/>
      <c r="RLX78" s="13"/>
      <c r="RLY78" s="13"/>
      <c r="RLZ78" s="13"/>
      <c r="RMA78" s="13"/>
      <c r="RMB78" s="13"/>
      <c r="RMC78" s="13"/>
      <c r="RMD78" s="13"/>
      <c r="RME78" s="13"/>
      <c r="RMF78" s="13"/>
      <c r="RMG78" s="13"/>
      <c r="RMH78" s="13"/>
      <c r="RMI78" s="13"/>
      <c r="RMJ78" s="13"/>
      <c r="RMK78" s="13"/>
      <c r="RML78" s="13"/>
      <c r="RMM78" s="13"/>
      <c r="RMN78" s="13"/>
      <c r="RMO78" s="13"/>
      <c r="RMP78" s="13"/>
      <c r="RMQ78" s="13"/>
      <c r="RMR78" s="13"/>
      <c r="RMS78" s="13"/>
      <c r="RMT78" s="13"/>
      <c r="RMU78" s="13"/>
      <c r="RMV78" s="13"/>
      <c r="RMW78" s="13"/>
      <c r="RMX78" s="13"/>
      <c r="RMY78" s="13"/>
      <c r="RMZ78" s="13"/>
      <c r="RNA78" s="13"/>
      <c r="RNB78" s="13"/>
      <c r="RNC78" s="13"/>
      <c r="RND78" s="13"/>
      <c r="RNE78" s="13"/>
      <c r="RNF78" s="13"/>
      <c r="RNG78" s="13"/>
      <c r="RNH78" s="13"/>
      <c r="RNI78" s="13"/>
      <c r="RNJ78" s="13"/>
      <c r="RNK78" s="13"/>
      <c r="RNL78" s="13"/>
      <c r="RNM78" s="13"/>
      <c r="RNN78" s="13"/>
      <c r="RNO78" s="13"/>
      <c r="RNP78" s="13"/>
      <c r="RNQ78" s="13"/>
      <c r="RNR78" s="13"/>
      <c r="RNS78" s="13"/>
      <c r="RNT78" s="13"/>
      <c r="RNU78" s="13"/>
      <c r="RNV78" s="13"/>
      <c r="RNW78" s="13"/>
      <c r="RNX78" s="13"/>
      <c r="RNY78" s="13"/>
      <c r="RNZ78" s="13"/>
      <c r="ROA78" s="13"/>
      <c r="ROB78" s="13"/>
      <c r="ROC78" s="13"/>
      <c r="ROD78" s="13"/>
      <c r="ROE78" s="13"/>
      <c r="ROF78" s="13"/>
      <c r="ROG78" s="13"/>
      <c r="ROH78" s="13"/>
      <c r="ROI78" s="13"/>
      <c r="ROJ78" s="13"/>
      <c r="ROK78" s="13"/>
      <c r="ROL78" s="13"/>
      <c r="ROM78" s="13"/>
      <c r="RON78" s="13"/>
      <c r="ROO78" s="13"/>
      <c r="ROP78" s="13"/>
      <c r="ROQ78" s="13"/>
      <c r="ROR78" s="13"/>
      <c r="ROS78" s="13"/>
      <c r="ROT78" s="13"/>
      <c r="ROU78" s="13"/>
      <c r="ROV78" s="13"/>
      <c r="ROW78" s="13"/>
      <c r="ROX78" s="13"/>
      <c r="ROY78" s="13"/>
      <c r="ROZ78" s="13"/>
      <c r="RPA78" s="13"/>
      <c r="RPB78" s="13"/>
      <c r="RPC78" s="13"/>
      <c r="RPD78" s="13"/>
      <c r="RPE78" s="13"/>
      <c r="RPF78" s="13"/>
      <c r="RPG78" s="13"/>
      <c r="RPH78" s="13"/>
      <c r="RPI78" s="13"/>
      <c r="RPJ78" s="13"/>
      <c r="RPK78" s="13"/>
      <c r="RPL78" s="13"/>
      <c r="RPM78" s="13"/>
      <c r="RPN78" s="13"/>
      <c r="RPO78" s="13"/>
      <c r="RPP78" s="13"/>
      <c r="RPQ78" s="13"/>
      <c r="RPR78" s="13"/>
      <c r="RPS78" s="13"/>
      <c r="RPT78" s="13"/>
      <c r="RPU78" s="13"/>
      <c r="RPV78" s="13"/>
      <c r="RPW78" s="13"/>
      <c r="RPX78" s="13"/>
      <c r="RPY78" s="13"/>
      <c r="RPZ78" s="13"/>
      <c r="RQA78" s="13"/>
      <c r="RQB78" s="13"/>
      <c r="RQC78" s="13"/>
      <c r="RQD78" s="13"/>
      <c r="RQE78" s="13"/>
      <c r="RQF78" s="13"/>
      <c r="RQG78" s="13"/>
      <c r="RQH78" s="13"/>
      <c r="RQI78" s="13"/>
      <c r="RQJ78" s="13"/>
      <c r="RQK78" s="13"/>
      <c r="RQL78" s="13"/>
      <c r="RQM78" s="13"/>
      <c r="RQN78" s="13"/>
      <c r="RQO78" s="13"/>
      <c r="RQP78" s="13"/>
      <c r="RQQ78" s="13"/>
      <c r="RQR78" s="13"/>
      <c r="RQS78" s="13"/>
      <c r="RQT78" s="13"/>
      <c r="RQU78" s="13"/>
      <c r="RQV78" s="13"/>
      <c r="RQW78" s="13"/>
      <c r="RQX78" s="13"/>
      <c r="RQY78" s="13"/>
      <c r="RQZ78" s="13"/>
      <c r="RRA78" s="13"/>
      <c r="RRB78" s="13"/>
      <c r="RRC78" s="13"/>
      <c r="RRD78" s="13"/>
      <c r="RRE78" s="13"/>
      <c r="RRF78" s="13"/>
      <c r="RRG78" s="13"/>
      <c r="RRH78" s="13"/>
      <c r="RRI78" s="13"/>
      <c r="RRJ78" s="13"/>
      <c r="RRK78" s="13"/>
      <c r="RRL78" s="13"/>
      <c r="RRM78" s="13"/>
      <c r="RRN78" s="13"/>
      <c r="RRO78" s="13"/>
      <c r="RRP78" s="13"/>
      <c r="RRQ78" s="13"/>
      <c r="RRR78" s="13"/>
      <c r="RRS78" s="13"/>
      <c r="RRT78" s="13"/>
      <c r="RRU78" s="13"/>
      <c r="RRV78" s="13"/>
      <c r="RRW78" s="13"/>
      <c r="RRX78" s="13"/>
      <c r="RRY78" s="13"/>
      <c r="RRZ78" s="13"/>
      <c r="RSA78" s="13"/>
      <c r="RSB78" s="13"/>
      <c r="RSC78" s="13"/>
      <c r="RSD78" s="13"/>
      <c r="RSE78" s="13"/>
      <c r="RSF78" s="13"/>
      <c r="RSG78" s="13"/>
      <c r="RSH78" s="13"/>
      <c r="RSI78" s="13"/>
      <c r="RSJ78" s="13"/>
      <c r="RSK78" s="13"/>
      <c r="RSL78" s="13"/>
      <c r="RSM78" s="13"/>
      <c r="RSN78" s="13"/>
      <c r="RSO78" s="13"/>
      <c r="RSP78" s="13"/>
      <c r="RSQ78" s="13"/>
      <c r="RSR78" s="13"/>
      <c r="RSS78" s="13"/>
      <c r="RST78" s="13"/>
      <c r="RSU78" s="13"/>
      <c r="RSV78" s="13"/>
      <c r="RSW78" s="13"/>
      <c r="RSX78" s="13"/>
      <c r="RSY78" s="13"/>
      <c r="RSZ78" s="13"/>
      <c r="RTA78" s="13"/>
      <c r="RTB78" s="13"/>
      <c r="RTC78" s="13"/>
      <c r="RTD78" s="13"/>
      <c r="RTE78" s="13"/>
      <c r="RTF78" s="13"/>
      <c r="RTG78" s="13"/>
      <c r="RTH78" s="13"/>
      <c r="RTI78" s="13"/>
      <c r="RTJ78" s="13"/>
      <c r="RTK78" s="13"/>
      <c r="RTL78" s="13"/>
      <c r="RTM78" s="13"/>
      <c r="RTN78" s="13"/>
      <c r="RTO78" s="13"/>
      <c r="RTP78" s="13"/>
      <c r="RTQ78" s="13"/>
      <c r="RTR78" s="13"/>
      <c r="RTS78" s="13"/>
      <c r="RTT78" s="13"/>
      <c r="RTU78" s="13"/>
      <c r="RTV78" s="13"/>
      <c r="RTW78" s="13"/>
      <c r="RTX78" s="13"/>
      <c r="RTY78" s="13"/>
      <c r="RTZ78" s="13"/>
      <c r="RUA78" s="13"/>
      <c r="RUB78" s="13"/>
      <c r="RUC78" s="13"/>
      <c r="RUD78" s="13"/>
      <c r="RUE78" s="13"/>
      <c r="RUF78" s="13"/>
      <c r="RUG78" s="13"/>
      <c r="RUH78" s="13"/>
      <c r="RUI78" s="13"/>
      <c r="RUJ78" s="13"/>
      <c r="RUK78" s="13"/>
      <c r="RUL78" s="13"/>
      <c r="RUM78" s="13"/>
      <c r="RUN78" s="13"/>
      <c r="RUO78" s="13"/>
      <c r="RUP78" s="13"/>
      <c r="RUQ78" s="13"/>
      <c r="RUR78" s="13"/>
      <c r="RUS78" s="13"/>
      <c r="RUT78" s="13"/>
      <c r="RUU78" s="13"/>
      <c r="RUV78" s="13"/>
      <c r="RUW78" s="13"/>
      <c r="RUX78" s="13"/>
      <c r="RUY78" s="13"/>
      <c r="RUZ78" s="13"/>
      <c r="RVA78" s="13"/>
      <c r="RVB78" s="13"/>
      <c r="RVC78" s="13"/>
      <c r="RVD78" s="13"/>
      <c r="RVE78" s="13"/>
      <c r="RVF78" s="13"/>
      <c r="RVG78" s="13"/>
      <c r="RVH78" s="13"/>
      <c r="RVI78" s="13"/>
      <c r="RVJ78" s="13"/>
      <c r="RVK78" s="13"/>
      <c r="RVL78" s="13"/>
      <c r="RVM78" s="13"/>
      <c r="RVN78" s="13"/>
      <c r="RVO78" s="13"/>
      <c r="RVP78" s="13"/>
      <c r="RVQ78" s="13"/>
      <c r="RVR78" s="13"/>
      <c r="RVS78" s="13"/>
      <c r="RVT78" s="13"/>
      <c r="RVU78" s="13"/>
      <c r="RVV78" s="13"/>
      <c r="RVW78" s="13"/>
      <c r="RVX78" s="13"/>
      <c r="RVY78" s="13"/>
      <c r="RVZ78" s="13"/>
      <c r="RWA78" s="13"/>
      <c r="RWB78" s="13"/>
      <c r="RWC78" s="13"/>
      <c r="RWD78" s="13"/>
      <c r="RWE78" s="13"/>
      <c r="RWF78" s="13"/>
      <c r="RWG78" s="13"/>
      <c r="RWH78" s="13"/>
      <c r="RWI78" s="13"/>
      <c r="RWJ78" s="13"/>
      <c r="RWK78" s="13"/>
      <c r="RWL78" s="13"/>
      <c r="RWM78" s="13"/>
      <c r="RWN78" s="13"/>
      <c r="RWO78" s="13"/>
      <c r="RWP78" s="13"/>
      <c r="RWQ78" s="13"/>
      <c r="RWR78" s="13"/>
      <c r="RWS78" s="13"/>
      <c r="RWT78" s="13"/>
      <c r="RWU78" s="13"/>
      <c r="RWV78" s="13"/>
      <c r="RWW78" s="13"/>
      <c r="RWX78" s="13"/>
      <c r="RWY78" s="13"/>
      <c r="RWZ78" s="13"/>
      <c r="RXA78" s="13"/>
      <c r="RXB78" s="13"/>
      <c r="RXC78" s="13"/>
      <c r="RXD78" s="13"/>
      <c r="RXE78" s="13"/>
      <c r="RXF78" s="13"/>
      <c r="RXG78" s="13"/>
      <c r="RXH78" s="13"/>
      <c r="RXI78" s="13"/>
      <c r="RXJ78" s="13"/>
      <c r="RXK78" s="13"/>
      <c r="RXL78" s="13"/>
      <c r="RXM78" s="13"/>
      <c r="RXN78" s="13"/>
      <c r="RXO78" s="13"/>
      <c r="RXP78" s="13"/>
      <c r="RXQ78" s="13"/>
      <c r="RXR78" s="13"/>
      <c r="RXS78" s="13"/>
      <c r="RXT78" s="13"/>
      <c r="RXU78" s="13"/>
      <c r="RXV78" s="13"/>
      <c r="RXW78" s="13"/>
      <c r="RXX78" s="13"/>
      <c r="RXY78" s="13"/>
      <c r="RXZ78" s="13"/>
      <c r="RYA78" s="13"/>
      <c r="RYB78" s="13"/>
      <c r="RYC78" s="13"/>
      <c r="RYD78" s="13"/>
      <c r="RYE78" s="13"/>
      <c r="RYF78" s="13"/>
      <c r="RYG78" s="13"/>
      <c r="RYH78" s="13"/>
      <c r="RYI78" s="13"/>
      <c r="RYJ78" s="13"/>
      <c r="RYK78" s="13"/>
      <c r="RYL78" s="13"/>
      <c r="RYM78" s="13"/>
      <c r="RYN78" s="13"/>
      <c r="RYO78" s="13"/>
      <c r="RYP78" s="13"/>
      <c r="RYQ78" s="13"/>
      <c r="RYR78" s="13"/>
      <c r="RYS78" s="13"/>
      <c r="RYT78" s="13"/>
      <c r="RYU78" s="13"/>
      <c r="RYV78" s="13"/>
      <c r="RYW78" s="13"/>
      <c r="RYX78" s="13"/>
      <c r="RYY78" s="13"/>
      <c r="RYZ78" s="13"/>
      <c r="RZA78" s="13"/>
      <c r="RZB78" s="13"/>
      <c r="RZC78" s="13"/>
      <c r="RZD78" s="13"/>
      <c r="RZE78" s="13"/>
      <c r="RZF78" s="13"/>
      <c r="RZG78" s="13"/>
      <c r="RZH78" s="13"/>
      <c r="RZI78" s="13"/>
      <c r="RZJ78" s="13"/>
      <c r="RZK78" s="13"/>
      <c r="RZL78" s="13"/>
      <c r="RZM78" s="13"/>
      <c r="RZN78" s="13"/>
      <c r="RZO78" s="13"/>
      <c r="RZP78" s="13"/>
      <c r="RZQ78" s="13"/>
      <c r="RZR78" s="13"/>
      <c r="RZS78" s="13"/>
      <c r="RZT78" s="13"/>
      <c r="RZU78" s="13"/>
      <c r="RZV78" s="13"/>
      <c r="RZW78" s="13"/>
      <c r="RZX78" s="13"/>
      <c r="RZY78" s="13"/>
      <c r="RZZ78" s="13"/>
      <c r="SAA78" s="13"/>
      <c r="SAB78" s="13"/>
      <c r="SAC78" s="13"/>
      <c r="SAD78" s="13"/>
      <c r="SAE78" s="13"/>
      <c r="SAF78" s="13"/>
      <c r="SAG78" s="13"/>
      <c r="SAH78" s="13"/>
      <c r="SAI78" s="13"/>
      <c r="SAJ78" s="13"/>
      <c r="SAK78" s="13"/>
      <c r="SAL78" s="13"/>
      <c r="SAM78" s="13"/>
      <c r="SAN78" s="13"/>
      <c r="SAO78" s="13"/>
      <c r="SAP78" s="13"/>
      <c r="SAQ78" s="13"/>
      <c r="SAR78" s="13"/>
      <c r="SAS78" s="13"/>
      <c r="SAT78" s="13"/>
      <c r="SAU78" s="13"/>
      <c r="SAV78" s="13"/>
      <c r="SAW78" s="13"/>
      <c r="SAX78" s="13"/>
      <c r="SAY78" s="13"/>
      <c r="SAZ78" s="13"/>
      <c r="SBA78" s="13"/>
      <c r="SBB78" s="13"/>
      <c r="SBC78" s="13"/>
      <c r="SBD78" s="13"/>
      <c r="SBE78" s="13"/>
      <c r="SBF78" s="13"/>
      <c r="SBG78" s="13"/>
      <c r="SBH78" s="13"/>
      <c r="SBI78" s="13"/>
      <c r="SBJ78" s="13"/>
      <c r="SBK78" s="13"/>
      <c r="SBL78" s="13"/>
      <c r="SBM78" s="13"/>
      <c r="SBN78" s="13"/>
      <c r="SBO78" s="13"/>
      <c r="SBP78" s="13"/>
      <c r="SBQ78" s="13"/>
      <c r="SBR78" s="13"/>
      <c r="SBS78" s="13"/>
      <c r="SBT78" s="13"/>
      <c r="SBU78" s="13"/>
      <c r="SBV78" s="13"/>
      <c r="SBW78" s="13"/>
      <c r="SBX78" s="13"/>
      <c r="SBY78" s="13"/>
      <c r="SBZ78" s="13"/>
      <c r="SCA78" s="13"/>
      <c r="SCB78" s="13"/>
      <c r="SCC78" s="13"/>
      <c r="SCD78" s="13"/>
      <c r="SCE78" s="13"/>
      <c r="SCF78" s="13"/>
      <c r="SCG78" s="13"/>
      <c r="SCH78" s="13"/>
      <c r="SCI78" s="13"/>
      <c r="SCJ78" s="13"/>
      <c r="SCK78" s="13"/>
      <c r="SCL78" s="13"/>
      <c r="SCM78" s="13"/>
      <c r="SCN78" s="13"/>
      <c r="SCO78" s="13"/>
      <c r="SCP78" s="13"/>
      <c r="SCQ78" s="13"/>
      <c r="SCR78" s="13"/>
      <c r="SCS78" s="13"/>
      <c r="SCT78" s="13"/>
      <c r="SCU78" s="13"/>
      <c r="SCV78" s="13"/>
      <c r="SCW78" s="13"/>
      <c r="SCX78" s="13"/>
      <c r="SCY78" s="13"/>
      <c r="SCZ78" s="13"/>
      <c r="SDA78" s="13"/>
      <c r="SDB78" s="13"/>
      <c r="SDC78" s="13"/>
      <c r="SDD78" s="13"/>
      <c r="SDE78" s="13"/>
      <c r="SDF78" s="13"/>
      <c r="SDG78" s="13"/>
      <c r="SDH78" s="13"/>
      <c r="SDI78" s="13"/>
      <c r="SDJ78" s="13"/>
      <c r="SDK78" s="13"/>
      <c r="SDL78" s="13"/>
      <c r="SDM78" s="13"/>
      <c r="SDN78" s="13"/>
      <c r="SDO78" s="13"/>
      <c r="SDP78" s="13"/>
      <c r="SDQ78" s="13"/>
      <c r="SDR78" s="13"/>
      <c r="SDS78" s="13"/>
      <c r="SDT78" s="13"/>
      <c r="SDU78" s="13"/>
      <c r="SDV78" s="13"/>
      <c r="SDW78" s="13"/>
      <c r="SDX78" s="13"/>
      <c r="SDY78" s="13"/>
      <c r="SDZ78" s="13"/>
      <c r="SEA78" s="13"/>
      <c r="SEB78" s="13"/>
      <c r="SEC78" s="13"/>
      <c r="SED78" s="13"/>
      <c r="SEE78" s="13"/>
      <c r="SEF78" s="13"/>
      <c r="SEG78" s="13"/>
      <c r="SEH78" s="13"/>
      <c r="SEI78" s="13"/>
      <c r="SEJ78" s="13"/>
      <c r="SEK78" s="13"/>
      <c r="SEL78" s="13"/>
      <c r="SEM78" s="13"/>
      <c r="SEN78" s="13"/>
      <c r="SEO78" s="13"/>
      <c r="SEP78" s="13"/>
      <c r="SEQ78" s="13"/>
      <c r="SER78" s="13"/>
      <c r="SES78" s="13"/>
      <c r="SET78" s="13"/>
      <c r="SEU78" s="13"/>
      <c r="SEV78" s="13"/>
      <c r="SEW78" s="13"/>
      <c r="SEX78" s="13"/>
      <c r="SEY78" s="13"/>
      <c r="SEZ78" s="13"/>
      <c r="SFA78" s="13"/>
      <c r="SFB78" s="13"/>
      <c r="SFC78" s="13"/>
      <c r="SFD78" s="13"/>
      <c r="SFE78" s="13"/>
      <c r="SFF78" s="13"/>
      <c r="SFG78" s="13"/>
      <c r="SFH78" s="13"/>
      <c r="SFI78" s="13"/>
      <c r="SFJ78" s="13"/>
      <c r="SFK78" s="13"/>
      <c r="SFL78" s="13"/>
      <c r="SFM78" s="13"/>
      <c r="SFN78" s="13"/>
      <c r="SFO78" s="13"/>
      <c r="SFP78" s="13"/>
      <c r="SFQ78" s="13"/>
      <c r="SFR78" s="13"/>
      <c r="SFS78" s="13"/>
      <c r="SFT78" s="13"/>
      <c r="SFU78" s="13"/>
      <c r="SFV78" s="13"/>
      <c r="SFW78" s="13"/>
      <c r="SFX78" s="13"/>
      <c r="SFY78" s="13"/>
      <c r="SFZ78" s="13"/>
      <c r="SGA78" s="13"/>
      <c r="SGB78" s="13"/>
      <c r="SGC78" s="13"/>
      <c r="SGD78" s="13"/>
      <c r="SGE78" s="13"/>
      <c r="SGF78" s="13"/>
      <c r="SGG78" s="13"/>
      <c r="SGH78" s="13"/>
      <c r="SGI78" s="13"/>
      <c r="SGJ78" s="13"/>
      <c r="SGK78" s="13"/>
      <c r="SGL78" s="13"/>
      <c r="SGM78" s="13"/>
      <c r="SGN78" s="13"/>
      <c r="SGO78" s="13"/>
      <c r="SGP78" s="13"/>
      <c r="SGQ78" s="13"/>
      <c r="SGR78" s="13"/>
      <c r="SGS78" s="13"/>
      <c r="SGT78" s="13"/>
      <c r="SGU78" s="13"/>
      <c r="SGV78" s="13"/>
      <c r="SGW78" s="13"/>
      <c r="SGX78" s="13"/>
      <c r="SGY78" s="13"/>
      <c r="SGZ78" s="13"/>
      <c r="SHA78" s="13"/>
      <c r="SHB78" s="13"/>
      <c r="SHC78" s="13"/>
      <c r="SHD78" s="13"/>
      <c r="SHE78" s="13"/>
      <c r="SHF78" s="13"/>
      <c r="SHG78" s="13"/>
      <c r="SHH78" s="13"/>
      <c r="SHI78" s="13"/>
      <c r="SHJ78" s="13"/>
      <c r="SHK78" s="13"/>
      <c r="SHL78" s="13"/>
      <c r="SHM78" s="13"/>
      <c r="SHN78" s="13"/>
      <c r="SHO78" s="13"/>
      <c r="SHP78" s="13"/>
      <c r="SHQ78" s="13"/>
      <c r="SHR78" s="13"/>
      <c r="SHS78" s="13"/>
      <c r="SHT78" s="13"/>
      <c r="SHU78" s="13"/>
      <c r="SHV78" s="13"/>
      <c r="SHW78" s="13"/>
      <c r="SHX78" s="13"/>
      <c r="SHY78" s="13"/>
      <c r="SHZ78" s="13"/>
      <c r="SIA78" s="13"/>
      <c r="SIB78" s="13"/>
      <c r="SIC78" s="13"/>
      <c r="SID78" s="13"/>
      <c r="SIE78" s="13"/>
      <c r="SIF78" s="13"/>
      <c r="SIG78" s="13"/>
      <c r="SIH78" s="13"/>
      <c r="SII78" s="13"/>
      <c r="SIJ78" s="13"/>
      <c r="SIK78" s="13"/>
      <c r="SIL78" s="13"/>
      <c r="SIM78" s="13"/>
      <c r="SIN78" s="13"/>
      <c r="SIO78" s="13"/>
      <c r="SIP78" s="13"/>
      <c r="SIQ78" s="13"/>
      <c r="SIR78" s="13"/>
      <c r="SIS78" s="13"/>
      <c r="SIT78" s="13"/>
      <c r="SIU78" s="13"/>
      <c r="SIV78" s="13"/>
      <c r="SIW78" s="13"/>
      <c r="SIX78" s="13"/>
      <c r="SIY78" s="13"/>
      <c r="SIZ78" s="13"/>
      <c r="SJA78" s="13"/>
      <c r="SJB78" s="13"/>
      <c r="SJC78" s="13"/>
      <c r="SJD78" s="13"/>
      <c r="SJE78" s="13"/>
      <c r="SJF78" s="13"/>
      <c r="SJG78" s="13"/>
      <c r="SJH78" s="13"/>
      <c r="SJI78" s="13"/>
      <c r="SJJ78" s="13"/>
      <c r="SJK78" s="13"/>
      <c r="SJL78" s="13"/>
      <c r="SJM78" s="13"/>
      <c r="SJN78" s="13"/>
      <c r="SJO78" s="13"/>
      <c r="SJP78" s="13"/>
      <c r="SJQ78" s="13"/>
      <c r="SJR78" s="13"/>
      <c r="SJS78" s="13"/>
      <c r="SJT78" s="13"/>
      <c r="SJU78" s="13"/>
      <c r="SJV78" s="13"/>
      <c r="SJW78" s="13"/>
      <c r="SJX78" s="13"/>
      <c r="SJY78" s="13"/>
      <c r="SJZ78" s="13"/>
      <c r="SKA78" s="13"/>
      <c r="SKB78" s="13"/>
      <c r="SKC78" s="13"/>
      <c r="SKD78" s="13"/>
      <c r="SKE78" s="13"/>
      <c r="SKF78" s="13"/>
      <c r="SKG78" s="13"/>
      <c r="SKH78" s="13"/>
      <c r="SKI78" s="13"/>
      <c r="SKJ78" s="13"/>
      <c r="SKK78" s="13"/>
      <c r="SKL78" s="13"/>
      <c r="SKM78" s="13"/>
      <c r="SKN78" s="13"/>
      <c r="SKO78" s="13"/>
      <c r="SKP78" s="13"/>
      <c r="SKQ78" s="13"/>
      <c r="SKR78" s="13"/>
      <c r="SKS78" s="13"/>
      <c r="SKT78" s="13"/>
      <c r="SKU78" s="13"/>
      <c r="SKV78" s="13"/>
      <c r="SKW78" s="13"/>
      <c r="SKX78" s="13"/>
      <c r="SKY78" s="13"/>
      <c r="SKZ78" s="13"/>
      <c r="SLA78" s="13"/>
      <c r="SLB78" s="13"/>
      <c r="SLC78" s="13"/>
      <c r="SLD78" s="13"/>
      <c r="SLE78" s="13"/>
      <c r="SLF78" s="13"/>
      <c r="SLG78" s="13"/>
      <c r="SLH78" s="13"/>
      <c r="SLI78" s="13"/>
      <c r="SLJ78" s="13"/>
      <c r="SLK78" s="13"/>
      <c r="SLL78" s="13"/>
      <c r="SLM78" s="13"/>
      <c r="SLN78" s="13"/>
      <c r="SLO78" s="13"/>
      <c r="SLP78" s="13"/>
      <c r="SLQ78" s="13"/>
      <c r="SLR78" s="13"/>
      <c r="SLS78" s="13"/>
      <c r="SLT78" s="13"/>
      <c r="SLU78" s="13"/>
      <c r="SLV78" s="13"/>
      <c r="SLW78" s="13"/>
      <c r="SLX78" s="13"/>
      <c r="SLY78" s="13"/>
      <c r="SLZ78" s="13"/>
      <c r="SMA78" s="13"/>
      <c r="SMB78" s="13"/>
      <c r="SMC78" s="13"/>
      <c r="SMD78" s="13"/>
      <c r="SME78" s="13"/>
      <c r="SMF78" s="13"/>
      <c r="SMG78" s="13"/>
      <c r="SMH78" s="13"/>
      <c r="SMI78" s="13"/>
      <c r="SMJ78" s="13"/>
      <c r="SMK78" s="13"/>
      <c r="SML78" s="13"/>
      <c r="SMM78" s="13"/>
      <c r="SMN78" s="13"/>
      <c r="SMO78" s="13"/>
      <c r="SMP78" s="13"/>
      <c r="SMQ78" s="13"/>
      <c r="SMR78" s="13"/>
      <c r="SMS78" s="13"/>
      <c r="SMT78" s="13"/>
      <c r="SMU78" s="13"/>
      <c r="SMV78" s="13"/>
      <c r="SMW78" s="13"/>
      <c r="SMX78" s="13"/>
      <c r="SMY78" s="13"/>
      <c r="SMZ78" s="13"/>
      <c r="SNA78" s="13"/>
      <c r="SNB78" s="13"/>
      <c r="SNC78" s="13"/>
      <c r="SND78" s="13"/>
      <c r="SNE78" s="13"/>
      <c r="SNF78" s="13"/>
      <c r="SNG78" s="13"/>
      <c r="SNH78" s="13"/>
      <c r="SNI78" s="13"/>
      <c r="SNJ78" s="13"/>
      <c r="SNK78" s="13"/>
      <c r="SNL78" s="13"/>
      <c r="SNM78" s="13"/>
      <c r="SNN78" s="13"/>
      <c r="SNO78" s="13"/>
      <c r="SNP78" s="13"/>
      <c r="SNQ78" s="13"/>
      <c r="SNR78" s="13"/>
      <c r="SNS78" s="13"/>
      <c r="SNT78" s="13"/>
      <c r="SNU78" s="13"/>
      <c r="SNV78" s="13"/>
      <c r="SNW78" s="13"/>
      <c r="SNX78" s="13"/>
      <c r="SNY78" s="13"/>
      <c r="SNZ78" s="13"/>
      <c r="SOA78" s="13"/>
      <c r="SOB78" s="13"/>
      <c r="SOC78" s="13"/>
      <c r="SOD78" s="13"/>
      <c r="SOE78" s="13"/>
      <c r="SOF78" s="13"/>
      <c r="SOG78" s="13"/>
      <c r="SOH78" s="13"/>
      <c r="SOI78" s="13"/>
      <c r="SOJ78" s="13"/>
      <c r="SOK78" s="13"/>
      <c r="SOL78" s="13"/>
      <c r="SOM78" s="13"/>
      <c r="SON78" s="13"/>
      <c r="SOO78" s="13"/>
      <c r="SOP78" s="13"/>
      <c r="SOQ78" s="13"/>
      <c r="SOR78" s="13"/>
      <c r="SOS78" s="13"/>
      <c r="SOT78" s="13"/>
      <c r="SOU78" s="13"/>
      <c r="SOV78" s="13"/>
      <c r="SOW78" s="13"/>
      <c r="SOX78" s="13"/>
      <c r="SOY78" s="13"/>
      <c r="SOZ78" s="13"/>
      <c r="SPA78" s="13"/>
      <c r="SPB78" s="13"/>
      <c r="SPC78" s="13"/>
      <c r="SPD78" s="13"/>
      <c r="SPE78" s="13"/>
      <c r="SPF78" s="13"/>
      <c r="SPG78" s="13"/>
      <c r="SPH78" s="13"/>
      <c r="SPI78" s="13"/>
      <c r="SPJ78" s="13"/>
      <c r="SPK78" s="13"/>
      <c r="SPL78" s="13"/>
      <c r="SPM78" s="13"/>
      <c r="SPN78" s="13"/>
      <c r="SPO78" s="13"/>
      <c r="SPP78" s="13"/>
      <c r="SPQ78" s="13"/>
      <c r="SPR78" s="13"/>
      <c r="SPS78" s="13"/>
      <c r="SPT78" s="13"/>
      <c r="SPU78" s="13"/>
      <c r="SPV78" s="13"/>
      <c r="SPW78" s="13"/>
      <c r="SPX78" s="13"/>
      <c r="SPY78" s="13"/>
      <c r="SPZ78" s="13"/>
      <c r="SQA78" s="13"/>
      <c r="SQB78" s="13"/>
      <c r="SQC78" s="13"/>
      <c r="SQD78" s="13"/>
      <c r="SQE78" s="13"/>
      <c r="SQF78" s="13"/>
      <c r="SQG78" s="13"/>
      <c r="SQH78" s="13"/>
      <c r="SQI78" s="13"/>
      <c r="SQJ78" s="13"/>
      <c r="SQK78" s="13"/>
      <c r="SQL78" s="13"/>
      <c r="SQM78" s="13"/>
      <c r="SQN78" s="13"/>
      <c r="SQO78" s="13"/>
      <c r="SQP78" s="13"/>
      <c r="SQQ78" s="13"/>
      <c r="SQR78" s="13"/>
      <c r="SQS78" s="13"/>
      <c r="SQT78" s="13"/>
      <c r="SQU78" s="13"/>
      <c r="SQV78" s="13"/>
      <c r="SQW78" s="13"/>
      <c r="SQX78" s="13"/>
      <c r="SQY78" s="13"/>
      <c r="SQZ78" s="13"/>
      <c r="SRA78" s="13"/>
      <c r="SRB78" s="13"/>
      <c r="SRC78" s="13"/>
      <c r="SRD78" s="13"/>
      <c r="SRE78" s="13"/>
      <c r="SRF78" s="13"/>
      <c r="SRG78" s="13"/>
      <c r="SRH78" s="13"/>
      <c r="SRI78" s="13"/>
      <c r="SRJ78" s="13"/>
      <c r="SRK78" s="13"/>
      <c r="SRL78" s="13"/>
      <c r="SRM78" s="13"/>
      <c r="SRN78" s="13"/>
      <c r="SRO78" s="13"/>
      <c r="SRP78" s="13"/>
      <c r="SRQ78" s="13"/>
      <c r="SRR78" s="13"/>
      <c r="SRS78" s="13"/>
      <c r="SRT78" s="13"/>
      <c r="SRU78" s="13"/>
      <c r="SRV78" s="13"/>
      <c r="SRW78" s="13"/>
      <c r="SRX78" s="13"/>
      <c r="SRY78" s="13"/>
      <c r="SRZ78" s="13"/>
      <c r="SSA78" s="13"/>
      <c r="SSB78" s="13"/>
      <c r="SSC78" s="13"/>
      <c r="SSD78" s="13"/>
      <c r="SSE78" s="13"/>
      <c r="SSF78" s="13"/>
      <c r="SSG78" s="13"/>
      <c r="SSH78" s="13"/>
      <c r="SSI78" s="13"/>
      <c r="SSJ78" s="13"/>
      <c r="SSK78" s="13"/>
      <c r="SSL78" s="13"/>
      <c r="SSM78" s="13"/>
      <c r="SSN78" s="13"/>
      <c r="SSO78" s="13"/>
      <c r="SSP78" s="13"/>
      <c r="SSQ78" s="13"/>
      <c r="SSR78" s="13"/>
      <c r="SSS78" s="13"/>
      <c r="SST78" s="13"/>
      <c r="SSU78" s="13"/>
      <c r="SSV78" s="13"/>
      <c r="SSW78" s="13"/>
      <c r="SSX78" s="13"/>
      <c r="SSY78" s="13"/>
      <c r="SSZ78" s="13"/>
      <c r="STA78" s="13"/>
      <c r="STB78" s="13"/>
      <c r="STC78" s="13"/>
      <c r="STD78" s="13"/>
      <c r="STE78" s="13"/>
      <c r="STF78" s="13"/>
      <c r="STG78" s="13"/>
      <c r="STH78" s="13"/>
      <c r="STI78" s="13"/>
      <c r="STJ78" s="13"/>
      <c r="STK78" s="13"/>
      <c r="STL78" s="13"/>
      <c r="STM78" s="13"/>
      <c r="STN78" s="13"/>
      <c r="STO78" s="13"/>
      <c r="STP78" s="13"/>
      <c r="STQ78" s="13"/>
      <c r="STR78" s="13"/>
      <c r="STS78" s="13"/>
      <c r="STT78" s="13"/>
      <c r="STU78" s="13"/>
      <c r="STV78" s="13"/>
      <c r="STW78" s="13"/>
      <c r="STX78" s="13"/>
      <c r="STY78" s="13"/>
      <c r="STZ78" s="13"/>
      <c r="SUA78" s="13"/>
      <c r="SUB78" s="13"/>
      <c r="SUC78" s="13"/>
      <c r="SUD78" s="13"/>
      <c r="SUE78" s="13"/>
      <c r="SUF78" s="13"/>
      <c r="SUG78" s="13"/>
      <c r="SUH78" s="13"/>
      <c r="SUI78" s="13"/>
      <c r="SUJ78" s="13"/>
      <c r="SUK78" s="13"/>
      <c r="SUL78" s="13"/>
      <c r="SUM78" s="13"/>
      <c r="SUN78" s="13"/>
      <c r="SUO78" s="13"/>
      <c r="SUP78" s="13"/>
      <c r="SUQ78" s="13"/>
      <c r="SUR78" s="13"/>
      <c r="SUS78" s="13"/>
      <c r="SUT78" s="13"/>
      <c r="SUU78" s="13"/>
      <c r="SUV78" s="13"/>
      <c r="SUW78" s="13"/>
      <c r="SUX78" s="13"/>
      <c r="SUY78" s="13"/>
      <c r="SUZ78" s="13"/>
      <c r="SVA78" s="13"/>
      <c r="SVB78" s="13"/>
      <c r="SVC78" s="13"/>
      <c r="SVD78" s="13"/>
      <c r="SVE78" s="13"/>
      <c r="SVF78" s="13"/>
      <c r="SVG78" s="13"/>
      <c r="SVH78" s="13"/>
      <c r="SVI78" s="13"/>
      <c r="SVJ78" s="13"/>
      <c r="SVK78" s="13"/>
      <c r="SVL78" s="13"/>
      <c r="SVM78" s="13"/>
      <c r="SVN78" s="13"/>
      <c r="SVO78" s="13"/>
      <c r="SVP78" s="13"/>
      <c r="SVQ78" s="13"/>
      <c r="SVR78" s="13"/>
      <c r="SVS78" s="13"/>
      <c r="SVT78" s="13"/>
      <c r="SVU78" s="13"/>
      <c r="SVV78" s="13"/>
      <c r="SVW78" s="13"/>
      <c r="SVX78" s="13"/>
      <c r="SVY78" s="13"/>
      <c r="SVZ78" s="13"/>
      <c r="SWA78" s="13"/>
      <c r="SWB78" s="13"/>
      <c r="SWC78" s="13"/>
      <c r="SWD78" s="13"/>
      <c r="SWE78" s="13"/>
      <c r="SWF78" s="13"/>
      <c r="SWG78" s="13"/>
      <c r="SWH78" s="13"/>
      <c r="SWI78" s="13"/>
      <c r="SWJ78" s="13"/>
      <c r="SWK78" s="13"/>
      <c r="SWL78" s="13"/>
      <c r="SWM78" s="13"/>
      <c r="SWN78" s="13"/>
      <c r="SWO78" s="13"/>
      <c r="SWP78" s="13"/>
      <c r="SWQ78" s="13"/>
      <c r="SWR78" s="13"/>
      <c r="SWS78" s="13"/>
      <c r="SWT78" s="13"/>
      <c r="SWU78" s="13"/>
      <c r="SWV78" s="13"/>
      <c r="SWW78" s="13"/>
      <c r="SWX78" s="13"/>
      <c r="SWY78" s="13"/>
      <c r="SWZ78" s="13"/>
      <c r="SXA78" s="13"/>
      <c r="SXB78" s="13"/>
      <c r="SXC78" s="13"/>
      <c r="SXD78" s="13"/>
      <c r="SXE78" s="13"/>
      <c r="SXF78" s="13"/>
      <c r="SXG78" s="13"/>
      <c r="SXH78" s="13"/>
      <c r="SXI78" s="13"/>
      <c r="SXJ78" s="13"/>
      <c r="SXK78" s="13"/>
      <c r="SXL78" s="13"/>
      <c r="SXM78" s="13"/>
      <c r="SXN78" s="13"/>
      <c r="SXO78" s="13"/>
      <c r="SXP78" s="13"/>
      <c r="SXQ78" s="13"/>
      <c r="SXR78" s="13"/>
      <c r="SXS78" s="13"/>
      <c r="SXT78" s="13"/>
      <c r="SXU78" s="13"/>
      <c r="SXV78" s="13"/>
      <c r="SXW78" s="13"/>
      <c r="SXX78" s="13"/>
      <c r="SXY78" s="13"/>
      <c r="SXZ78" s="13"/>
      <c r="SYA78" s="13"/>
      <c r="SYB78" s="13"/>
      <c r="SYC78" s="13"/>
      <c r="SYD78" s="13"/>
      <c r="SYE78" s="13"/>
      <c r="SYF78" s="13"/>
      <c r="SYG78" s="13"/>
      <c r="SYH78" s="13"/>
      <c r="SYI78" s="13"/>
      <c r="SYJ78" s="13"/>
      <c r="SYK78" s="13"/>
      <c r="SYL78" s="13"/>
      <c r="SYM78" s="13"/>
      <c r="SYN78" s="13"/>
      <c r="SYO78" s="13"/>
      <c r="SYP78" s="13"/>
      <c r="SYQ78" s="13"/>
      <c r="SYR78" s="13"/>
      <c r="SYS78" s="13"/>
      <c r="SYT78" s="13"/>
      <c r="SYU78" s="13"/>
      <c r="SYV78" s="13"/>
      <c r="SYW78" s="13"/>
      <c r="SYX78" s="13"/>
      <c r="SYY78" s="13"/>
      <c r="SYZ78" s="13"/>
      <c r="SZA78" s="13"/>
      <c r="SZB78" s="13"/>
      <c r="SZC78" s="13"/>
      <c r="SZD78" s="13"/>
      <c r="SZE78" s="13"/>
      <c r="SZF78" s="13"/>
      <c r="SZG78" s="13"/>
      <c r="SZH78" s="13"/>
      <c r="SZI78" s="13"/>
      <c r="SZJ78" s="13"/>
      <c r="SZK78" s="13"/>
      <c r="SZL78" s="13"/>
      <c r="SZM78" s="13"/>
      <c r="SZN78" s="13"/>
      <c r="SZO78" s="13"/>
      <c r="SZP78" s="13"/>
      <c r="SZQ78" s="13"/>
      <c r="SZR78" s="13"/>
      <c r="SZS78" s="13"/>
      <c r="SZT78" s="13"/>
      <c r="SZU78" s="13"/>
      <c r="SZV78" s="13"/>
      <c r="SZW78" s="13"/>
      <c r="SZX78" s="13"/>
      <c r="SZY78" s="13"/>
      <c r="SZZ78" s="13"/>
      <c r="TAA78" s="13"/>
      <c r="TAB78" s="13"/>
      <c r="TAC78" s="13"/>
      <c r="TAD78" s="13"/>
      <c r="TAE78" s="13"/>
      <c r="TAF78" s="13"/>
      <c r="TAG78" s="13"/>
      <c r="TAH78" s="13"/>
      <c r="TAI78" s="13"/>
      <c r="TAJ78" s="13"/>
      <c r="TAK78" s="13"/>
      <c r="TAL78" s="13"/>
      <c r="TAM78" s="13"/>
      <c r="TAN78" s="13"/>
      <c r="TAO78" s="13"/>
      <c r="TAP78" s="13"/>
      <c r="TAQ78" s="13"/>
      <c r="TAR78" s="13"/>
      <c r="TAS78" s="13"/>
      <c r="TAT78" s="13"/>
      <c r="TAU78" s="13"/>
      <c r="TAV78" s="13"/>
      <c r="TAW78" s="13"/>
      <c r="TAX78" s="13"/>
      <c r="TAY78" s="13"/>
      <c r="TAZ78" s="13"/>
      <c r="TBA78" s="13"/>
      <c r="TBB78" s="13"/>
      <c r="TBC78" s="13"/>
      <c r="TBD78" s="13"/>
      <c r="TBE78" s="13"/>
      <c r="TBF78" s="13"/>
      <c r="TBG78" s="13"/>
      <c r="TBH78" s="13"/>
      <c r="TBI78" s="13"/>
      <c r="TBJ78" s="13"/>
      <c r="TBK78" s="13"/>
      <c r="TBL78" s="13"/>
      <c r="TBM78" s="13"/>
      <c r="TBN78" s="13"/>
      <c r="TBO78" s="13"/>
      <c r="TBP78" s="13"/>
      <c r="TBQ78" s="13"/>
      <c r="TBR78" s="13"/>
      <c r="TBS78" s="13"/>
      <c r="TBT78" s="13"/>
      <c r="TBU78" s="13"/>
      <c r="TBV78" s="13"/>
      <c r="TBW78" s="13"/>
      <c r="TBX78" s="13"/>
      <c r="TBY78" s="13"/>
      <c r="TBZ78" s="13"/>
      <c r="TCA78" s="13"/>
      <c r="TCB78" s="13"/>
      <c r="TCC78" s="13"/>
      <c r="TCD78" s="13"/>
      <c r="TCE78" s="13"/>
      <c r="TCF78" s="13"/>
      <c r="TCG78" s="13"/>
      <c r="TCH78" s="13"/>
      <c r="TCI78" s="13"/>
      <c r="TCJ78" s="13"/>
      <c r="TCK78" s="13"/>
      <c r="TCL78" s="13"/>
      <c r="TCM78" s="13"/>
      <c r="TCN78" s="13"/>
      <c r="TCO78" s="13"/>
      <c r="TCP78" s="13"/>
      <c r="TCQ78" s="13"/>
      <c r="TCR78" s="13"/>
      <c r="TCS78" s="13"/>
      <c r="TCT78" s="13"/>
      <c r="TCU78" s="13"/>
      <c r="TCV78" s="13"/>
      <c r="TCW78" s="13"/>
      <c r="TCX78" s="13"/>
      <c r="TCY78" s="13"/>
      <c r="TCZ78" s="13"/>
      <c r="TDA78" s="13"/>
      <c r="TDB78" s="13"/>
      <c r="TDC78" s="13"/>
      <c r="TDD78" s="13"/>
      <c r="TDE78" s="13"/>
      <c r="TDF78" s="13"/>
      <c r="TDG78" s="13"/>
      <c r="TDH78" s="13"/>
      <c r="TDI78" s="13"/>
      <c r="TDJ78" s="13"/>
      <c r="TDK78" s="13"/>
      <c r="TDL78" s="13"/>
      <c r="TDM78" s="13"/>
      <c r="TDN78" s="13"/>
      <c r="TDO78" s="13"/>
      <c r="TDP78" s="13"/>
      <c r="TDQ78" s="13"/>
      <c r="TDR78" s="13"/>
      <c r="TDS78" s="13"/>
      <c r="TDT78" s="13"/>
      <c r="TDU78" s="13"/>
      <c r="TDV78" s="13"/>
      <c r="TDW78" s="13"/>
      <c r="TDX78" s="13"/>
      <c r="TDY78" s="13"/>
      <c r="TDZ78" s="13"/>
      <c r="TEA78" s="13"/>
      <c r="TEB78" s="13"/>
      <c r="TEC78" s="13"/>
      <c r="TED78" s="13"/>
      <c r="TEE78" s="13"/>
      <c r="TEF78" s="13"/>
      <c r="TEG78" s="13"/>
      <c r="TEH78" s="13"/>
      <c r="TEI78" s="13"/>
      <c r="TEJ78" s="13"/>
      <c r="TEK78" s="13"/>
      <c r="TEL78" s="13"/>
      <c r="TEM78" s="13"/>
      <c r="TEN78" s="13"/>
      <c r="TEO78" s="13"/>
      <c r="TEP78" s="13"/>
      <c r="TEQ78" s="13"/>
      <c r="TER78" s="13"/>
      <c r="TES78" s="13"/>
      <c r="TET78" s="13"/>
      <c r="TEU78" s="13"/>
      <c r="TEV78" s="13"/>
      <c r="TEW78" s="13"/>
      <c r="TEX78" s="13"/>
      <c r="TEY78" s="13"/>
      <c r="TEZ78" s="13"/>
      <c r="TFA78" s="13"/>
      <c r="TFB78" s="13"/>
      <c r="TFC78" s="13"/>
      <c r="TFD78" s="13"/>
      <c r="TFE78" s="13"/>
      <c r="TFF78" s="13"/>
      <c r="TFG78" s="13"/>
      <c r="TFH78" s="13"/>
      <c r="TFI78" s="13"/>
      <c r="TFJ78" s="13"/>
      <c r="TFK78" s="13"/>
      <c r="TFL78" s="13"/>
      <c r="TFM78" s="13"/>
      <c r="TFN78" s="13"/>
      <c r="TFO78" s="13"/>
      <c r="TFP78" s="13"/>
      <c r="TFQ78" s="13"/>
      <c r="TFR78" s="13"/>
      <c r="TFS78" s="13"/>
      <c r="TFT78" s="13"/>
      <c r="TFU78" s="13"/>
      <c r="TFV78" s="13"/>
      <c r="TFW78" s="13"/>
      <c r="TFX78" s="13"/>
      <c r="TFY78" s="13"/>
      <c r="TFZ78" s="13"/>
      <c r="TGA78" s="13"/>
      <c r="TGB78" s="13"/>
      <c r="TGC78" s="13"/>
      <c r="TGD78" s="13"/>
      <c r="TGE78" s="13"/>
      <c r="TGF78" s="13"/>
      <c r="TGG78" s="13"/>
      <c r="TGH78" s="13"/>
      <c r="TGI78" s="13"/>
      <c r="TGJ78" s="13"/>
      <c r="TGK78" s="13"/>
      <c r="TGL78" s="13"/>
      <c r="TGM78" s="13"/>
      <c r="TGN78" s="13"/>
      <c r="TGO78" s="13"/>
      <c r="TGP78" s="13"/>
      <c r="TGQ78" s="13"/>
      <c r="TGR78" s="13"/>
      <c r="TGS78" s="13"/>
      <c r="TGT78" s="13"/>
      <c r="TGU78" s="13"/>
      <c r="TGV78" s="13"/>
      <c r="TGW78" s="13"/>
      <c r="TGX78" s="13"/>
      <c r="TGY78" s="13"/>
      <c r="TGZ78" s="13"/>
      <c r="THA78" s="13"/>
      <c r="THB78" s="13"/>
      <c r="THC78" s="13"/>
      <c r="THD78" s="13"/>
      <c r="THE78" s="13"/>
      <c r="THF78" s="13"/>
      <c r="THG78" s="13"/>
      <c r="THH78" s="13"/>
      <c r="THI78" s="13"/>
      <c r="THJ78" s="13"/>
      <c r="THK78" s="13"/>
      <c r="THL78" s="13"/>
      <c r="THM78" s="13"/>
      <c r="THN78" s="13"/>
      <c r="THO78" s="13"/>
      <c r="THP78" s="13"/>
      <c r="THQ78" s="13"/>
      <c r="THR78" s="13"/>
      <c r="THS78" s="13"/>
      <c r="THT78" s="13"/>
      <c r="THU78" s="13"/>
      <c r="THV78" s="13"/>
      <c r="THW78" s="13"/>
      <c r="THX78" s="13"/>
      <c r="THY78" s="13"/>
      <c r="THZ78" s="13"/>
      <c r="TIA78" s="13"/>
      <c r="TIB78" s="13"/>
      <c r="TIC78" s="13"/>
      <c r="TID78" s="13"/>
      <c r="TIE78" s="13"/>
      <c r="TIF78" s="13"/>
      <c r="TIG78" s="13"/>
      <c r="TIH78" s="13"/>
      <c r="TII78" s="13"/>
      <c r="TIJ78" s="13"/>
      <c r="TIK78" s="13"/>
      <c r="TIL78" s="13"/>
      <c r="TIM78" s="13"/>
      <c r="TIN78" s="13"/>
      <c r="TIO78" s="13"/>
      <c r="TIP78" s="13"/>
      <c r="TIQ78" s="13"/>
      <c r="TIR78" s="13"/>
      <c r="TIS78" s="13"/>
      <c r="TIT78" s="13"/>
      <c r="TIU78" s="13"/>
      <c r="TIV78" s="13"/>
      <c r="TIW78" s="13"/>
      <c r="TIX78" s="13"/>
      <c r="TIY78" s="13"/>
      <c r="TIZ78" s="13"/>
      <c r="TJA78" s="13"/>
      <c r="TJB78" s="13"/>
      <c r="TJC78" s="13"/>
      <c r="TJD78" s="13"/>
      <c r="TJE78" s="13"/>
      <c r="TJF78" s="13"/>
      <c r="TJG78" s="13"/>
      <c r="TJH78" s="13"/>
      <c r="TJI78" s="13"/>
      <c r="TJJ78" s="13"/>
      <c r="TJK78" s="13"/>
      <c r="TJL78" s="13"/>
      <c r="TJM78" s="13"/>
      <c r="TJN78" s="13"/>
      <c r="TJO78" s="13"/>
      <c r="TJP78" s="13"/>
      <c r="TJQ78" s="13"/>
      <c r="TJR78" s="13"/>
      <c r="TJS78" s="13"/>
      <c r="TJT78" s="13"/>
      <c r="TJU78" s="13"/>
      <c r="TJV78" s="13"/>
      <c r="TJW78" s="13"/>
      <c r="TJX78" s="13"/>
      <c r="TJY78" s="13"/>
      <c r="TJZ78" s="13"/>
      <c r="TKA78" s="13"/>
      <c r="TKB78" s="13"/>
      <c r="TKC78" s="13"/>
      <c r="TKD78" s="13"/>
      <c r="TKE78" s="13"/>
      <c r="TKF78" s="13"/>
      <c r="TKG78" s="13"/>
      <c r="TKH78" s="13"/>
      <c r="TKI78" s="13"/>
      <c r="TKJ78" s="13"/>
      <c r="TKK78" s="13"/>
      <c r="TKL78" s="13"/>
      <c r="TKM78" s="13"/>
      <c r="TKN78" s="13"/>
      <c r="TKO78" s="13"/>
      <c r="TKP78" s="13"/>
      <c r="TKQ78" s="13"/>
      <c r="TKR78" s="13"/>
      <c r="TKS78" s="13"/>
      <c r="TKT78" s="13"/>
      <c r="TKU78" s="13"/>
      <c r="TKV78" s="13"/>
      <c r="TKW78" s="13"/>
      <c r="TKX78" s="13"/>
      <c r="TKY78" s="13"/>
      <c r="TKZ78" s="13"/>
      <c r="TLA78" s="13"/>
      <c r="TLB78" s="13"/>
      <c r="TLC78" s="13"/>
      <c r="TLD78" s="13"/>
      <c r="TLE78" s="13"/>
      <c r="TLF78" s="13"/>
      <c r="TLG78" s="13"/>
      <c r="TLH78" s="13"/>
      <c r="TLI78" s="13"/>
      <c r="TLJ78" s="13"/>
      <c r="TLK78" s="13"/>
      <c r="TLL78" s="13"/>
      <c r="TLM78" s="13"/>
      <c r="TLN78" s="13"/>
      <c r="TLO78" s="13"/>
      <c r="TLP78" s="13"/>
      <c r="TLQ78" s="13"/>
      <c r="TLR78" s="13"/>
      <c r="TLS78" s="13"/>
      <c r="TLT78" s="13"/>
      <c r="TLU78" s="13"/>
      <c r="TLV78" s="13"/>
      <c r="TLW78" s="13"/>
      <c r="TLX78" s="13"/>
      <c r="TLY78" s="13"/>
      <c r="TLZ78" s="13"/>
      <c r="TMA78" s="13"/>
      <c r="TMB78" s="13"/>
      <c r="TMC78" s="13"/>
      <c r="TMD78" s="13"/>
      <c r="TME78" s="13"/>
      <c r="TMF78" s="13"/>
      <c r="TMG78" s="13"/>
      <c r="TMH78" s="13"/>
      <c r="TMI78" s="13"/>
      <c r="TMJ78" s="13"/>
      <c r="TMK78" s="13"/>
      <c r="TML78" s="13"/>
      <c r="TMM78" s="13"/>
      <c r="TMN78" s="13"/>
      <c r="TMO78" s="13"/>
      <c r="TMP78" s="13"/>
      <c r="TMQ78" s="13"/>
      <c r="TMR78" s="13"/>
      <c r="TMS78" s="13"/>
      <c r="TMT78" s="13"/>
      <c r="TMU78" s="13"/>
      <c r="TMV78" s="13"/>
      <c r="TMW78" s="13"/>
      <c r="TMX78" s="13"/>
      <c r="TMY78" s="13"/>
      <c r="TMZ78" s="13"/>
      <c r="TNA78" s="13"/>
      <c r="TNB78" s="13"/>
      <c r="TNC78" s="13"/>
      <c r="TND78" s="13"/>
      <c r="TNE78" s="13"/>
      <c r="TNF78" s="13"/>
      <c r="TNG78" s="13"/>
      <c r="TNH78" s="13"/>
      <c r="TNI78" s="13"/>
      <c r="TNJ78" s="13"/>
      <c r="TNK78" s="13"/>
      <c r="TNL78" s="13"/>
      <c r="TNM78" s="13"/>
      <c r="TNN78" s="13"/>
      <c r="TNO78" s="13"/>
      <c r="TNP78" s="13"/>
      <c r="TNQ78" s="13"/>
      <c r="TNR78" s="13"/>
      <c r="TNS78" s="13"/>
      <c r="TNT78" s="13"/>
      <c r="TNU78" s="13"/>
      <c r="TNV78" s="13"/>
      <c r="TNW78" s="13"/>
      <c r="TNX78" s="13"/>
      <c r="TNY78" s="13"/>
      <c r="TNZ78" s="13"/>
      <c r="TOA78" s="13"/>
      <c r="TOB78" s="13"/>
      <c r="TOC78" s="13"/>
      <c r="TOD78" s="13"/>
      <c r="TOE78" s="13"/>
      <c r="TOF78" s="13"/>
      <c r="TOG78" s="13"/>
      <c r="TOH78" s="13"/>
      <c r="TOI78" s="13"/>
      <c r="TOJ78" s="13"/>
      <c r="TOK78" s="13"/>
      <c r="TOL78" s="13"/>
      <c r="TOM78" s="13"/>
      <c r="TON78" s="13"/>
      <c r="TOO78" s="13"/>
      <c r="TOP78" s="13"/>
      <c r="TOQ78" s="13"/>
      <c r="TOR78" s="13"/>
      <c r="TOS78" s="13"/>
      <c r="TOT78" s="13"/>
      <c r="TOU78" s="13"/>
      <c r="TOV78" s="13"/>
      <c r="TOW78" s="13"/>
      <c r="TOX78" s="13"/>
      <c r="TOY78" s="13"/>
      <c r="TOZ78" s="13"/>
      <c r="TPA78" s="13"/>
      <c r="TPB78" s="13"/>
      <c r="TPC78" s="13"/>
      <c r="TPD78" s="13"/>
      <c r="TPE78" s="13"/>
      <c r="TPF78" s="13"/>
      <c r="TPG78" s="13"/>
      <c r="TPH78" s="13"/>
      <c r="TPI78" s="13"/>
      <c r="TPJ78" s="13"/>
      <c r="TPK78" s="13"/>
      <c r="TPL78" s="13"/>
      <c r="TPM78" s="13"/>
      <c r="TPN78" s="13"/>
      <c r="TPO78" s="13"/>
      <c r="TPP78" s="13"/>
      <c r="TPQ78" s="13"/>
      <c r="TPR78" s="13"/>
      <c r="TPS78" s="13"/>
      <c r="TPT78" s="13"/>
      <c r="TPU78" s="13"/>
      <c r="TPV78" s="13"/>
      <c r="TPW78" s="13"/>
      <c r="TPX78" s="13"/>
      <c r="TPY78" s="13"/>
      <c r="TPZ78" s="13"/>
      <c r="TQA78" s="13"/>
      <c r="TQB78" s="13"/>
      <c r="TQC78" s="13"/>
      <c r="TQD78" s="13"/>
      <c r="TQE78" s="13"/>
      <c r="TQF78" s="13"/>
      <c r="TQG78" s="13"/>
      <c r="TQH78" s="13"/>
      <c r="TQI78" s="13"/>
      <c r="TQJ78" s="13"/>
      <c r="TQK78" s="13"/>
      <c r="TQL78" s="13"/>
      <c r="TQM78" s="13"/>
      <c r="TQN78" s="13"/>
      <c r="TQO78" s="13"/>
      <c r="TQP78" s="13"/>
      <c r="TQQ78" s="13"/>
      <c r="TQR78" s="13"/>
      <c r="TQS78" s="13"/>
      <c r="TQT78" s="13"/>
      <c r="TQU78" s="13"/>
      <c r="TQV78" s="13"/>
      <c r="TQW78" s="13"/>
      <c r="TQX78" s="13"/>
      <c r="TQY78" s="13"/>
      <c r="TQZ78" s="13"/>
      <c r="TRA78" s="13"/>
      <c r="TRB78" s="13"/>
      <c r="TRC78" s="13"/>
      <c r="TRD78" s="13"/>
      <c r="TRE78" s="13"/>
      <c r="TRF78" s="13"/>
      <c r="TRG78" s="13"/>
      <c r="TRH78" s="13"/>
      <c r="TRI78" s="13"/>
      <c r="TRJ78" s="13"/>
      <c r="TRK78" s="13"/>
      <c r="TRL78" s="13"/>
      <c r="TRM78" s="13"/>
      <c r="TRN78" s="13"/>
      <c r="TRO78" s="13"/>
      <c r="TRP78" s="13"/>
      <c r="TRQ78" s="13"/>
      <c r="TRR78" s="13"/>
      <c r="TRS78" s="13"/>
      <c r="TRT78" s="13"/>
      <c r="TRU78" s="13"/>
      <c r="TRV78" s="13"/>
      <c r="TRW78" s="13"/>
      <c r="TRX78" s="13"/>
      <c r="TRY78" s="13"/>
      <c r="TRZ78" s="13"/>
      <c r="TSA78" s="13"/>
      <c r="TSB78" s="13"/>
      <c r="TSC78" s="13"/>
      <c r="TSD78" s="13"/>
      <c r="TSE78" s="13"/>
      <c r="TSF78" s="13"/>
      <c r="TSG78" s="13"/>
      <c r="TSH78" s="13"/>
      <c r="TSI78" s="13"/>
      <c r="TSJ78" s="13"/>
      <c r="TSK78" s="13"/>
      <c r="TSL78" s="13"/>
      <c r="TSM78" s="13"/>
      <c r="TSN78" s="13"/>
      <c r="TSO78" s="13"/>
      <c r="TSP78" s="13"/>
      <c r="TSQ78" s="13"/>
      <c r="TSR78" s="13"/>
      <c r="TSS78" s="13"/>
      <c r="TST78" s="13"/>
      <c r="TSU78" s="13"/>
      <c r="TSV78" s="13"/>
      <c r="TSW78" s="13"/>
      <c r="TSX78" s="13"/>
      <c r="TSY78" s="13"/>
      <c r="TSZ78" s="13"/>
      <c r="TTA78" s="13"/>
      <c r="TTB78" s="13"/>
      <c r="TTC78" s="13"/>
      <c r="TTD78" s="13"/>
      <c r="TTE78" s="13"/>
      <c r="TTF78" s="13"/>
      <c r="TTG78" s="13"/>
      <c r="TTH78" s="13"/>
      <c r="TTI78" s="13"/>
      <c r="TTJ78" s="13"/>
      <c r="TTK78" s="13"/>
      <c r="TTL78" s="13"/>
      <c r="TTM78" s="13"/>
      <c r="TTN78" s="13"/>
      <c r="TTO78" s="13"/>
      <c r="TTP78" s="13"/>
      <c r="TTQ78" s="13"/>
      <c r="TTR78" s="13"/>
      <c r="TTS78" s="13"/>
      <c r="TTT78" s="13"/>
      <c r="TTU78" s="13"/>
      <c r="TTV78" s="13"/>
      <c r="TTW78" s="13"/>
      <c r="TTX78" s="13"/>
      <c r="TTY78" s="13"/>
      <c r="TTZ78" s="13"/>
      <c r="TUA78" s="13"/>
      <c r="TUB78" s="13"/>
      <c r="TUC78" s="13"/>
      <c r="TUD78" s="13"/>
      <c r="TUE78" s="13"/>
      <c r="TUF78" s="13"/>
      <c r="TUG78" s="13"/>
      <c r="TUH78" s="13"/>
      <c r="TUI78" s="13"/>
      <c r="TUJ78" s="13"/>
      <c r="TUK78" s="13"/>
      <c r="TUL78" s="13"/>
      <c r="TUM78" s="13"/>
      <c r="TUN78" s="13"/>
      <c r="TUO78" s="13"/>
      <c r="TUP78" s="13"/>
      <c r="TUQ78" s="13"/>
      <c r="TUR78" s="13"/>
      <c r="TUS78" s="13"/>
      <c r="TUT78" s="13"/>
      <c r="TUU78" s="13"/>
      <c r="TUV78" s="13"/>
      <c r="TUW78" s="13"/>
      <c r="TUX78" s="13"/>
      <c r="TUY78" s="13"/>
      <c r="TUZ78" s="13"/>
      <c r="TVA78" s="13"/>
      <c r="TVB78" s="13"/>
      <c r="TVC78" s="13"/>
      <c r="TVD78" s="13"/>
      <c r="TVE78" s="13"/>
      <c r="TVF78" s="13"/>
      <c r="TVG78" s="13"/>
      <c r="TVH78" s="13"/>
      <c r="TVI78" s="13"/>
      <c r="TVJ78" s="13"/>
      <c r="TVK78" s="13"/>
      <c r="TVL78" s="13"/>
      <c r="TVM78" s="13"/>
      <c r="TVN78" s="13"/>
      <c r="TVO78" s="13"/>
      <c r="TVP78" s="13"/>
      <c r="TVQ78" s="13"/>
      <c r="TVR78" s="13"/>
      <c r="TVS78" s="13"/>
      <c r="TVT78" s="13"/>
      <c r="TVU78" s="13"/>
      <c r="TVV78" s="13"/>
      <c r="TVW78" s="13"/>
      <c r="TVX78" s="13"/>
      <c r="TVY78" s="13"/>
      <c r="TVZ78" s="13"/>
      <c r="TWA78" s="13"/>
      <c r="TWB78" s="13"/>
      <c r="TWC78" s="13"/>
      <c r="TWD78" s="13"/>
      <c r="TWE78" s="13"/>
      <c r="TWF78" s="13"/>
      <c r="TWG78" s="13"/>
      <c r="TWH78" s="13"/>
      <c r="TWI78" s="13"/>
      <c r="TWJ78" s="13"/>
      <c r="TWK78" s="13"/>
      <c r="TWL78" s="13"/>
      <c r="TWM78" s="13"/>
      <c r="TWN78" s="13"/>
      <c r="TWO78" s="13"/>
      <c r="TWP78" s="13"/>
      <c r="TWQ78" s="13"/>
      <c r="TWR78" s="13"/>
      <c r="TWS78" s="13"/>
      <c r="TWT78" s="13"/>
      <c r="TWU78" s="13"/>
      <c r="TWV78" s="13"/>
      <c r="TWW78" s="13"/>
      <c r="TWX78" s="13"/>
      <c r="TWY78" s="13"/>
      <c r="TWZ78" s="13"/>
      <c r="TXA78" s="13"/>
      <c r="TXB78" s="13"/>
      <c r="TXC78" s="13"/>
      <c r="TXD78" s="13"/>
      <c r="TXE78" s="13"/>
      <c r="TXF78" s="13"/>
      <c r="TXG78" s="13"/>
      <c r="TXH78" s="13"/>
      <c r="TXI78" s="13"/>
      <c r="TXJ78" s="13"/>
      <c r="TXK78" s="13"/>
      <c r="TXL78" s="13"/>
      <c r="TXM78" s="13"/>
      <c r="TXN78" s="13"/>
      <c r="TXO78" s="13"/>
      <c r="TXP78" s="13"/>
      <c r="TXQ78" s="13"/>
      <c r="TXR78" s="13"/>
      <c r="TXS78" s="13"/>
      <c r="TXT78" s="13"/>
      <c r="TXU78" s="13"/>
      <c r="TXV78" s="13"/>
      <c r="TXW78" s="13"/>
      <c r="TXX78" s="13"/>
      <c r="TXY78" s="13"/>
      <c r="TXZ78" s="13"/>
      <c r="TYA78" s="13"/>
      <c r="TYB78" s="13"/>
      <c r="TYC78" s="13"/>
      <c r="TYD78" s="13"/>
      <c r="TYE78" s="13"/>
      <c r="TYF78" s="13"/>
      <c r="TYG78" s="13"/>
      <c r="TYH78" s="13"/>
      <c r="TYI78" s="13"/>
      <c r="TYJ78" s="13"/>
      <c r="TYK78" s="13"/>
      <c r="TYL78" s="13"/>
      <c r="TYM78" s="13"/>
      <c r="TYN78" s="13"/>
      <c r="TYO78" s="13"/>
      <c r="TYP78" s="13"/>
      <c r="TYQ78" s="13"/>
      <c r="TYR78" s="13"/>
      <c r="TYS78" s="13"/>
      <c r="TYT78" s="13"/>
      <c r="TYU78" s="13"/>
      <c r="TYV78" s="13"/>
      <c r="TYW78" s="13"/>
      <c r="TYX78" s="13"/>
      <c r="TYY78" s="13"/>
      <c r="TYZ78" s="13"/>
      <c r="TZA78" s="13"/>
      <c r="TZB78" s="13"/>
      <c r="TZC78" s="13"/>
      <c r="TZD78" s="13"/>
      <c r="TZE78" s="13"/>
      <c r="TZF78" s="13"/>
      <c r="TZG78" s="13"/>
      <c r="TZH78" s="13"/>
      <c r="TZI78" s="13"/>
      <c r="TZJ78" s="13"/>
      <c r="TZK78" s="13"/>
      <c r="TZL78" s="13"/>
      <c r="TZM78" s="13"/>
      <c r="TZN78" s="13"/>
      <c r="TZO78" s="13"/>
      <c r="TZP78" s="13"/>
      <c r="TZQ78" s="13"/>
      <c r="TZR78" s="13"/>
      <c r="TZS78" s="13"/>
      <c r="TZT78" s="13"/>
      <c r="TZU78" s="13"/>
      <c r="TZV78" s="13"/>
      <c r="TZW78" s="13"/>
      <c r="TZX78" s="13"/>
      <c r="TZY78" s="13"/>
      <c r="TZZ78" s="13"/>
      <c r="UAA78" s="13"/>
      <c r="UAB78" s="13"/>
      <c r="UAC78" s="13"/>
      <c r="UAD78" s="13"/>
      <c r="UAE78" s="13"/>
      <c r="UAF78" s="13"/>
      <c r="UAG78" s="13"/>
      <c r="UAH78" s="13"/>
      <c r="UAI78" s="13"/>
      <c r="UAJ78" s="13"/>
      <c r="UAK78" s="13"/>
      <c r="UAL78" s="13"/>
      <c r="UAM78" s="13"/>
      <c r="UAN78" s="13"/>
      <c r="UAO78" s="13"/>
      <c r="UAP78" s="13"/>
      <c r="UAQ78" s="13"/>
      <c r="UAR78" s="13"/>
      <c r="UAS78" s="13"/>
      <c r="UAT78" s="13"/>
      <c r="UAU78" s="13"/>
      <c r="UAV78" s="13"/>
      <c r="UAW78" s="13"/>
      <c r="UAX78" s="13"/>
      <c r="UAY78" s="13"/>
      <c r="UAZ78" s="13"/>
      <c r="UBA78" s="13"/>
      <c r="UBB78" s="13"/>
      <c r="UBC78" s="13"/>
      <c r="UBD78" s="13"/>
      <c r="UBE78" s="13"/>
      <c r="UBF78" s="13"/>
      <c r="UBG78" s="13"/>
      <c r="UBH78" s="13"/>
      <c r="UBI78" s="13"/>
      <c r="UBJ78" s="13"/>
      <c r="UBK78" s="13"/>
      <c r="UBL78" s="13"/>
      <c r="UBM78" s="13"/>
      <c r="UBN78" s="13"/>
      <c r="UBO78" s="13"/>
      <c r="UBP78" s="13"/>
      <c r="UBQ78" s="13"/>
      <c r="UBR78" s="13"/>
      <c r="UBS78" s="13"/>
      <c r="UBT78" s="13"/>
      <c r="UBU78" s="13"/>
      <c r="UBV78" s="13"/>
      <c r="UBW78" s="13"/>
      <c r="UBX78" s="13"/>
      <c r="UBY78" s="13"/>
      <c r="UBZ78" s="13"/>
      <c r="UCA78" s="13"/>
      <c r="UCB78" s="13"/>
      <c r="UCC78" s="13"/>
      <c r="UCD78" s="13"/>
      <c r="UCE78" s="13"/>
      <c r="UCF78" s="13"/>
      <c r="UCG78" s="13"/>
      <c r="UCH78" s="13"/>
      <c r="UCI78" s="13"/>
      <c r="UCJ78" s="13"/>
      <c r="UCK78" s="13"/>
      <c r="UCL78" s="13"/>
      <c r="UCM78" s="13"/>
      <c r="UCN78" s="13"/>
      <c r="UCO78" s="13"/>
      <c r="UCP78" s="13"/>
      <c r="UCQ78" s="13"/>
      <c r="UCR78" s="13"/>
      <c r="UCS78" s="13"/>
      <c r="UCT78" s="13"/>
      <c r="UCU78" s="13"/>
      <c r="UCV78" s="13"/>
      <c r="UCW78" s="13"/>
      <c r="UCX78" s="13"/>
      <c r="UCY78" s="13"/>
      <c r="UCZ78" s="13"/>
      <c r="UDA78" s="13"/>
      <c r="UDB78" s="13"/>
      <c r="UDC78" s="13"/>
      <c r="UDD78" s="13"/>
      <c r="UDE78" s="13"/>
      <c r="UDF78" s="13"/>
      <c r="UDG78" s="13"/>
      <c r="UDH78" s="13"/>
      <c r="UDI78" s="13"/>
      <c r="UDJ78" s="13"/>
      <c r="UDK78" s="13"/>
      <c r="UDL78" s="13"/>
      <c r="UDM78" s="13"/>
      <c r="UDN78" s="13"/>
      <c r="UDO78" s="13"/>
      <c r="UDP78" s="13"/>
      <c r="UDQ78" s="13"/>
      <c r="UDR78" s="13"/>
      <c r="UDS78" s="13"/>
      <c r="UDT78" s="13"/>
      <c r="UDU78" s="13"/>
      <c r="UDV78" s="13"/>
      <c r="UDW78" s="13"/>
      <c r="UDX78" s="13"/>
      <c r="UDY78" s="13"/>
      <c r="UDZ78" s="13"/>
      <c r="UEA78" s="13"/>
      <c r="UEB78" s="13"/>
      <c r="UEC78" s="13"/>
      <c r="UED78" s="13"/>
      <c r="UEE78" s="13"/>
      <c r="UEF78" s="13"/>
      <c r="UEG78" s="13"/>
      <c r="UEH78" s="13"/>
      <c r="UEI78" s="13"/>
      <c r="UEJ78" s="13"/>
      <c r="UEK78" s="13"/>
      <c r="UEL78" s="13"/>
      <c r="UEM78" s="13"/>
      <c r="UEN78" s="13"/>
      <c r="UEO78" s="13"/>
      <c r="UEP78" s="13"/>
      <c r="UEQ78" s="13"/>
      <c r="UER78" s="13"/>
      <c r="UES78" s="13"/>
      <c r="UET78" s="13"/>
      <c r="UEU78" s="13"/>
      <c r="UEV78" s="13"/>
      <c r="UEW78" s="13"/>
      <c r="UEX78" s="13"/>
      <c r="UEY78" s="13"/>
      <c r="UEZ78" s="13"/>
      <c r="UFA78" s="13"/>
      <c r="UFB78" s="13"/>
      <c r="UFC78" s="13"/>
      <c r="UFD78" s="13"/>
      <c r="UFE78" s="13"/>
      <c r="UFF78" s="13"/>
      <c r="UFG78" s="13"/>
      <c r="UFH78" s="13"/>
      <c r="UFI78" s="13"/>
      <c r="UFJ78" s="13"/>
      <c r="UFK78" s="13"/>
      <c r="UFL78" s="13"/>
      <c r="UFM78" s="13"/>
      <c r="UFN78" s="13"/>
      <c r="UFO78" s="13"/>
      <c r="UFP78" s="13"/>
      <c r="UFQ78" s="13"/>
      <c r="UFR78" s="13"/>
      <c r="UFS78" s="13"/>
      <c r="UFT78" s="13"/>
      <c r="UFU78" s="13"/>
      <c r="UFV78" s="13"/>
      <c r="UFW78" s="13"/>
      <c r="UFX78" s="13"/>
      <c r="UFY78" s="13"/>
      <c r="UFZ78" s="13"/>
      <c r="UGA78" s="13"/>
      <c r="UGB78" s="13"/>
      <c r="UGC78" s="13"/>
      <c r="UGD78" s="13"/>
      <c r="UGE78" s="13"/>
      <c r="UGF78" s="13"/>
      <c r="UGG78" s="13"/>
      <c r="UGH78" s="13"/>
      <c r="UGI78" s="13"/>
      <c r="UGJ78" s="13"/>
      <c r="UGK78" s="13"/>
      <c r="UGL78" s="13"/>
      <c r="UGM78" s="13"/>
      <c r="UGN78" s="13"/>
      <c r="UGO78" s="13"/>
      <c r="UGP78" s="13"/>
      <c r="UGQ78" s="13"/>
      <c r="UGR78" s="13"/>
      <c r="UGS78" s="13"/>
      <c r="UGT78" s="13"/>
      <c r="UGU78" s="13"/>
      <c r="UGV78" s="13"/>
      <c r="UGW78" s="13"/>
      <c r="UGX78" s="13"/>
      <c r="UGY78" s="13"/>
      <c r="UGZ78" s="13"/>
      <c r="UHA78" s="13"/>
      <c r="UHB78" s="13"/>
      <c r="UHC78" s="13"/>
      <c r="UHD78" s="13"/>
      <c r="UHE78" s="13"/>
      <c r="UHF78" s="13"/>
      <c r="UHG78" s="13"/>
      <c r="UHH78" s="13"/>
      <c r="UHI78" s="13"/>
      <c r="UHJ78" s="13"/>
      <c r="UHK78" s="13"/>
      <c r="UHL78" s="13"/>
      <c r="UHM78" s="13"/>
      <c r="UHN78" s="13"/>
      <c r="UHO78" s="13"/>
      <c r="UHP78" s="13"/>
      <c r="UHQ78" s="13"/>
      <c r="UHR78" s="13"/>
      <c r="UHS78" s="13"/>
      <c r="UHT78" s="13"/>
      <c r="UHU78" s="13"/>
      <c r="UHV78" s="13"/>
      <c r="UHW78" s="13"/>
      <c r="UHX78" s="13"/>
      <c r="UHY78" s="13"/>
      <c r="UHZ78" s="13"/>
      <c r="UIA78" s="13"/>
      <c r="UIB78" s="13"/>
      <c r="UIC78" s="13"/>
      <c r="UID78" s="13"/>
      <c r="UIE78" s="13"/>
      <c r="UIF78" s="13"/>
      <c r="UIG78" s="13"/>
      <c r="UIH78" s="13"/>
      <c r="UII78" s="13"/>
      <c r="UIJ78" s="13"/>
      <c r="UIK78" s="13"/>
      <c r="UIL78" s="13"/>
      <c r="UIM78" s="13"/>
      <c r="UIN78" s="13"/>
      <c r="UIO78" s="13"/>
      <c r="UIP78" s="13"/>
      <c r="UIQ78" s="13"/>
      <c r="UIR78" s="13"/>
      <c r="UIS78" s="13"/>
      <c r="UIT78" s="13"/>
      <c r="UIU78" s="13"/>
      <c r="UIV78" s="13"/>
      <c r="UIW78" s="13"/>
      <c r="UIX78" s="13"/>
      <c r="UIY78" s="13"/>
      <c r="UIZ78" s="13"/>
      <c r="UJA78" s="13"/>
      <c r="UJB78" s="13"/>
      <c r="UJC78" s="13"/>
      <c r="UJD78" s="13"/>
      <c r="UJE78" s="13"/>
      <c r="UJF78" s="13"/>
      <c r="UJG78" s="13"/>
      <c r="UJH78" s="13"/>
      <c r="UJI78" s="13"/>
      <c r="UJJ78" s="13"/>
      <c r="UJK78" s="13"/>
      <c r="UJL78" s="13"/>
      <c r="UJM78" s="13"/>
      <c r="UJN78" s="13"/>
      <c r="UJO78" s="13"/>
      <c r="UJP78" s="13"/>
      <c r="UJQ78" s="13"/>
      <c r="UJR78" s="13"/>
      <c r="UJS78" s="13"/>
      <c r="UJT78" s="13"/>
      <c r="UJU78" s="13"/>
      <c r="UJV78" s="13"/>
      <c r="UJW78" s="13"/>
      <c r="UJX78" s="13"/>
      <c r="UJY78" s="13"/>
      <c r="UJZ78" s="13"/>
      <c r="UKA78" s="13"/>
      <c r="UKB78" s="13"/>
      <c r="UKC78" s="13"/>
      <c r="UKD78" s="13"/>
      <c r="UKE78" s="13"/>
      <c r="UKF78" s="13"/>
      <c r="UKG78" s="13"/>
      <c r="UKH78" s="13"/>
      <c r="UKI78" s="13"/>
      <c r="UKJ78" s="13"/>
      <c r="UKK78" s="13"/>
      <c r="UKL78" s="13"/>
      <c r="UKM78" s="13"/>
      <c r="UKN78" s="13"/>
      <c r="UKO78" s="13"/>
      <c r="UKP78" s="13"/>
      <c r="UKQ78" s="13"/>
      <c r="UKR78" s="13"/>
      <c r="UKS78" s="13"/>
      <c r="UKT78" s="13"/>
      <c r="UKU78" s="13"/>
      <c r="UKV78" s="13"/>
      <c r="UKW78" s="13"/>
      <c r="UKX78" s="13"/>
      <c r="UKY78" s="13"/>
      <c r="UKZ78" s="13"/>
      <c r="ULA78" s="13"/>
      <c r="ULB78" s="13"/>
      <c r="ULC78" s="13"/>
      <c r="ULD78" s="13"/>
      <c r="ULE78" s="13"/>
      <c r="ULF78" s="13"/>
      <c r="ULG78" s="13"/>
      <c r="ULH78" s="13"/>
      <c r="ULI78" s="13"/>
      <c r="ULJ78" s="13"/>
      <c r="ULK78" s="13"/>
      <c r="ULL78" s="13"/>
      <c r="ULM78" s="13"/>
      <c r="ULN78" s="13"/>
      <c r="ULO78" s="13"/>
      <c r="ULP78" s="13"/>
      <c r="ULQ78" s="13"/>
      <c r="ULR78" s="13"/>
      <c r="ULS78" s="13"/>
      <c r="ULT78" s="13"/>
      <c r="ULU78" s="13"/>
      <c r="ULV78" s="13"/>
      <c r="ULW78" s="13"/>
      <c r="ULX78" s="13"/>
      <c r="ULY78" s="13"/>
      <c r="ULZ78" s="13"/>
      <c r="UMA78" s="13"/>
      <c r="UMB78" s="13"/>
      <c r="UMC78" s="13"/>
      <c r="UMD78" s="13"/>
      <c r="UME78" s="13"/>
      <c r="UMF78" s="13"/>
      <c r="UMG78" s="13"/>
      <c r="UMH78" s="13"/>
      <c r="UMI78" s="13"/>
      <c r="UMJ78" s="13"/>
      <c r="UMK78" s="13"/>
      <c r="UML78" s="13"/>
      <c r="UMM78" s="13"/>
      <c r="UMN78" s="13"/>
      <c r="UMO78" s="13"/>
      <c r="UMP78" s="13"/>
      <c r="UMQ78" s="13"/>
      <c r="UMR78" s="13"/>
      <c r="UMS78" s="13"/>
      <c r="UMT78" s="13"/>
      <c r="UMU78" s="13"/>
      <c r="UMV78" s="13"/>
      <c r="UMW78" s="13"/>
      <c r="UMX78" s="13"/>
      <c r="UMY78" s="13"/>
      <c r="UMZ78" s="13"/>
      <c r="UNA78" s="13"/>
      <c r="UNB78" s="13"/>
      <c r="UNC78" s="13"/>
      <c r="UND78" s="13"/>
      <c r="UNE78" s="13"/>
      <c r="UNF78" s="13"/>
      <c r="UNG78" s="13"/>
      <c r="UNH78" s="13"/>
      <c r="UNI78" s="13"/>
      <c r="UNJ78" s="13"/>
      <c r="UNK78" s="13"/>
      <c r="UNL78" s="13"/>
      <c r="UNM78" s="13"/>
      <c r="UNN78" s="13"/>
      <c r="UNO78" s="13"/>
      <c r="UNP78" s="13"/>
      <c r="UNQ78" s="13"/>
      <c r="UNR78" s="13"/>
      <c r="UNS78" s="13"/>
      <c r="UNT78" s="13"/>
      <c r="UNU78" s="13"/>
      <c r="UNV78" s="13"/>
      <c r="UNW78" s="13"/>
      <c r="UNX78" s="13"/>
      <c r="UNY78" s="13"/>
      <c r="UNZ78" s="13"/>
      <c r="UOA78" s="13"/>
      <c r="UOB78" s="13"/>
      <c r="UOC78" s="13"/>
      <c r="UOD78" s="13"/>
      <c r="UOE78" s="13"/>
      <c r="UOF78" s="13"/>
      <c r="UOG78" s="13"/>
      <c r="UOH78" s="13"/>
      <c r="UOI78" s="13"/>
      <c r="UOJ78" s="13"/>
      <c r="UOK78" s="13"/>
      <c r="UOL78" s="13"/>
      <c r="UOM78" s="13"/>
      <c r="UON78" s="13"/>
      <c r="UOO78" s="13"/>
      <c r="UOP78" s="13"/>
      <c r="UOQ78" s="13"/>
      <c r="UOR78" s="13"/>
      <c r="UOS78" s="13"/>
      <c r="UOT78" s="13"/>
      <c r="UOU78" s="13"/>
      <c r="UOV78" s="13"/>
      <c r="UOW78" s="13"/>
      <c r="UOX78" s="13"/>
      <c r="UOY78" s="13"/>
      <c r="UOZ78" s="13"/>
      <c r="UPA78" s="13"/>
      <c r="UPB78" s="13"/>
      <c r="UPC78" s="13"/>
      <c r="UPD78" s="13"/>
      <c r="UPE78" s="13"/>
      <c r="UPF78" s="13"/>
      <c r="UPG78" s="13"/>
      <c r="UPH78" s="13"/>
      <c r="UPI78" s="13"/>
      <c r="UPJ78" s="13"/>
      <c r="UPK78" s="13"/>
      <c r="UPL78" s="13"/>
      <c r="UPM78" s="13"/>
      <c r="UPN78" s="13"/>
      <c r="UPO78" s="13"/>
      <c r="UPP78" s="13"/>
      <c r="UPQ78" s="13"/>
      <c r="UPR78" s="13"/>
      <c r="UPS78" s="13"/>
      <c r="UPT78" s="13"/>
      <c r="UPU78" s="13"/>
      <c r="UPV78" s="13"/>
      <c r="UPW78" s="13"/>
      <c r="UPX78" s="13"/>
      <c r="UPY78" s="13"/>
      <c r="UPZ78" s="13"/>
      <c r="UQA78" s="13"/>
      <c r="UQB78" s="13"/>
      <c r="UQC78" s="13"/>
      <c r="UQD78" s="13"/>
      <c r="UQE78" s="13"/>
      <c r="UQF78" s="13"/>
      <c r="UQG78" s="13"/>
      <c r="UQH78" s="13"/>
      <c r="UQI78" s="13"/>
      <c r="UQJ78" s="13"/>
      <c r="UQK78" s="13"/>
      <c r="UQL78" s="13"/>
      <c r="UQM78" s="13"/>
      <c r="UQN78" s="13"/>
      <c r="UQO78" s="13"/>
      <c r="UQP78" s="13"/>
      <c r="UQQ78" s="13"/>
      <c r="UQR78" s="13"/>
      <c r="UQS78" s="13"/>
      <c r="UQT78" s="13"/>
      <c r="UQU78" s="13"/>
      <c r="UQV78" s="13"/>
      <c r="UQW78" s="13"/>
      <c r="UQX78" s="13"/>
      <c r="UQY78" s="13"/>
      <c r="UQZ78" s="13"/>
      <c r="URA78" s="13"/>
      <c r="URB78" s="13"/>
      <c r="URC78" s="13"/>
      <c r="URD78" s="13"/>
      <c r="URE78" s="13"/>
      <c r="URF78" s="13"/>
      <c r="URG78" s="13"/>
      <c r="URH78" s="13"/>
      <c r="URI78" s="13"/>
      <c r="URJ78" s="13"/>
      <c r="URK78" s="13"/>
      <c r="URL78" s="13"/>
      <c r="URM78" s="13"/>
      <c r="URN78" s="13"/>
      <c r="URO78" s="13"/>
      <c r="URP78" s="13"/>
      <c r="URQ78" s="13"/>
      <c r="URR78" s="13"/>
      <c r="URS78" s="13"/>
      <c r="URT78" s="13"/>
      <c r="URU78" s="13"/>
      <c r="URV78" s="13"/>
      <c r="URW78" s="13"/>
      <c r="URX78" s="13"/>
      <c r="URY78" s="13"/>
      <c r="URZ78" s="13"/>
      <c r="USA78" s="13"/>
      <c r="USB78" s="13"/>
      <c r="USC78" s="13"/>
      <c r="USD78" s="13"/>
      <c r="USE78" s="13"/>
      <c r="USF78" s="13"/>
      <c r="USG78" s="13"/>
      <c r="USH78" s="13"/>
      <c r="USI78" s="13"/>
      <c r="USJ78" s="13"/>
      <c r="USK78" s="13"/>
      <c r="USL78" s="13"/>
      <c r="USM78" s="13"/>
      <c r="USN78" s="13"/>
      <c r="USO78" s="13"/>
      <c r="USP78" s="13"/>
      <c r="USQ78" s="13"/>
      <c r="USR78" s="13"/>
      <c r="USS78" s="13"/>
      <c r="UST78" s="13"/>
      <c r="USU78" s="13"/>
      <c r="USV78" s="13"/>
      <c r="USW78" s="13"/>
      <c r="USX78" s="13"/>
      <c r="USY78" s="13"/>
      <c r="USZ78" s="13"/>
      <c r="UTA78" s="13"/>
      <c r="UTB78" s="13"/>
      <c r="UTC78" s="13"/>
      <c r="UTD78" s="13"/>
      <c r="UTE78" s="13"/>
      <c r="UTF78" s="13"/>
      <c r="UTG78" s="13"/>
      <c r="UTH78" s="13"/>
      <c r="UTI78" s="13"/>
      <c r="UTJ78" s="13"/>
      <c r="UTK78" s="13"/>
      <c r="UTL78" s="13"/>
      <c r="UTM78" s="13"/>
      <c r="UTN78" s="13"/>
      <c r="UTO78" s="13"/>
      <c r="UTP78" s="13"/>
      <c r="UTQ78" s="13"/>
      <c r="UTR78" s="13"/>
      <c r="UTS78" s="13"/>
      <c r="UTT78" s="13"/>
      <c r="UTU78" s="13"/>
      <c r="UTV78" s="13"/>
      <c r="UTW78" s="13"/>
      <c r="UTX78" s="13"/>
      <c r="UTY78" s="13"/>
      <c r="UTZ78" s="13"/>
      <c r="UUA78" s="13"/>
      <c r="UUB78" s="13"/>
      <c r="UUC78" s="13"/>
      <c r="UUD78" s="13"/>
      <c r="UUE78" s="13"/>
      <c r="UUF78" s="13"/>
      <c r="UUG78" s="13"/>
      <c r="UUH78" s="13"/>
      <c r="UUI78" s="13"/>
      <c r="UUJ78" s="13"/>
      <c r="UUK78" s="13"/>
      <c r="UUL78" s="13"/>
      <c r="UUM78" s="13"/>
      <c r="UUN78" s="13"/>
      <c r="UUO78" s="13"/>
      <c r="UUP78" s="13"/>
      <c r="UUQ78" s="13"/>
      <c r="UUR78" s="13"/>
      <c r="UUS78" s="13"/>
      <c r="UUT78" s="13"/>
      <c r="UUU78" s="13"/>
      <c r="UUV78" s="13"/>
      <c r="UUW78" s="13"/>
      <c r="UUX78" s="13"/>
      <c r="UUY78" s="13"/>
      <c r="UUZ78" s="13"/>
      <c r="UVA78" s="13"/>
      <c r="UVB78" s="13"/>
      <c r="UVC78" s="13"/>
      <c r="UVD78" s="13"/>
      <c r="UVE78" s="13"/>
      <c r="UVF78" s="13"/>
      <c r="UVG78" s="13"/>
      <c r="UVH78" s="13"/>
      <c r="UVI78" s="13"/>
      <c r="UVJ78" s="13"/>
      <c r="UVK78" s="13"/>
      <c r="UVL78" s="13"/>
      <c r="UVM78" s="13"/>
      <c r="UVN78" s="13"/>
      <c r="UVO78" s="13"/>
      <c r="UVP78" s="13"/>
      <c r="UVQ78" s="13"/>
      <c r="UVR78" s="13"/>
      <c r="UVS78" s="13"/>
      <c r="UVT78" s="13"/>
      <c r="UVU78" s="13"/>
      <c r="UVV78" s="13"/>
      <c r="UVW78" s="13"/>
      <c r="UVX78" s="13"/>
      <c r="UVY78" s="13"/>
      <c r="UVZ78" s="13"/>
      <c r="UWA78" s="13"/>
      <c r="UWB78" s="13"/>
      <c r="UWC78" s="13"/>
      <c r="UWD78" s="13"/>
      <c r="UWE78" s="13"/>
      <c r="UWF78" s="13"/>
      <c r="UWG78" s="13"/>
      <c r="UWH78" s="13"/>
      <c r="UWI78" s="13"/>
      <c r="UWJ78" s="13"/>
      <c r="UWK78" s="13"/>
      <c r="UWL78" s="13"/>
      <c r="UWM78" s="13"/>
      <c r="UWN78" s="13"/>
      <c r="UWO78" s="13"/>
      <c r="UWP78" s="13"/>
      <c r="UWQ78" s="13"/>
      <c r="UWR78" s="13"/>
      <c r="UWS78" s="13"/>
      <c r="UWT78" s="13"/>
      <c r="UWU78" s="13"/>
      <c r="UWV78" s="13"/>
      <c r="UWW78" s="13"/>
      <c r="UWX78" s="13"/>
      <c r="UWY78" s="13"/>
      <c r="UWZ78" s="13"/>
      <c r="UXA78" s="13"/>
      <c r="UXB78" s="13"/>
      <c r="UXC78" s="13"/>
      <c r="UXD78" s="13"/>
      <c r="UXE78" s="13"/>
      <c r="UXF78" s="13"/>
      <c r="UXG78" s="13"/>
      <c r="UXH78" s="13"/>
      <c r="UXI78" s="13"/>
      <c r="UXJ78" s="13"/>
      <c r="UXK78" s="13"/>
      <c r="UXL78" s="13"/>
      <c r="UXM78" s="13"/>
      <c r="UXN78" s="13"/>
      <c r="UXO78" s="13"/>
      <c r="UXP78" s="13"/>
      <c r="UXQ78" s="13"/>
      <c r="UXR78" s="13"/>
      <c r="UXS78" s="13"/>
      <c r="UXT78" s="13"/>
      <c r="UXU78" s="13"/>
      <c r="UXV78" s="13"/>
      <c r="UXW78" s="13"/>
      <c r="UXX78" s="13"/>
      <c r="UXY78" s="13"/>
      <c r="UXZ78" s="13"/>
      <c r="UYA78" s="13"/>
      <c r="UYB78" s="13"/>
      <c r="UYC78" s="13"/>
      <c r="UYD78" s="13"/>
      <c r="UYE78" s="13"/>
      <c r="UYF78" s="13"/>
      <c r="UYG78" s="13"/>
      <c r="UYH78" s="13"/>
      <c r="UYI78" s="13"/>
      <c r="UYJ78" s="13"/>
      <c r="UYK78" s="13"/>
      <c r="UYL78" s="13"/>
      <c r="UYM78" s="13"/>
      <c r="UYN78" s="13"/>
      <c r="UYO78" s="13"/>
      <c r="UYP78" s="13"/>
      <c r="UYQ78" s="13"/>
      <c r="UYR78" s="13"/>
      <c r="UYS78" s="13"/>
      <c r="UYT78" s="13"/>
      <c r="UYU78" s="13"/>
      <c r="UYV78" s="13"/>
      <c r="UYW78" s="13"/>
      <c r="UYX78" s="13"/>
      <c r="UYY78" s="13"/>
      <c r="UYZ78" s="13"/>
      <c r="UZA78" s="13"/>
      <c r="UZB78" s="13"/>
      <c r="UZC78" s="13"/>
      <c r="UZD78" s="13"/>
      <c r="UZE78" s="13"/>
      <c r="UZF78" s="13"/>
      <c r="UZG78" s="13"/>
      <c r="UZH78" s="13"/>
      <c r="UZI78" s="13"/>
      <c r="UZJ78" s="13"/>
      <c r="UZK78" s="13"/>
      <c r="UZL78" s="13"/>
      <c r="UZM78" s="13"/>
      <c r="UZN78" s="13"/>
      <c r="UZO78" s="13"/>
      <c r="UZP78" s="13"/>
      <c r="UZQ78" s="13"/>
      <c r="UZR78" s="13"/>
      <c r="UZS78" s="13"/>
      <c r="UZT78" s="13"/>
      <c r="UZU78" s="13"/>
      <c r="UZV78" s="13"/>
      <c r="UZW78" s="13"/>
      <c r="UZX78" s="13"/>
      <c r="UZY78" s="13"/>
      <c r="UZZ78" s="13"/>
      <c r="VAA78" s="13"/>
      <c r="VAB78" s="13"/>
      <c r="VAC78" s="13"/>
      <c r="VAD78" s="13"/>
      <c r="VAE78" s="13"/>
      <c r="VAF78" s="13"/>
      <c r="VAG78" s="13"/>
      <c r="VAH78" s="13"/>
      <c r="VAI78" s="13"/>
      <c r="VAJ78" s="13"/>
      <c r="VAK78" s="13"/>
      <c r="VAL78" s="13"/>
      <c r="VAM78" s="13"/>
      <c r="VAN78" s="13"/>
      <c r="VAO78" s="13"/>
      <c r="VAP78" s="13"/>
      <c r="VAQ78" s="13"/>
      <c r="VAR78" s="13"/>
      <c r="VAS78" s="13"/>
      <c r="VAT78" s="13"/>
      <c r="VAU78" s="13"/>
      <c r="VAV78" s="13"/>
      <c r="VAW78" s="13"/>
      <c r="VAX78" s="13"/>
      <c r="VAY78" s="13"/>
      <c r="VAZ78" s="13"/>
      <c r="VBA78" s="13"/>
      <c r="VBB78" s="13"/>
      <c r="VBC78" s="13"/>
      <c r="VBD78" s="13"/>
      <c r="VBE78" s="13"/>
      <c r="VBF78" s="13"/>
      <c r="VBG78" s="13"/>
      <c r="VBH78" s="13"/>
      <c r="VBI78" s="13"/>
      <c r="VBJ78" s="13"/>
      <c r="VBK78" s="13"/>
      <c r="VBL78" s="13"/>
      <c r="VBM78" s="13"/>
      <c r="VBN78" s="13"/>
      <c r="VBO78" s="13"/>
      <c r="VBP78" s="13"/>
      <c r="VBQ78" s="13"/>
      <c r="VBR78" s="13"/>
      <c r="VBS78" s="13"/>
      <c r="VBT78" s="13"/>
      <c r="VBU78" s="13"/>
      <c r="VBV78" s="13"/>
      <c r="VBW78" s="13"/>
      <c r="VBX78" s="13"/>
      <c r="VBY78" s="13"/>
      <c r="VBZ78" s="13"/>
      <c r="VCA78" s="13"/>
      <c r="VCB78" s="13"/>
      <c r="VCC78" s="13"/>
      <c r="VCD78" s="13"/>
      <c r="VCE78" s="13"/>
      <c r="VCF78" s="13"/>
      <c r="VCG78" s="13"/>
      <c r="VCH78" s="13"/>
      <c r="VCI78" s="13"/>
      <c r="VCJ78" s="13"/>
      <c r="VCK78" s="13"/>
      <c r="VCL78" s="13"/>
      <c r="VCM78" s="13"/>
      <c r="VCN78" s="13"/>
      <c r="VCO78" s="13"/>
      <c r="VCP78" s="13"/>
      <c r="VCQ78" s="13"/>
      <c r="VCR78" s="13"/>
      <c r="VCS78" s="13"/>
      <c r="VCT78" s="13"/>
      <c r="VCU78" s="13"/>
      <c r="VCV78" s="13"/>
      <c r="VCW78" s="13"/>
      <c r="VCX78" s="13"/>
      <c r="VCY78" s="13"/>
      <c r="VCZ78" s="13"/>
      <c r="VDA78" s="13"/>
      <c r="VDB78" s="13"/>
      <c r="VDC78" s="13"/>
      <c r="VDD78" s="13"/>
      <c r="VDE78" s="13"/>
      <c r="VDF78" s="13"/>
      <c r="VDG78" s="13"/>
      <c r="VDH78" s="13"/>
      <c r="VDI78" s="13"/>
      <c r="VDJ78" s="13"/>
      <c r="VDK78" s="13"/>
      <c r="VDL78" s="13"/>
      <c r="VDM78" s="13"/>
      <c r="VDN78" s="13"/>
      <c r="VDO78" s="13"/>
      <c r="VDP78" s="13"/>
      <c r="VDQ78" s="13"/>
      <c r="VDR78" s="13"/>
      <c r="VDS78" s="13"/>
      <c r="VDT78" s="13"/>
      <c r="VDU78" s="13"/>
      <c r="VDV78" s="13"/>
      <c r="VDW78" s="13"/>
      <c r="VDX78" s="13"/>
      <c r="VDY78" s="13"/>
      <c r="VDZ78" s="13"/>
      <c r="VEA78" s="13"/>
      <c r="VEB78" s="13"/>
      <c r="VEC78" s="13"/>
      <c r="VED78" s="13"/>
      <c r="VEE78" s="13"/>
      <c r="VEF78" s="13"/>
      <c r="VEG78" s="13"/>
      <c r="VEH78" s="13"/>
      <c r="VEI78" s="13"/>
      <c r="VEJ78" s="13"/>
      <c r="VEK78" s="13"/>
      <c r="VEL78" s="13"/>
      <c r="VEM78" s="13"/>
      <c r="VEN78" s="13"/>
      <c r="VEO78" s="13"/>
      <c r="VEP78" s="13"/>
      <c r="VEQ78" s="13"/>
      <c r="VER78" s="13"/>
      <c r="VES78" s="13"/>
      <c r="VET78" s="13"/>
      <c r="VEU78" s="13"/>
      <c r="VEV78" s="13"/>
      <c r="VEW78" s="13"/>
      <c r="VEX78" s="13"/>
      <c r="VEY78" s="13"/>
      <c r="VEZ78" s="13"/>
      <c r="VFA78" s="13"/>
      <c r="VFB78" s="13"/>
      <c r="VFC78" s="13"/>
      <c r="VFD78" s="13"/>
      <c r="VFE78" s="13"/>
      <c r="VFF78" s="13"/>
      <c r="VFG78" s="13"/>
      <c r="VFH78" s="13"/>
      <c r="VFI78" s="13"/>
      <c r="VFJ78" s="13"/>
      <c r="VFK78" s="13"/>
      <c r="VFL78" s="13"/>
      <c r="VFM78" s="13"/>
      <c r="VFN78" s="13"/>
      <c r="VFO78" s="13"/>
      <c r="VFP78" s="13"/>
      <c r="VFQ78" s="13"/>
      <c r="VFR78" s="13"/>
      <c r="VFS78" s="13"/>
      <c r="VFT78" s="13"/>
      <c r="VFU78" s="13"/>
      <c r="VFV78" s="13"/>
      <c r="VFW78" s="13"/>
      <c r="VFX78" s="13"/>
      <c r="VFY78" s="13"/>
      <c r="VFZ78" s="13"/>
      <c r="VGA78" s="13"/>
      <c r="VGB78" s="13"/>
      <c r="VGC78" s="13"/>
      <c r="VGD78" s="13"/>
      <c r="VGE78" s="13"/>
      <c r="VGF78" s="13"/>
      <c r="VGG78" s="13"/>
      <c r="VGH78" s="13"/>
      <c r="VGI78" s="13"/>
      <c r="VGJ78" s="13"/>
      <c r="VGK78" s="13"/>
      <c r="VGL78" s="13"/>
      <c r="VGM78" s="13"/>
      <c r="VGN78" s="13"/>
      <c r="VGO78" s="13"/>
      <c r="VGP78" s="13"/>
      <c r="VGQ78" s="13"/>
      <c r="VGR78" s="13"/>
      <c r="VGS78" s="13"/>
      <c r="VGT78" s="13"/>
      <c r="VGU78" s="13"/>
      <c r="VGV78" s="13"/>
      <c r="VGW78" s="13"/>
      <c r="VGX78" s="13"/>
      <c r="VGY78" s="13"/>
      <c r="VGZ78" s="13"/>
      <c r="VHA78" s="13"/>
      <c r="VHB78" s="13"/>
      <c r="VHC78" s="13"/>
      <c r="VHD78" s="13"/>
      <c r="VHE78" s="13"/>
      <c r="VHF78" s="13"/>
      <c r="VHG78" s="13"/>
      <c r="VHH78" s="13"/>
      <c r="VHI78" s="13"/>
      <c r="VHJ78" s="13"/>
      <c r="VHK78" s="13"/>
      <c r="VHL78" s="13"/>
      <c r="VHM78" s="13"/>
      <c r="VHN78" s="13"/>
      <c r="VHO78" s="13"/>
      <c r="VHP78" s="13"/>
      <c r="VHQ78" s="13"/>
      <c r="VHR78" s="13"/>
      <c r="VHS78" s="13"/>
      <c r="VHT78" s="13"/>
      <c r="VHU78" s="13"/>
      <c r="VHV78" s="13"/>
      <c r="VHW78" s="13"/>
      <c r="VHX78" s="13"/>
      <c r="VHY78" s="13"/>
      <c r="VHZ78" s="13"/>
      <c r="VIA78" s="13"/>
      <c r="VIB78" s="13"/>
      <c r="VIC78" s="13"/>
      <c r="VID78" s="13"/>
      <c r="VIE78" s="13"/>
      <c r="VIF78" s="13"/>
      <c r="VIG78" s="13"/>
      <c r="VIH78" s="13"/>
      <c r="VII78" s="13"/>
      <c r="VIJ78" s="13"/>
      <c r="VIK78" s="13"/>
      <c r="VIL78" s="13"/>
      <c r="VIM78" s="13"/>
      <c r="VIN78" s="13"/>
      <c r="VIO78" s="13"/>
      <c r="VIP78" s="13"/>
      <c r="VIQ78" s="13"/>
      <c r="VIR78" s="13"/>
      <c r="VIS78" s="13"/>
      <c r="VIT78" s="13"/>
      <c r="VIU78" s="13"/>
      <c r="VIV78" s="13"/>
      <c r="VIW78" s="13"/>
      <c r="VIX78" s="13"/>
      <c r="VIY78" s="13"/>
      <c r="VIZ78" s="13"/>
      <c r="VJA78" s="13"/>
      <c r="VJB78" s="13"/>
      <c r="VJC78" s="13"/>
      <c r="VJD78" s="13"/>
      <c r="VJE78" s="13"/>
      <c r="VJF78" s="13"/>
      <c r="VJG78" s="13"/>
      <c r="VJH78" s="13"/>
      <c r="VJI78" s="13"/>
      <c r="VJJ78" s="13"/>
      <c r="VJK78" s="13"/>
      <c r="VJL78" s="13"/>
      <c r="VJM78" s="13"/>
      <c r="VJN78" s="13"/>
      <c r="VJO78" s="13"/>
      <c r="VJP78" s="13"/>
      <c r="VJQ78" s="13"/>
      <c r="VJR78" s="13"/>
      <c r="VJS78" s="13"/>
      <c r="VJT78" s="13"/>
      <c r="VJU78" s="13"/>
      <c r="VJV78" s="13"/>
      <c r="VJW78" s="13"/>
      <c r="VJX78" s="13"/>
      <c r="VJY78" s="13"/>
      <c r="VJZ78" s="13"/>
      <c r="VKA78" s="13"/>
      <c r="VKB78" s="13"/>
      <c r="VKC78" s="13"/>
      <c r="VKD78" s="13"/>
      <c r="VKE78" s="13"/>
      <c r="VKF78" s="13"/>
      <c r="VKG78" s="13"/>
      <c r="VKH78" s="13"/>
      <c r="VKI78" s="13"/>
      <c r="VKJ78" s="13"/>
      <c r="VKK78" s="13"/>
      <c r="VKL78" s="13"/>
      <c r="VKM78" s="13"/>
      <c r="VKN78" s="13"/>
      <c r="VKO78" s="13"/>
      <c r="VKP78" s="13"/>
      <c r="VKQ78" s="13"/>
      <c r="VKR78" s="13"/>
      <c r="VKS78" s="13"/>
      <c r="VKT78" s="13"/>
      <c r="VKU78" s="13"/>
      <c r="VKV78" s="13"/>
      <c r="VKW78" s="13"/>
      <c r="VKX78" s="13"/>
      <c r="VKY78" s="13"/>
      <c r="VKZ78" s="13"/>
      <c r="VLA78" s="13"/>
      <c r="VLB78" s="13"/>
      <c r="VLC78" s="13"/>
      <c r="VLD78" s="13"/>
      <c r="VLE78" s="13"/>
      <c r="VLF78" s="13"/>
      <c r="VLG78" s="13"/>
      <c r="VLH78" s="13"/>
      <c r="VLI78" s="13"/>
      <c r="VLJ78" s="13"/>
      <c r="VLK78" s="13"/>
      <c r="VLL78" s="13"/>
      <c r="VLM78" s="13"/>
      <c r="VLN78" s="13"/>
      <c r="VLO78" s="13"/>
      <c r="VLP78" s="13"/>
      <c r="VLQ78" s="13"/>
      <c r="VLR78" s="13"/>
      <c r="VLS78" s="13"/>
      <c r="VLT78" s="13"/>
      <c r="VLU78" s="13"/>
      <c r="VLV78" s="13"/>
      <c r="VLW78" s="13"/>
      <c r="VLX78" s="13"/>
      <c r="VLY78" s="13"/>
      <c r="VLZ78" s="13"/>
      <c r="VMA78" s="13"/>
      <c r="VMB78" s="13"/>
      <c r="VMC78" s="13"/>
      <c r="VMD78" s="13"/>
      <c r="VME78" s="13"/>
      <c r="VMF78" s="13"/>
      <c r="VMG78" s="13"/>
      <c r="VMH78" s="13"/>
      <c r="VMI78" s="13"/>
      <c r="VMJ78" s="13"/>
      <c r="VMK78" s="13"/>
      <c r="VML78" s="13"/>
      <c r="VMM78" s="13"/>
      <c r="VMN78" s="13"/>
      <c r="VMO78" s="13"/>
      <c r="VMP78" s="13"/>
      <c r="VMQ78" s="13"/>
      <c r="VMR78" s="13"/>
      <c r="VMS78" s="13"/>
      <c r="VMT78" s="13"/>
      <c r="VMU78" s="13"/>
      <c r="VMV78" s="13"/>
      <c r="VMW78" s="13"/>
      <c r="VMX78" s="13"/>
      <c r="VMY78" s="13"/>
      <c r="VMZ78" s="13"/>
      <c r="VNA78" s="13"/>
      <c r="VNB78" s="13"/>
      <c r="VNC78" s="13"/>
      <c r="VND78" s="13"/>
      <c r="VNE78" s="13"/>
      <c r="VNF78" s="13"/>
      <c r="VNG78" s="13"/>
      <c r="VNH78" s="13"/>
      <c r="VNI78" s="13"/>
      <c r="VNJ78" s="13"/>
      <c r="VNK78" s="13"/>
      <c r="VNL78" s="13"/>
      <c r="VNM78" s="13"/>
      <c r="VNN78" s="13"/>
      <c r="VNO78" s="13"/>
      <c r="VNP78" s="13"/>
      <c r="VNQ78" s="13"/>
      <c r="VNR78" s="13"/>
      <c r="VNS78" s="13"/>
      <c r="VNT78" s="13"/>
      <c r="VNU78" s="13"/>
      <c r="VNV78" s="13"/>
      <c r="VNW78" s="13"/>
      <c r="VNX78" s="13"/>
      <c r="VNY78" s="13"/>
      <c r="VNZ78" s="13"/>
      <c r="VOA78" s="13"/>
      <c r="VOB78" s="13"/>
      <c r="VOC78" s="13"/>
      <c r="VOD78" s="13"/>
      <c r="VOE78" s="13"/>
      <c r="VOF78" s="13"/>
      <c r="VOG78" s="13"/>
      <c r="VOH78" s="13"/>
      <c r="VOI78" s="13"/>
      <c r="VOJ78" s="13"/>
      <c r="VOK78" s="13"/>
      <c r="VOL78" s="13"/>
      <c r="VOM78" s="13"/>
      <c r="VON78" s="13"/>
      <c r="VOO78" s="13"/>
      <c r="VOP78" s="13"/>
      <c r="VOQ78" s="13"/>
      <c r="VOR78" s="13"/>
      <c r="VOS78" s="13"/>
      <c r="VOT78" s="13"/>
      <c r="VOU78" s="13"/>
      <c r="VOV78" s="13"/>
      <c r="VOW78" s="13"/>
      <c r="VOX78" s="13"/>
      <c r="VOY78" s="13"/>
      <c r="VOZ78" s="13"/>
      <c r="VPA78" s="13"/>
      <c r="VPB78" s="13"/>
      <c r="VPC78" s="13"/>
      <c r="VPD78" s="13"/>
      <c r="VPE78" s="13"/>
      <c r="VPF78" s="13"/>
      <c r="VPG78" s="13"/>
      <c r="VPH78" s="13"/>
      <c r="VPI78" s="13"/>
      <c r="VPJ78" s="13"/>
      <c r="VPK78" s="13"/>
      <c r="VPL78" s="13"/>
      <c r="VPM78" s="13"/>
      <c r="VPN78" s="13"/>
      <c r="VPO78" s="13"/>
      <c r="VPP78" s="13"/>
      <c r="VPQ78" s="13"/>
      <c r="VPR78" s="13"/>
      <c r="VPS78" s="13"/>
      <c r="VPT78" s="13"/>
      <c r="VPU78" s="13"/>
      <c r="VPV78" s="13"/>
      <c r="VPW78" s="13"/>
      <c r="VPX78" s="13"/>
      <c r="VPY78" s="13"/>
      <c r="VPZ78" s="13"/>
      <c r="VQA78" s="13"/>
      <c r="VQB78" s="13"/>
      <c r="VQC78" s="13"/>
      <c r="VQD78" s="13"/>
      <c r="VQE78" s="13"/>
      <c r="VQF78" s="13"/>
      <c r="VQG78" s="13"/>
      <c r="VQH78" s="13"/>
      <c r="VQI78" s="13"/>
      <c r="VQJ78" s="13"/>
      <c r="VQK78" s="13"/>
      <c r="VQL78" s="13"/>
      <c r="VQM78" s="13"/>
      <c r="VQN78" s="13"/>
      <c r="VQO78" s="13"/>
      <c r="VQP78" s="13"/>
      <c r="VQQ78" s="13"/>
      <c r="VQR78" s="13"/>
      <c r="VQS78" s="13"/>
      <c r="VQT78" s="13"/>
      <c r="VQU78" s="13"/>
      <c r="VQV78" s="13"/>
      <c r="VQW78" s="13"/>
      <c r="VQX78" s="13"/>
      <c r="VQY78" s="13"/>
      <c r="VQZ78" s="13"/>
      <c r="VRA78" s="13"/>
      <c r="VRB78" s="13"/>
      <c r="VRC78" s="13"/>
      <c r="VRD78" s="13"/>
      <c r="VRE78" s="13"/>
      <c r="VRF78" s="13"/>
      <c r="VRG78" s="13"/>
      <c r="VRH78" s="13"/>
      <c r="VRI78" s="13"/>
      <c r="VRJ78" s="13"/>
      <c r="VRK78" s="13"/>
      <c r="VRL78" s="13"/>
      <c r="VRM78" s="13"/>
      <c r="VRN78" s="13"/>
      <c r="VRO78" s="13"/>
      <c r="VRP78" s="13"/>
      <c r="VRQ78" s="13"/>
      <c r="VRR78" s="13"/>
      <c r="VRS78" s="13"/>
      <c r="VRT78" s="13"/>
      <c r="VRU78" s="13"/>
      <c r="VRV78" s="13"/>
      <c r="VRW78" s="13"/>
      <c r="VRX78" s="13"/>
      <c r="VRY78" s="13"/>
      <c r="VRZ78" s="13"/>
      <c r="VSA78" s="13"/>
      <c r="VSB78" s="13"/>
      <c r="VSC78" s="13"/>
      <c r="VSD78" s="13"/>
      <c r="VSE78" s="13"/>
      <c r="VSF78" s="13"/>
      <c r="VSG78" s="13"/>
      <c r="VSH78" s="13"/>
      <c r="VSI78" s="13"/>
      <c r="VSJ78" s="13"/>
      <c r="VSK78" s="13"/>
      <c r="VSL78" s="13"/>
      <c r="VSM78" s="13"/>
      <c r="VSN78" s="13"/>
      <c r="VSO78" s="13"/>
      <c r="VSP78" s="13"/>
      <c r="VSQ78" s="13"/>
      <c r="VSR78" s="13"/>
      <c r="VSS78" s="13"/>
      <c r="VST78" s="13"/>
      <c r="VSU78" s="13"/>
      <c r="VSV78" s="13"/>
      <c r="VSW78" s="13"/>
      <c r="VSX78" s="13"/>
      <c r="VSY78" s="13"/>
      <c r="VSZ78" s="13"/>
      <c r="VTA78" s="13"/>
      <c r="VTB78" s="13"/>
      <c r="VTC78" s="13"/>
      <c r="VTD78" s="13"/>
      <c r="VTE78" s="13"/>
      <c r="VTF78" s="13"/>
      <c r="VTG78" s="13"/>
      <c r="VTH78" s="13"/>
      <c r="VTI78" s="13"/>
      <c r="VTJ78" s="13"/>
      <c r="VTK78" s="13"/>
      <c r="VTL78" s="13"/>
      <c r="VTM78" s="13"/>
      <c r="VTN78" s="13"/>
      <c r="VTO78" s="13"/>
      <c r="VTP78" s="13"/>
      <c r="VTQ78" s="13"/>
      <c r="VTR78" s="13"/>
      <c r="VTS78" s="13"/>
      <c r="VTT78" s="13"/>
      <c r="VTU78" s="13"/>
      <c r="VTV78" s="13"/>
      <c r="VTW78" s="13"/>
      <c r="VTX78" s="13"/>
      <c r="VTY78" s="13"/>
      <c r="VTZ78" s="13"/>
      <c r="VUA78" s="13"/>
      <c r="VUB78" s="13"/>
      <c r="VUC78" s="13"/>
      <c r="VUD78" s="13"/>
      <c r="VUE78" s="13"/>
      <c r="VUF78" s="13"/>
      <c r="VUG78" s="13"/>
      <c r="VUH78" s="13"/>
      <c r="VUI78" s="13"/>
      <c r="VUJ78" s="13"/>
      <c r="VUK78" s="13"/>
      <c r="VUL78" s="13"/>
      <c r="VUM78" s="13"/>
      <c r="VUN78" s="13"/>
      <c r="VUO78" s="13"/>
      <c r="VUP78" s="13"/>
      <c r="VUQ78" s="13"/>
      <c r="VUR78" s="13"/>
      <c r="VUS78" s="13"/>
      <c r="VUT78" s="13"/>
      <c r="VUU78" s="13"/>
      <c r="VUV78" s="13"/>
      <c r="VUW78" s="13"/>
      <c r="VUX78" s="13"/>
      <c r="VUY78" s="13"/>
      <c r="VUZ78" s="13"/>
      <c r="VVA78" s="13"/>
      <c r="VVB78" s="13"/>
      <c r="VVC78" s="13"/>
      <c r="VVD78" s="13"/>
      <c r="VVE78" s="13"/>
      <c r="VVF78" s="13"/>
      <c r="VVG78" s="13"/>
      <c r="VVH78" s="13"/>
      <c r="VVI78" s="13"/>
      <c r="VVJ78" s="13"/>
      <c r="VVK78" s="13"/>
      <c r="VVL78" s="13"/>
      <c r="VVM78" s="13"/>
      <c r="VVN78" s="13"/>
      <c r="VVO78" s="13"/>
      <c r="VVP78" s="13"/>
      <c r="VVQ78" s="13"/>
      <c r="VVR78" s="13"/>
      <c r="VVS78" s="13"/>
      <c r="VVT78" s="13"/>
      <c r="VVU78" s="13"/>
      <c r="VVV78" s="13"/>
      <c r="VVW78" s="13"/>
      <c r="VVX78" s="13"/>
      <c r="VVY78" s="13"/>
      <c r="VVZ78" s="13"/>
      <c r="VWA78" s="13"/>
      <c r="VWB78" s="13"/>
      <c r="VWC78" s="13"/>
      <c r="VWD78" s="13"/>
      <c r="VWE78" s="13"/>
      <c r="VWF78" s="13"/>
      <c r="VWG78" s="13"/>
      <c r="VWH78" s="13"/>
      <c r="VWI78" s="13"/>
      <c r="VWJ78" s="13"/>
      <c r="VWK78" s="13"/>
      <c r="VWL78" s="13"/>
      <c r="VWM78" s="13"/>
      <c r="VWN78" s="13"/>
      <c r="VWO78" s="13"/>
      <c r="VWP78" s="13"/>
      <c r="VWQ78" s="13"/>
      <c r="VWR78" s="13"/>
      <c r="VWS78" s="13"/>
      <c r="VWT78" s="13"/>
      <c r="VWU78" s="13"/>
      <c r="VWV78" s="13"/>
      <c r="VWW78" s="13"/>
      <c r="VWX78" s="13"/>
      <c r="VWY78" s="13"/>
      <c r="VWZ78" s="13"/>
      <c r="VXA78" s="13"/>
      <c r="VXB78" s="13"/>
      <c r="VXC78" s="13"/>
      <c r="VXD78" s="13"/>
      <c r="VXE78" s="13"/>
      <c r="VXF78" s="13"/>
      <c r="VXG78" s="13"/>
      <c r="VXH78" s="13"/>
      <c r="VXI78" s="13"/>
      <c r="VXJ78" s="13"/>
      <c r="VXK78" s="13"/>
      <c r="VXL78" s="13"/>
      <c r="VXM78" s="13"/>
      <c r="VXN78" s="13"/>
      <c r="VXO78" s="13"/>
      <c r="VXP78" s="13"/>
      <c r="VXQ78" s="13"/>
      <c r="VXR78" s="13"/>
      <c r="VXS78" s="13"/>
      <c r="VXT78" s="13"/>
      <c r="VXU78" s="13"/>
      <c r="VXV78" s="13"/>
      <c r="VXW78" s="13"/>
      <c r="VXX78" s="13"/>
      <c r="VXY78" s="13"/>
      <c r="VXZ78" s="13"/>
      <c r="VYA78" s="13"/>
      <c r="VYB78" s="13"/>
      <c r="VYC78" s="13"/>
      <c r="VYD78" s="13"/>
      <c r="VYE78" s="13"/>
      <c r="VYF78" s="13"/>
      <c r="VYG78" s="13"/>
      <c r="VYH78" s="13"/>
      <c r="VYI78" s="13"/>
      <c r="VYJ78" s="13"/>
      <c r="VYK78" s="13"/>
      <c r="VYL78" s="13"/>
      <c r="VYM78" s="13"/>
      <c r="VYN78" s="13"/>
      <c r="VYO78" s="13"/>
      <c r="VYP78" s="13"/>
      <c r="VYQ78" s="13"/>
      <c r="VYR78" s="13"/>
      <c r="VYS78" s="13"/>
      <c r="VYT78" s="13"/>
      <c r="VYU78" s="13"/>
      <c r="VYV78" s="13"/>
      <c r="VYW78" s="13"/>
      <c r="VYX78" s="13"/>
      <c r="VYY78" s="13"/>
      <c r="VYZ78" s="13"/>
      <c r="VZA78" s="13"/>
      <c r="VZB78" s="13"/>
      <c r="VZC78" s="13"/>
      <c r="VZD78" s="13"/>
      <c r="VZE78" s="13"/>
      <c r="VZF78" s="13"/>
      <c r="VZG78" s="13"/>
      <c r="VZH78" s="13"/>
      <c r="VZI78" s="13"/>
      <c r="VZJ78" s="13"/>
      <c r="VZK78" s="13"/>
      <c r="VZL78" s="13"/>
      <c r="VZM78" s="13"/>
      <c r="VZN78" s="13"/>
      <c r="VZO78" s="13"/>
      <c r="VZP78" s="13"/>
      <c r="VZQ78" s="13"/>
      <c r="VZR78" s="13"/>
      <c r="VZS78" s="13"/>
      <c r="VZT78" s="13"/>
      <c r="VZU78" s="13"/>
      <c r="VZV78" s="13"/>
      <c r="VZW78" s="13"/>
      <c r="VZX78" s="13"/>
      <c r="VZY78" s="13"/>
      <c r="VZZ78" s="13"/>
      <c r="WAA78" s="13"/>
      <c r="WAB78" s="13"/>
      <c r="WAC78" s="13"/>
      <c r="WAD78" s="13"/>
      <c r="WAE78" s="13"/>
      <c r="WAF78" s="13"/>
      <c r="WAG78" s="13"/>
      <c r="WAH78" s="13"/>
      <c r="WAI78" s="13"/>
      <c r="WAJ78" s="13"/>
      <c r="WAK78" s="13"/>
      <c r="WAL78" s="13"/>
      <c r="WAM78" s="13"/>
      <c r="WAN78" s="13"/>
      <c r="WAO78" s="13"/>
      <c r="WAP78" s="13"/>
      <c r="WAQ78" s="13"/>
      <c r="WAR78" s="13"/>
      <c r="WAS78" s="13"/>
      <c r="WAT78" s="13"/>
      <c r="WAU78" s="13"/>
      <c r="WAV78" s="13"/>
      <c r="WAW78" s="13"/>
      <c r="WAX78" s="13"/>
      <c r="WAY78" s="13"/>
      <c r="WAZ78" s="13"/>
      <c r="WBA78" s="13"/>
      <c r="WBB78" s="13"/>
      <c r="WBC78" s="13"/>
      <c r="WBD78" s="13"/>
      <c r="WBE78" s="13"/>
      <c r="WBF78" s="13"/>
      <c r="WBG78" s="13"/>
      <c r="WBH78" s="13"/>
      <c r="WBI78" s="13"/>
      <c r="WBJ78" s="13"/>
      <c r="WBK78" s="13"/>
      <c r="WBL78" s="13"/>
      <c r="WBM78" s="13"/>
      <c r="WBN78" s="13"/>
      <c r="WBO78" s="13"/>
      <c r="WBP78" s="13"/>
      <c r="WBQ78" s="13"/>
      <c r="WBR78" s="13"/>
      <c r="WBS78" s="13"/>
      <c r="WBT78" s="13"/>
      <c r="WBU78" s="13"/>
      <c r="WBV78" s="13"/>
      <c r="WBW78" s="13"/>
      <c r="WBX78" s="13"/>
      <c r="WBY78" s="13"/>
      <c r="WBZ78" s="13"/>
      <c r="WCA78" s="13"/>
      <c r="WCB78" s="13"/>
      <c r="WCC78" s="13"/>
      <c r="WCD78" s="13"/>
      <c r="WCE78" s="13"/>
      <c r="WCF78" s="13"/>
      <c r="WCG78" s="13"/>
      <c r="WCH78" s="13"/>
      <c r="WCI78" s="13"/>
      <c r="WCJ78" s="13"/>
      <c r="WCK78" s="13"/>
      <c r="WCL78" s="13"/>
      <c r="WCM78" s="13"/>
      <c r="WCN78" s="13"/>
      <c r="WCO78" s="13"/>
      <c r="WCP78" s="13"/>
      <c r="WCQ78" s="13"/>
      <c r="WCR78" s="13"/>
      <c r="WCS78" s="13"/>
      <c r="WCT78" s="13"/>
      <c r="WCU78" s="13"/>
      <c r="WCV78" s="13"/>
      <c r="WCW78" s="13"/>
      <c r="WCX78" s="13"/>
      <c r="WCY78" s="13"/>
      <c r="WCZ78" s="13"/>
      <c r="WDA78" s="13"/>
      <c r="WDB78" s="13"/>
      <c r="WDC78" s="13"/>
      <c r="WDD78" s="13"/>
      <c r="WDE78" s="13"/>
      <c r="WDF78" s="13"/>
      <c r="WDG78" s="13"/>
      <c r="WDH78" s="13"/>
      <c r="WDI78" s="13"/>
      <c r="WDJ78" s="13"/>
      <c r="WDK78" s="13"/>
      <c r="WDL78" s="13"/>
      <c r="WDM78" s="13"/>
      <c r="WDN78" s="13"/>
      <c r="WDO78" s="13"/>
      <c r="WDP78" s="13"/>
      <c r="WDQ78" s="13"/>
      <c r="WDR78" s="13"/>
      <c r="WDS78" s="13"/>
      <c r="WDT78" s="13"/>
      <c r="WDU78" s="13"/>
      <c r="WDV78" s="13"/>
      <c r="WDW78" s="13"/>
      <c r="WDX78" s="13"/>
      <c r="WDY78" s="13"/>
      <c r="WDZ78" s="13"/>
      <c r="WEA78" s="13"/>
      <c r="WEB78" s="13"/>
      <c r="WEC78" s="13"/>
      <c r="WED78" s="13"/>
      <c r="WEE78" s="13"/>
      <c r="WEF78" s="13"/>
      <c r="WEG78" s="13"/>
      <c r="WEH78" s="13"/>
      <c r="WEI78" s="13"/>
      <c r="WEJ78" s="13"/>
      <c r="WEK78" s="13"/>
      <c r="WEL78" s="13"/>
      <c r="WEM78" s="13"/>
      <c r="WEN78" s="13"/>
      <c r="WEO78" s="13"/>
      <c r="WEP78" s="13"/>
      <c r="WEQ78" s="13"/>
      <c r="WER78" s="13"/>
      <c r="WES78" s="13"/>
      <c r="WET78" s="13"/>
      <c r="WEU78" s="13"/>
      <c r="WEV78" s="13"/>
      <c r="WEW78" s="13"/>
      <c r="WEX78" s="13"/>
      <c r="WEY78" s="13"/>
      <c r="WEZ78" s="13"/>
      <c r="WFA78" s="13"/>
      <c r="WFB78" s="13"/>
      <c r="WFC78" s="13"/>
      <c r="WFD78" s="13"/>
      <c r="WFE78" s="13"/>
      <c r="WFF78" s="13"/>
      <c r="WFG78" s="13"/>
      <c r="WFH78" s="13"/>
      <c r="WFI78" s="13"/>
      <c r="WFJ78" s="13"/>
      <c r="WFK78" s="13"/>
      <c r="WFL78" s="13"/>
      <c r="WFM78" s="13"/>
      <c r="WFN78" s="13"/>
      <c r="WFO78" s="13"/>
      <c r="WFP78" s="13"/>
      <c r="WFQ78" s="13"/>
      <c r="WFR78" s="13"/>
      <c r="WFS78" s="13"/>
      <c r="WFT78" s="13"/>
      <c r="WFU78" s="13"/>
      <c r="WFV78" s="13"/>
      <c r="WFW78" s="13"/>
      <c r="WFX78" s="13"/>
      <c r="WFY78" s="13"/>
      <c r="WFZ78" s="13"/>
      <c r="WGA78" s="13"/>
      <c r="WGB78" s="13"/>
      <c r="WGC78" s="13"/>
      <c r="WGD78" s="13"/>
      <c r="WGE78" s="13"/>
      <c r="WGF78" s="13"/>
      <c r="WGG78" s="13"/>
      <c r="WGH78" s="13"/>
      <c r="WGI78" s="13"/>
      <c r="WGJ78" s="13"/>
      <c r="WGK78" s="13"/>
      <c r="WGL78" s="13"/>
      <c r="WGM78" s="13"/>
      <c r="WGN78" s="13"/>
      <c r="WGO78" s="13"/>
      <c r="WGP78" s="13"/>
      <c r="WGQ78" s="13"/>
      <c r="WGR78" s="13"/>
      <c r="WGS78" s="13"/>
      <c r="WGT78" s="13"/>
      <c r="WGU78" s="13"/>
      <c r="WGV78" s="13"/>
      <c r="WGW78" s="13"/>
      <c r="WGX78" s="13"/>
      <c r="WGY78" s="13"/>
      <c r="WGZ78" s="13"/>
      <c r="WHA78" s="13"/>
      <c r="WHB78" s="13"/>
      <c r="WHC78" s="13"/>
      <c r="WHD78" s="13"/>
      <c r="WHE78" s="13"/>
      <c r="WHF78" s="13"/>
      <c r="WHG78" s="13"/>
      <c r="WHH78" s="13"/>
      <c r="WHI78" s="13"/>
      <c r="WHJ78" s="13"/>
      <c r="WHK78" s="13"/>
      <c r="WHL78" s="13"/>
      <c r="WHM78" s="13"/>
      <c r="WHN78" s="13"/>
      <c r="WHO78" s="13"/>
      <c r="WHP78" s="13"/>
      <c r="WHQ78" s="13"/>
      <c r="WHR78" s="13"/>
      <c r="WHS78" s="13"/>
      <c r="WHT78" s="13"/>
      <c r="WHU78" s="13"/>
      <c r="WHV78" s="13"/>
      <c r="WHW78" s="13"/>
      <c r="WHX78" s="13"/>
      <c r="WHY78" s="13"/>
      <c r="WHZ78" s="13"/>
      <c r="WIA78" s="13"/>
      <c r="WIB78" s="13"/>
      <c r="WIC78" s="13"/>
      <c r="WID78" s="13"/>
      <c r="WIE78" s="13"/>
      <c r="WIF78" s="13"/>
      <c r="WIG78" s="13"/>
      <c r="WIH78" s="13"/>
      <c r="WII78" s="13"/>
      <c r="WIJ78" s="13"/>
      <c r="WIK78" s="13"/>
      <c r="WIL78" s="13"/>
      <c r="WIM78" s="13"/>
      <c r="WIN78" s="13"/>
      <c r="WIO78" s="13"/>
      <c r="WIP78" s="13"/>
      <c r="WIQ78" s="13"/>
      <c r="WIR78" s="13"/>
      <c r="WIS78" s="13"/>
      <c r="WIT78" s="13"/>
      <c r="WIU78" s="13"/>
      <c r="WIV78" s="13"/>
      <c r="WIW78" s="13"/>
      <c r="WIX78" s="13"/>
      <c r="WIY78" s="13"/>
      <c r="WIZ78" s="13"/>
      <c r="WJA78" s="13"/>
      <c r="WJB78" s="13"/>
      <c r="WJC78" s="13"/>
      <c r="WJD78" s="13"/>
      <c r="WJE78" s="13"/>
      <c r="WJF78" s="13"/>
      <c r="WJG78" s="13"/>
      <c r="WJH78" s="13"/>
      <c r="WJI78" s="13"/>
      <c r="WJJ78" s="13"/>
      <c r="WJK78" s="13"/>
      <c r="WJL78" s="13"/>
      <c r="WJM78" s="13"/>
      <c r="WJN78" s="13"/>
      <c r="WJO78" s="13"/>
      <c r="WJP78" s="13"/>
      <c r="WJQ78" s="13"/>
      <c r="WJR78" s="13"/>
      <c r="WJS78" s="13"/>
      <c r="WJT78" s="13"/>
      <c r="WJU78" s="13"/>
      <c r="WJV78" s="13"/>
      <c r="WJW78" s="13"/>
      <c r="WJX78" s="13"/>
      <c r="WJY78" s="13"/>
      <c r="WJZ78" s="13"/>
      <c r="WKA78" s="13"/>
      <c r="WKB78" s="13"/>
      <c r="WKC78" s="13"/>
      <c r="WKD78" s="13"/>
      <c r="WKE78" s="13"/>
      <c r="WKF78" s="13"/>
      <c r="WKG78" s="13"/>
      <c r="WKH78" s="13"/>
      <c r="WKI78" s="13"/>
      <c r="WKJ78" s="13"/>
      <c r="WKK78" s="13"/>
      <c r="WKL78" s="13"/>
      <c r="WKM78" s="13"/>
      <c r="WKN78" s="13"/>
      <c r="WKO78" s="13"/>
      <c r="WKP78" s="13"/>
      <c r="WKQ78" s="13"/>
      <c r="WKR78" s="13"/>
      <c r="WKS78" s="13"/>
      <c r="WKT78" s="13"/>
      <c r="WKU78" s="13"/>
      <c r="WKV78" s="13"/>
      <c r="WKW78" s="13"/>
      <c r="WKX78" s="13"/>
      <c r="WKY78" s="13"/>
      <c r="WKZ78" s="13"/>
      <c r="WLA78" s="13"/>
      <c r="WLB78" s="13"/>
      <c r="WLC78" s="13"/>
      <c r="WLD78" s="13"/>
      <c r="WLE78" s="13"/>
      <c r="WLF78" s="13"/>
      <c r="WLG78" s="13"/>
      <c r="WLH78" s="13"/>
      <c r="WLI78" s="13"/>
      <c r="WLJ78" s="13"/>
      <c r="WLK78" s="13"/>
      <c r="WLL78" s="13"/>
      <c r="WLM78" s="13"/>
      <c r="WLN78" s="13"/>
      <c r="WLO78" s="13"/>
      <c r="WLP78" s="13"/>
      <c r="WLQ78" s="13"/>
      <c r="WLR78" s="13"/>
      <c r="WLS78" s="13"/>
      <c r="WLT78" s="13"/>
      <c r="WLU78" s="13"/>
      <c r="WLV78" s="13"/>
      <c r="WLW78" s="13"/>
      <c r="WLX78" s="13"/>
      <c r="WLY78" s="13"/>
      <c r="WLZ78" s="13"/>
      <c r="WMA78" s="13"/>
      <c r="WMB78" s="13"/>
      <c r="WMC78" s="13"/>
      <c r="WMD78" s="13"/>
      <c r="WME78" s="13"/>
      <c r="WMF78" s="13"/>
      <c r="WMG78" s="13"/>
      <c r="WMH78" s="13"/>
      <c r="WMI78" s="13"/>
      <c r="WMJ78" s="13"/>
      <c r="WMK78" s="13"/>
      <c r="WML78" s="13"/>
      <c r="WMM78" s="13"/>
      <c r="WMN78" s="13"/>
      <c r="WMO78" s="13"/>
      <c r="WMP78" s="13"/>
      <c r="WMQ78" s="13"/>
      <c r="WMR78" s="13"/>
      <c r="WMS78" s="13"/>
      <c r="WMT78" s="13"/>
      <c r="WMU78" s="13"/>
      <c r="WMV78" s="13"/>
      <c r="WMW78" s="13"/>
      <c r="WMX78" s="13"/>
      <c r="WMY78" s="13"/>
      <c r="WMZ78" s="13"/>
      <c r="WNA78" s="13"/>
      <c r="WNB78" s="13"/>
      <c r="WNC78" s="13"/>
      <c r="WND78" s="13"/>
      <c r="WNE78" s="13"/>
      <c r="WNF78" s="13"/>
      <c r="WNG78" s="13"/>
      <c r="WNH78" s="13"/>
      <c r="WNI78" s="13"/>
      <c r="WNJ78" s="13"/>
      <c r="WNK78" s="13"/>
      <c r="WNL78" s="13"/>
      <c r="WNM78" s="13"/>
      <c r="WNN78" s="13"/>
      <c r="WNO78" s="13"/>
      <c r="WNP78" s="13"/>
      <c r="WNQ78" s="13"/>
      <c r="WNR78" s="13"/>
      <c r="WNS78" s="13"/>
      <c r="WNT78" s="13"/>
      <c r="WNU78" s="13"/>
      <c r="WNV78" s="13"/>
      <c r="WNW78" s="13"/>
      <c r="WNX78" s="13"/>
      <c r="WNY78" s="13"/>
      <c r="WNZ78" s="13"/>
      <c r="WOA78" s="13"/>
      <c r="WOB78" s="13"/>
      <c r="WOC78" s="13"/>
      <c r="WOD78" s="13"/>
      <c r="WOE78" s="13"/>
      <c r="WOF78" s="13"/>
      <c r="WOG78" s="13"/>
      <c r="WOH78" s="13"/>
      <c r="WOI78" s="13"/>
      <c r="WOJ78" s="13"/>
      <c r="WOK78" s="13"/>
      <c r="WOL78" s="13"/>
      <c r="WOM78" s="13"/>
      <c r="WON78" s="13"/>
      <c r="WOO78" s="13"/>
      <c r="WOP78" s="13"/>
      <c r="WOQ78" s="13"/>
      <c r="WOR78" s="13"/>
      <c r="WOS78" s="13"/>
      <c r="WOT78" s="13"/>
      <c r="WOU78" s="13"/>
      <c r="WOV78" s="13"/>
      <c r="WOW78" s="13"/>
      <c r="WOX78" s="13"/>
      <c r="WOY78" s="13"/>
      <c r="WOZ78" s="13"/>
      <c r="WPA78" s="13"/>
      <c r="WPB78" s="13"/>
      <c r="WPC78" s="13"/>
      <c r="WPD78" s="13"/>
      <c r="WPE78" s="13"/>
      <c r="WPF78" s="13"/>
      <c r="WPG78" s="13"/>
      <c r="WPH78" s="13"/>
      <c r="WPI78" s="13"/>
      <c r="WPJ78" s="13"/>
      <c r="WPK78" s="13"/>
      <c r="WPL78" s="13"/>
      <c r="WPM78" s="13"/>
      <c r="WPN78" s="13"/>
      <c r="WPO78" s="13"/>
      <c r="WPP78" s="13"/>
      <c r="WPQ78" s="13"/>
      <c r="WPR78" s="13"/>
      <c r="WPS78" s="13"/>
      <c r="WPT78" s="13"/>
      <c r="WPU78" s="13"/>
      <c r="WPV78" s="13"/>
      <c r="WPW78" s="13"/>
      <c r="WPX78" s="13"/>
      <c r="WPY78" s="13"/>
      <c r="WPZ78" s="13"/>
      <c r="WQA78" s="13"/>
      <c r="WQB78" s="13"/>
      <c r="WQC78" s="13"/>
      <c r="WQD78" s="13"/>
      <c r="WQE78" s="13"/>
      <c r="WQF78" s="13"/>
      <c r="WQG78" s="13"/>
      <c r="WQH78" s="13"/>
      <c r="WQI78" s="13"/>
      <c r="WQJ78" s="13"/>
      <c r="WQK78" s="13"/>
      <c r="WQL78" s="13"/>
      <c r="WQM78" s="13"/>
      <c r="WQN78" s="13"/>
      <c r="WQO78" s="13"/>
      <c r="WQP78" s="13"/>
      <c r="WQQ78" s="13"/>
      <c r="WQR78" s="13"/>
      <c r="WQS78" s="13"/>
      <c r="WQT78" s="13"/>
      <c r="WQU78" s="13"/>
      <c r="WQV78" s="13"/>
      <c r="WQW78" s="13"/>
      <c r="WQX78" s="13"/>
      <c r="WQY78" s="13"/>
      <c r="WQZ78" s="13"/>
      <c r="WRA78" s="13"/>
      <c r="WRB78" s="13"/>
      <c r="WRC78" s="13"/>
      <c r="WRD78" s="13"/>
      <c r="WRE78" s="13"/>
      <c r="WRF78" s="13"/>
      <c r="WRG78" s="13"/>
      <c r="WRH78" s="13"/>
      <c r="WRI78" s="13"/>
      <c r="WRJ78" s="13"/>
      <c r="WRK78" s="13"/>
      <c r="WRL78" s="13"/>
      <c r="WRM78" s="13"/>
      <c r="WRN78" s="13"/>
      <c r="WRO78" s="13"/>
      <c r="WRP78" s="13"/>
      <c r="WRQ78" s="13"/>
      <c r="WRR78" s="13"/>
      <c r="WRS78" s="13"/>
      <c r="WRT78" s="13"/>
      <c r="WRU78" s="13"/>
      <c r="WRV78" s="13"/>
      <c r="WRW78" s="13"/>
      <c r="WRX78" s="13"/>
      <c r="WRY78" s="13"/>
      <c r="WRZ78" s="13"/>
      <c r="WSA78" s="13"/>
      <c r="WSB78" s="13"/>
      <c r="WSC78" s="13"/>
      <c r="WSD78" s="13"/>
      <c r="WSE78" s="13"/>
      <c r="WSF78" s="13"/>
      <c r="WSG78" s="13"/>
      <c r="WSH78" s="13"/>
      <c r="WSI78" s="13"/>
      <c r="WSJ78" s="13"/>
      <c r="WSK78" s="13"/>
      <c r="WSL78" s="13"/>
      <c r="WSM78" s="13"/>
      <c r="WSN78" s="13"/>
      <c r="WSO78" s="13"/>
      <c r="WSP78" s="13"/>
      <c r="WSQ78" s="13"/>
      <c r="WSR78" s="13"/>
      <c r="WSS78" s="13"/>
      <c r="WST78" s="13"/>
      <c r="WSU78" s="13"/>
      <c r="WSV78" s="13"/>
      <c r="WSW78" s="13"/>
      <c r="WSX78" s="13"/>
      <c r="WSY78" s="13"/>
      <c r="WSZ78" s="13"/>
      <c r="WTA78" s="13"/>
      <c r="WTB78" s="13"/>
      <c r="WTC78" s="13"/>
      <c r="WTD78" s="13"/>
      <c r="WTE78" s="13"/>
      <c r="WTF78" s="13"/>
      <c r="WTG78" s="13"/>
      <c r="WTH78" s="13"/>
      <c r="WTI78" s="13"/>
      <c r="WTJ78" s="13"/>
      <c r="WTK78" s="13"/>
      <c r="WTL78" s="13"/>
      <c r="WTM78" s="13"/>
      <c r="WTN78" s="13"/>
      <c r="WTO78" s="13"/>
      <c r="WTP78" s="13"/>
      <c r="WTQ78" s="13"/>
      <c r="WTR78" s="13"/>
      <c r="WTS78" s="13"/>
      <c r="WTT78" s="13"/>
      <c r="WTU78" s="13"/>
      <c r="WTV78" s="13"/>
      <c r="WTW78" s="13"/>
      <c r="WTX78" s="13"/>
      <c r="WTY78" s="13"/>
      <c r="WTZ78" s="13"/>
      <c r="WUA78" s="13"/>
      <c r="WUB78" s="13"/>
      <c r="WUC78" s="13"/>
      <c r="WUD78" s="13"/>
      <c r="WUE78" s="13"/>
      <c r="WUF78" s="13"/>
      <c r="WUG78" s="13"/>
      <c r="WUH78" s="13"/>
      <c r="WUI78" s="13"/>
      <c r="WUJ78" s="13"/>
      <c r="WUK78" s="13"/>
      <c r="WUL78" s="13"/>
      <c r="WUM78" s="13"/>
      <c r="WUN78" s="13"/>
      <c r="WUO78" s="13"/>
      <c r="WUP78" s="13"/>
      <c r="WUQ78" s="13"/>
      <c r="WUR78" s="13"/>
      <c r="WUS78" s="13"/>
      <c r="WUT78" s="13"/>
      <c r="WUU78" s="13"/>
      <c r="WUV78" s="13"/>
      <c r="WUW78" s="13"/>
      <c r="WUX78" s="13"/>
      <c r="WUY78" s="13"/>
      <c r="WUZ78" s="13"/>
      <c r="WVA78" s="13"/>
      <c r="WVB78" s="13"/>
      <c r="WVC78" s="13"/>
      <c r="WVD78" s="13"/>
      <c r="WVE78" s="13"/>
      <c r="WVF78" s="13"/>
      <c r="WVG78" s="13"/>
      <c r="WVH78" s="13"/>
      <c r="WVI78" s="13"/>
      <c r="WVJ78" s="13"/>
      <c r="WVK78" s="13"/>
      <c r="WVL78" s="13"/>
      <c r="WVM78" s="13"/>
      <c r="WVN78" s="13"/>
      <c r="WVO78" s="13"/>
      <c r="WVP78" s="13"/>
      <c r="WVQ78" s="13"/>
      <c r="WVR78" s="13"/>
      <c r="WVS78" s="13"/>
      <c r="WVT78" s="13"/>
      <c r="WVU78" s="13"/>
      <c r="WVV78" s="13"/>
      <c r="WVW78" s="13"/>
      <c r="WVX78" s="13"/>
      <c r="WVY78" s="13"/>
      <c r="WVZ78" s="13"/>
      <c r="WWA78" s="13"/>
      <c r="WWB78" s="13"/>
      <c r="WWC78" s="13"/>
      <c r="WWD78" s="13"/>
      <c r="WWE78" s="13"/>
      <c r="WWF78" s="13"/>
      <c r="WWG78" s="13"/>
      <c r="WWH78" s="13"/>
      <c r="WWI78" s="13"/>
      <c r="WWJ78" s="13"/>
      <c r="WWK78" s="13"/>
      <c r="WWL78" s="13"/>
      <c r="WWM78" s="13"/>
      <c r="WWN78" s="13"/>
      <c r="WWO78" s="13"/>
      <c r="WWP78" s="13"/>
      <c r="WWQ78" s="13"/>
      <c r="WWR78" s="13"/>
      <c r="WWS78" s="13"/>
      <c r="WWT78" s="13"/>
      <c r="WWU78" s="13"/>
      <c r="WWV78" s="13"/>
      <c r="WWW78" s="13"/>
      <c r="WWX78" s="13"/>
      <c r="WWY78" s="13"/>
      <c r="WWZ78" s="13"/>
      <c r="WXA78" s="13"/>
      <c r="WXB78" s="13"/>
      <c r="WXC78" s="13"/>
      <c r="WXD78" s="13"/>
      <c r="WXE78" s="13"/>
      <c r="WXF78" s="13"/>
      <c r="WXG78" s="13"/>
      <c r="WXH78" s="13"/>
      <c r="WXI78" s="13"/>
      <c r="WXJ78" s="13"/>
      <c r="WXK78" s="13"/>
      <c r="WXL78" s="13"/>
      <c r="WXM78" s="13"/>
      <c r="WXN78" s="13"/>
      <c r="WXO78" s="13"/>
      <c r="WXP78" s="13"/>
      <c r="WXQ78" s="13"/>
      <c r="WXR78" s="13"/>
      <c r="WXS78" s="13"/>
      <c r="WXT78" s="13"/>
      <c r="WXU78" s="13"/>
      <c r="WXV78" s="13"/>
      <c r="WXW78" s="13"/>
      <c r="WXX78" s="13"/>
      <c r="WXY78" s="13"/>
      <c r="WXZ78" s="13"/>
      <c r="WYA78" s="13"/>
      <c r="WYB78" s="13"/>
      <c r="WYC78" s="13"/>
      <c r="WYD78" s="13"/>
      <c r="WYE78" s="13"/>
      <c r="WYF78" s="13"/>
      <c r="WYG78" s="13"/>
      <c r="WYH78" s="13"/>
      <c r="WYI78" s="13"/>
      <c r="WYJ78" s="13"/>
      <c r="WYK78" s="13"/>
      <c r="WYL78" s="13"/>
      <c r="WYM78" s="13"/>
      <c r="WYN78" s="13"/>
      <c r="WYO78" s="13"/>
      <c r="WYP78" s="13"/>
      <c r="WYQ78" s="13"/>
      <c r="WYR78" s="13"/>
      <c r="WYS78" s="13"/>
      <c r="WYT78" s="13"/>
      <c r="WYU78" s="13"/>
      <c r="WYV78" s="13"/>
      <c r="WYW78" s="13"/>
      <c r="WYX78" s="13"/>
      <c r="WYY78" s="13"/>
      <c r="WYZ78" s="13"/>
      <c r="WZA78" s="13"/>
      <c r="WZB78" s="13"/>
      <c r="WZC78" s="13"/>
      <c r="WZD78" s="13"/>
      <c r="WZE78" s="13"/>
      <c r="WZF78" s="13"/>
      <c r="WZG78" s="13"/>
      <c r="WZH78" s="13"/>
      <c r="WZI78" s="13"/>
      <c r="WZJ78" s="13"/>
      <c r="WZK78" s="13"/>
      <c r="WZL78" s="13"/>
      <c r="WZM78" s="13"/>
      <c r="WZN78" s="13"/>
      <c r="WZO78" s="13"/>
      <c r="WZP78" s="13"/>
      <c r="WZQ78" s="13"/>
      <c r="WZR78" s="13"/>
      <c r="WZS78" s="13"/>
      <c r="WZT78" s="13"/>
      <c r="WZU78" s="13"/>
      <c r="WZV78" s="13"/>
      <c r="WZW78" s="13"/>
      <c r="WZX78" s="13"/>
      <c r="WZY78" s="13"/>
      <c r="WZZ78" s="13"/>
      <c r="XAA78" s="13"/>
      <c r="XAB78" s="13"/>
      <c r="XAC78" s="13"/>
      <c r="XAD78" s="13"/>
      <c r="XAE78" s="13"/>
      <c r="XAF78" s="13"/>
      <c r="XAG78" s="13"/>
      <c r="XAH78" s="13"/>
      <c r="XAI78" s="13"/>
      <c r="XAJ78" s="13"/>
      <c r="XAK78" s="13"/>
      <c r="XAL78" s="13"/>
      <c r="XAM78" s="13"/>
      <c r="XAN78" s="13"/>
      <c r="XAO78" s="13"/>
      <c r="XAP78" s="13"/>
      <c r="XAQ78" s="13"/>
      <c r="XAR78" s="13"/>
      <c r="XAS78" s="13"/>
      <c r="XAT78" s="13"/>
      <c r="XAU78" s="13"/>
      <c r="XAV78" s="13"/>
      <c r="XAW78" s="13"/>
      <c r="XAX78" s="13"/>
      <c r="XAY78" s="13"/>
      <c r="XAZ78" s="13"/>
      <c r="XBA78" s="13"/>
      <c r="XBB78" s="13"/>
      <c r="XBC78" s="13"/>
      <c r="XBD78" s="13"/>
      <c r="XBE78" s="13"/>
      <c r="XBF78" s="13"/>
      <c r="XBG78" s="13"/>
      <c r="XBH78" s="13"/>
      <c r="XBI78" s="13"/>
      <c r="XBJ78" s="13"/>
      <c r="XBK78" s="13"/>
      <c r="XBL78" s="13"/>
      <c r="XBM78" s="13"/>
      <c r="XBN78" s="13"/>
      <c r="XBO78" s="13"/>
      <c r="XBP78" s="13"/>
      <c r="XBQ78" s="13"/>
      <c r="XBR78" s="13"/>
      <c r="XBS78" s="13"/>
      <c r="XBT78" s="13"/>
      <c r="XBU78" s="13"/>
      <c r="XBV78" s="13"/>
      <c r="XBW78" s="13"/>
      <c r="XBX78" s="13"/>
      <c r="XBY78" s="13"/>
      <c r="XBZ78" s="13"/>
      <c r="XCA78" s="13"/>
      <c r="XCB78" s="13"/>
      <c r="XCC78" s="13"/>
      <c r="XCD78" s="13"/>
      <c r="XCE78" s="13"/>
      <c r="XCF78" s="13"/>
      <c r="XCG78" s="13"/>
      <c r="XCH78" s="13"/>
      <c r="XCI78" s="13"/>
      <c r="XCJ78" s="13"/>
      <c r="XCK78" s="13"/>
      <c r="XCL78" s="13"/>
      <c r="XCM78" s="13"/>
      <c r="XCN78" s="13"/>
      <c r="XCO78" s="13"/>
      <c r="XCP78" s="13"/>
      <c r="XCQ78" s="13"/>
      <c r="XCR78" s="13"/>
      <c r="XCS78" s="13"/>
      <c r="XCT78" s="13"/>
      <c r="XCU78" s="13"/>
      <c r="XCV78" s="13"/>
      <c r="XCW78" s="13"/>
      <c r="XCX78" s="13"/>
      <c r="XCY78" s="13"/>
      <c r="XCZ78" s="13"/>
      <c r="XDA78" s="13"/>
      <c r="XDB78" s="13"/>
      <c r="XDC78" s="13"/>
      <c r="XDD78" s="13"/>
      <c r="XDE78" s="13"/>
      <c r="XDF78" s="13"/>
      <c r="XDG78" s="13"/>
      <c r="XDH78" s="13"/>
      <c r="XDI78" s="13"/>
      <c r="XDJ78" s="13"/>
      <c r="XDK78" s="13"/>
      <c r="XDL78" s="13"/>
      <c r="XDM78" s="13"/>
      <c r="XDN78" s="13"/>
      <c r="XDO78" s="13"/>
      <c r="XDP78" s="13"/>
      <c r="XDQ78" s="13"/>
      <c r="XDR78" s="13"/>
      <c r="XDS78" s="13"/>
      <c r="XDT78" s="13"/>
      <c r="XDU78" s="13"/>
      <c r="XDV78" s="13"/>
      <c r="XDW78" s="13"/>
      <c r="XDX78" s="13"/>
      <c r="XDY78" s="13"/>
      <c r="XDZ78" s="13"/>
      <c r="XEA78" s="13"/>
      <c r="XEB78" s="13"/>
      <c r="XEC78" s="13"/>
      <c r="XED78" s="13"/>
      <c r="XEE78" s="13"/>
      <c r="XEF78" s="13"/>
      <c r="XEG78" s="13"/>
      <c r="XEH78" s="13"/>
      <c r="XEI78" s="13"/>
      <c r="XEJ78" s="13"/>
      <c r="XEK78" s="13"/>
      <c r="XEL78" s="13"/>
      <c r="XEM78" s="13"/>
      <c r="XEN78" s="13"/>
      <c r="XEO78" s="13"/>
      <c r="XEP78" s="13"/>
      <c r="XEQ78" s="13"/>
      <c r="XER78" s="13"/>
      <c r="XES78" s="13"/>
      <c r="XET78" s="13"/>
      <c r="XEU78" s="13"/>
      <c r="XEV78" s="13"/>
      <c r="XEW78" s="13"/>
      <c r="XEX78" s="13"/>
      <c r="XEY78" s="13"/>
      <c r="XEZ78" s="13"/>
      <c r="XFA78" s="13"/>
      <c r="XFB78" s="13"/>
    </row>
    <row r="79" spans="1:16382" ht="40.5" customHeight="1" x14ac:dyDescent="0.2">
      <c r="A79" s="23" t="s">
        <v>34</v>
      </c>
      <c r="B79" s="14" t="s">
        <v>37</v>
      </c>
      <c r="C79" s="14" t="s">
        <v>38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20400000000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6">
        <f t="shared" si="2"/>
        <v>20400000000</v>
      </c>
      <c r="Y79" s="14" t="s">
        <v>33</v>
      </c>
      <c r="Z79" s="14">
        <v>1</v>
      </c>
      <c r="AA79" s="14">
        <v>2017</v>
      </c>
      <c r="AB79" s="24">
        <v>2017</v>
      </c>
    </row>
    <row r="80" spans="1:16382" ht="40.5" customHeight="1" x14ac:dyDescent="0.2">
      <c r="A80" s="23" t="s">
        <v>34</v>
      </c>
      <c r="B80" s="14" t="s">
        <v>37</v>
      </c>
      <c r="C80" s="14" t="s">
        <v>38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577075200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6">
        <f t="shared" si="2"/>
        <v>577075200</v>
      </c>
      <c r="Y80" s="14" t="s">
        <v>39</v>
      </c>
      <c r="Z80" s="14">
        <v>1</v>
      </c>
      <c r="AA80" s="14">
        <v>2017</v>
      </c>
      <c r="AB80" s="24">
        <v>2017</v>
      </c>
    </row>
    <row r="81" spans="1:16382" ht="40.5" customHeight="1" x14ac:dyDescent="0.2">
      <c r="A81" s="23" t="s">
        <v>34</v>
      </c>
      <c r="B81" s="14" t="s">
        <v>53</v>
      </c>
      <c r="C81" s="14" t="s">
        <v>38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357593000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6">
        <f t="shared" si="2"/>
        <v>357593000</v>
      </c>
      <c r="Y81" s="14" t="s">
        <v>39</v>
      </c>
      <c r="Z81" s="14">
        <v>1</v>
      </c>
      <c r="AA81" s="14">
        <v>2017</v>
      </c>
      <c r="AB81" s="24">
        <v>2017</v>
      </c>
    </row>
    <row r="82" spans="1:16382" ht="40.5" customHeight="1" x14ac:dyDescent="0.2">
      <c r="A82" s="23" t="s">
        <v>34</v>
      </c>
      <c r="B82" s="14" t="s">
        <v>53</v>
      </c>
      <c r="C82" s="14" t="s">
        <v>38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56923712325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6">
        <f t="shared" si="2"/>
        <v>56923712325</v>
      </c>
      <c r="Y82" s="14" t="s">
        <v>33</v>
      </c>
      <c r="Z82" s="14">
        <v>1</v>
      </c>
      <c r="AA82" s="14">
        <v>2017</v>
      </c>
      <c r="AB82" s="24">
        <v>2017</v>
      </c>
    </row>
    <row r="83" spans="1:16382" ht="40.5" customHeight="1" x14ac:dyDescent="0.2">
      <c r="A83" s="23" t="s">
        <v>34</v>
      </c>
      <c r="B83" s="14" t="s">
        <v>53</v>
      </c>
      <c r="C83" s="14" t="s">
        <v>32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11500000000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6">
        <f t="shared" si="2"/>
        <v>11500000000</v>
      </c>
      <c r="Y83" s="14" t="s">
        <v>33</v>
      </c>
      <c r="Z83" s="14">
        <v>1</v>
      </c>
      <c r="AA83" s="14">
        <v>2017</v>
      </c>
      <c r="AB83" s="24">
        <v>2017</v>
      </c>
    </row>
    <row r="84" spans="1:16382" ht="40.5" customHeight="1" x14ac:dyDescent="0.2">
      <c r="A84" s="25" t="s">
        <v>34</v>
      </c>
      <c r="B84" s="14" t="s">
        <v>61</v>
      </c>
      <c r="C84" s="14" t="s">
        <v>38</v>
      </c>
      <c r="D84" s="15">
        <v>0</v>
      </c>
      <c r="E84" s="15">
        <v>0</v>
      </c>
      <c r="F84" s="15">
        <v>0</v>
      </c>
      <c r="G84" s="15">
        <v>0</v>
      </c>
      <c r="H84" s="15"/>
      <c r="I84" s="15">
        <v>0</v>
      </c>
      <c r="J84" s="15">
        <v>0</v>
      </c>
      <c r="K84" s="15">
        <v>0</v>
      </c>
      <c r="L84" s="15">
        <v>40000000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6">
        <f t="shared" si="2"/>
        <v>40000000</v>
      </c>
      <c r="Y84" s="14" t="s">
        <v>39</v>
      </c>
      <c r="Z84" s="14">
        <v>1</v>
      </c>
      <c r="AA84" s="14">
        <v>2018</v>
      </c>
      <c r="AB84" s="24">
        <v>2018</v>
      </c>
    </row>
    <row r="85" spans="1:16382" ht="40.5" customHeight="1" x14ac:dyDescent="0.2">
      <c r="A85" s="25" t="s">
        <v>34</v>
      </c>
      <c r="B85" s="14" t="s">
        <v>61</v>
      </c>
      <c r="C85" s="14" t="s">
        <v>38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6154521790</v>
      </c>
      <c r="M85" s="15">
        <v>925493098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6">
        <f t="shared" si="2"/>
        <v>7080014888</v>
      </c>
      <c r="Y85" s="14" t="s">
        <v>33</v>
      </c>
      <c r="Z85" s="14">
        <v>2</v>
      </c>
      <c r="AA85" s="14">
        <v>2018</v>
      </c>
      <c r="AB85" s="24">
        <v>2019</v>
      </c>
    </row>
    <row r="86" spans="1:16382" ht="40.5" customHeight="1" x14ac:dyDescent="0.2">
      <c r="A86" s="23" t="s">
        <v>34</v>
      </c>
      <c r="B86" s="14" t="s">
        <v>66</v>
      </c>
      <c r="C86" s="14" t="s">
        <v>38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69708742465</v>
      </c>
      <c r="M86" s="15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f t="shared" si="2"/>
        <v>69708742465</v>
      </c>
      <c r="Y86" s="14" t="s">
        <v>33</v>
      </c>
      <c r="Z86" s="14">
        <v>1</v>
      </c>
      <c r="AA86" s="14">
        <v>2018</v>
      </c>
      <c r="AB86" s="24">
        <v>2018</v>
      </c>
    </row>
    <row r="87" spans="1:16382" ht="40.5" customHeight="1" x14ac:dyDescent="0.2">
      <c r="A87" s="23" t="s">
        <v>34</v>
      </c>
      <c r="B87" s="14" t="s">
        <v>66</v>
      </c>
      <c r="C87" s="14" t="s">
        <v>38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12950000000</v>
      </c>
      <c r="M87" s="15">
        <v>1104000000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f t="shared" si="2"/>
        <v>14054000000</v>
      </c>
      <c r="Y87" s="14" t="s">
        <v>33</v>
      </c>
      <c r="Z87" s="14">
        <v>2</v>
      </c>
      <c r="AA87" s="14">
        <v>2018</v>
      </c>
      <c r="AB87" s="24">
        <v>2019</v>
      </c>
    </row>
    <row r="88" spans="1:16382" ht="40.5" customHeight="1" x14ac:dyDescent="0.2">
      <c r="A88" s="23" t="s">
        <v>34</v>
      </c>
      <c r="B88" s="14" t="s">
        <v>66</v>
      </c>
      <c r="C88" s="14" t="s">
        <v>38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326500000</v>
      </c>
      <c r="M88" s="15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f t="shared" si="2"/>
        <v>326500000</v>
      </c>
      <c r="Y88" s="14" t="s">
        <v>39</v>
      </c>
      <c r="Z88" s="14">
        <v>1</v>
      </c>
      <c r="AA88" s="14">
        <v>2018</v>
      </c>
      <c r="AB88" s="24">
        <v>2018</v>
      </c>
    </row>
    <row r="89" spans="1:16382" s="17" customFormat="1" ht="40.5" customHeight="1" x14ac:dyDescent="0.2">
      <c r="A89" s="23" t="s">
        <v>34</v>
      </c>
      <c r="B89" s="14" t="s">
        <v>74</v>
      </c>
      <c r="C89" s="14" t="s">
        <v>38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55000000000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f t="shared" si="2"/>
        <v>55000000000</v>
      </c>
      <c r="Y89" s="14" t="s">
        <v>33</v>
      </c>
      <c r="Z89" s="14">
        <v>1</v>
      </c>
      <c r="AA89" s="14">
        <v>2018</v>
      </c>
      <c r="AB89" s="24">
        <v>2018</v>
      </c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  <c r="IV89" s="10"/>
      <c r="IW89" s="10"/>
      <c r="IX89" s="10"/>
      <c r="IY89" s="10"/>
      <c r="IZ89" s="10"/>
      <c r="JA89" s="10"/>
      <c r="JB89" s="10"/>
      <c r="JC89" s="10"/>
      <c r="JD89" s="10"/>
      <c r="JE89" s="10"/>
      <c r="JF89" s="10"/>
      <c r="JG89" s="10"/>
      <c r="JH89" s="10"/>
      <c r="JI89" s="10"/>
      <c r="JJ89" s="10"/>
      <c r="JK89" s="10"/>
      <c r="JL89" s="10"/>
      <c r="JM89" s="10"/>
      <c r="JN89" s="10"/>
      <c r="JO89" s="10"/>
      <c r="JP89" s="10"/>
      <c r="JQ89" s="10"/>
      <c r="JR89" s="10"/>
      <c r="JS89" s="10"/>
      <c r="JT89" s="10"/>
      <c r="JU89" s="10"/>
      <c r="JV89" s="10"/>
      <c r="JW89" s="10"/>
      <c r="JX89" s="10"/>
      <c r="JY89" s="10"/>
      <c r="JZ89" s="10"/>
      <c r="KA89" s="10"/>
      <c r="KB89" s="10"/>
      <c r="KC89" s="10"/>
      <c r="KD89" s="10"/>
      <c r="KE89" s="10"/>
      <c r="KF89" s="10"/>
      <c r="KG89" s="10"/>
      <c r="KH89" s="10"/>
      <c r="KI89" s="10"/>
      <c r="KJ89" s="10"/>
      <c r="KK89" s="10"/>
      <c r="KL89" s="10"/>
      <c r="KM89" s="10"/>
      <c r="KN89" s="10"/>
      <c r="KO89" s="10"/>
      <c r="KP89" s="10"/>
      <c r="KQ89" s="10"/>
      <c r="KR89" s="10"/>
      <c r="KS89" s="10"/>
      <c r="KT89" s="10"/>
      <c r="KU89" s="10"/>
      <c r="KV89" s="10"/>
      <c r="KW89" s="10"/>
      <c r="KX89" s="10"/>
      <c r="KY89" s="10"/>
      <c r="KZ89" s="10"/>
      <c r="LA89" s="10"/>
      <c r="LB89" s="10"/>
      <c r="LC89" s="10"/>
      <c r="LD89" s="10"/>
      <c r="LE89" s="10"/>
      <c r="LF89" s="10"/>
      <c r="LG89" s="10"/>
      <c r="LH89" s="10"/>
      <c r="LI89" s="10"/>
      <c r="LJ89" s="10"/>
      <c r="LK89" s="10"/>
      <c r="LL89" s="10"/>
      <c r="LM89" s="10"/>
      <c r="LN89" s="10"/>
      <c r="LO89" s="10"/>
      <c r="LP89" s="10"/>
      <c r="LQ89" s="10"/>
      <c r="LR89" s="10"/>
      <c r="LS89" s="10"/>
      <c r="LT89" s="10"/>
      <c r="LU89" s="10"/>
      <c r="LV89" s="10"/>
      <c r="LW89" s="10"/>
      <c r="LX89" s="10"/>
      <c r="LY89" s="10"/>
      <c r="LZ89" s="10"/>
      <c r="MA89" s="10"/>
      <c r="MB89" s="10"/>
      <c r="MC89" s="10"/>
      <c r="MD89" s="10"/>
      <c r="ME89" s="10"/>
      <c r="MF89" s="10"/>
      <c r="MG89" s="10"/>
      <c r="MH89" s="10"/>
      <c r="MI89" s="10"/>
      <c r="MJ89" s="10"/>
      <c r="MK89" s="10"/>
      <c r="ML89" s="10"/>
      <c r="MM89" s="10"/>
      <c r="MN89" s="10"/>
      <c r="MO89" s="10"/>
      <c r="MP89" s="10"/>
      <c r="MQ89" s="10"/>
      <c r="MR89" s="10"/>
      <c r="MS89" s="10"/>
      <c r="MT89" s="10"/>
      <c r="MU89" s="10"/>
      <c r="MV89" s="10"/>
      <c r="MW89" s="10"/>
      <c r="MX89" s="10"/>
      <c r="MY89" s="10"/>
      <c r="MZ89" s="10"/>
      <c r="NA89" s="10"/>
      <c r="NB89" s="10"/>
      <c r="NC89" s="10"/>
      <c r="ND89" s="10"/>
      <c r="NE89" s="10"/>
      <c r="NF89" s="10"/>
      <c r="NG89" s="10"/>
      <c r="NH89" s="10"/>
      <c r="NI89" s="10"/>
      <c r="NJ89" s="10"/>
      <c r="NK89" s="10"/>
      <c r="NL89" s="10"/>
      <c r="NM89" s="10"/>
      <c r="NN89" s="10"/>
      <c r="NO89" s="10"/>
      <c r="NP89" s="10"/>
      <c r="NQ89" s="10"/>
      <c r="NR89" s="10"/>
      <c r="NS89" s="10"/>
      <c r="NT89" s="10"/>
      <c r="NU89" s="10"/>
      <c r="NV89" s="10"/>
      <c r="NW89" s="10"/>
      <c r="NX89" s="10"/>
      <c r="NY89" s="10"/>
      <c r="NZ89" s="10"/>
      <c r="OA89" s="10"/>
      <c r="OB89" s="10"/>
      <c r="OC89" s="10"/>
      <c r="OD89" s="10"/>
      <c r="OE89" s="10"/>
      <c r="OF89" s="10"/>
      <c r="OG89" s="10"/>
      <c r="OH89" s="10"/>
      <c r="OI89" s="10"/>
      <c r="OJ89" s="10"/>
      <c r="OK89" s="10"/>
      <c r="OL89" s="10"/>
      <c r="OM89" s="10"/>
      <c r="ON89" s="10"/>
      <c r="OO89" s="10"/>
      <c r="OP89" s="10"/>
      <c r="OQ89" s="10"/>
      <c r="OR89" s="10"/>
      <c r="OS89" s="10"/>
      <c r="OT89" s="10"/>
      <c r="OU89" s="10"/>
      <c r="OV89" s="10"/>
      <c r="OW89" s="10"/>
      <c r="OX89" s="10"/>
      <c r="OY89" s="10"/>
      <c r="OZ89" s="10"/>
      <c r="PA89" s="10"/>
      <c r="PB89" s="10"/>
      <c r="PC89" s="10"/>
      <c r="PD89" s="10"/>
      <c r="PE89" s="10"/>
      <c r="PF89" s="10"/>
      <c r="PG89" s="10"/>
      <c r="PH89" s="10"/>
      <c r="PI89" s="10"/>
      <c r="PJ89" s="10"/>
      <c r="PK89" s="10"/>
      <c r="PL89" s="10"/>
      <c r="PM89" s="10"/>
      <c r="PN89" s="10"/>
      <c r="PO89" s="10"/>
      <c r="PP89" s="10"/>
      <c r="PQ89" s="10"/>
      <c r="PR89" s="10"/>
      <c r="PS89" s="10"/>
      <c r="PT89" s="10"/>
      <c r="PU89" s="10"/>
      <c r="PV89" s="10"/>
      <c r="PW89" s="10"/>
      <c r="PX89" s="10"/>
      <c r="PY89" s="10"/>
      <c r="PZ89" s="10"/>
      <c r="QA89" s="10"/>
      <c r="QB89" s="10"/>
      <c r="QC89" s="10"/>
      <c r="QD89" s="10"/>
      <c r="QE89" s="10"/>
      <c r="QF89" s="10"/>
      <c r="QG89" s="10"/>
      <c r="QH89" s="10"/>
      <c r="QI89" s="10"/>
      <c r="QJ89" s="10"/>
      <c r="QK89" s="10"/>
      <c r="QL89" s="10"/>
      <c r="QM89" s="10"/>
      <c r="QN89" s="10"/>
      <c r="QO89" s="10"/>
      <c r="QP89" s="10"/>
      <c r="QQ89" s="10"/>
      <c r="QR89" s="10"/>
      <c r="QS89" s="10"/>
      <c r="QT89" s="10"/>
      <c r="QU89" s="10"/>
      <c r="QV89" s="10"/>
      <c r="QW89" s="10"/>
      <c r="QX89" s="10"/>
      <c r="QY89" s="10"/>
      <c r="QZ89" s="10"/>
      <c r="RA89" s="10"/>
      <c r="RB89" s="10"/>
      <c r="RC89" s="10"/>
      <c r="RD89" s="10"/>
      <c r="RE89" s="10"/>
      <c r="RF89" s="10"/>
      <c r="RG89" s="10"/>
      <c r="RH89" s="10"/>
      <c r="RI89" s="10"/>
      <c r="RJ89" s="10"/>
      <c r="RK89" s="10"/>
      <c r="RL89" s="10"/>
      <c r="RM89" s="10"/>
      <c r="RN89" s="10"/>
      <c r="RO89" s="10"/>
      <c r="RP89" s="10"/>
      <c r="RQ89" s="10"/>
      <c r="RR89" s="10"/>
      <c r="RS89" s="10"/>
      <c r="RT89" s="10"/>
      <c r="RU89" s="10"/>
      <c r="RV89" s="10"/>
      <c r="RW89" s="10"/>
      <c r="RX89" s="10"/>
      <c r="RY89" s="10"/>
      <c r="RZ89" s="10"/>
      <c r="SA89" s="10"/>
      <c r="SB89" s="10"/>
      <c r="SC89" s="10"/>
      <c r="SD89" s="10"/>
      <c r="SE89" s="10"/>
      <c r="SF89" s="10"/>
      <c r="SG89" s="10"/>
      <c r="SH89" s="10"/>
      <c r="SI89" s="10"/>
      <c r="SJ89" s="10"/>
      <c r="SK89" s="10"/>
      <c r="SL89" s="10"/>
      <c r="SM89" s="10"/>
      <c r="SN89" s="10"/>
      <c r="SO89" s="10"/>
      <c r="SP89" s="10"/>
      <c r="SQ89" s="10"/>
      <c r="SR89" s="10"/>
      <c r="SS89" s="10"/>
      <c r="ST89" s="10"/>
      <c r="SU89" s="10"/>
      <c r="SV89" s="10"/>
      <c r="SW89" s="10"/>
      <c r="SX89" s="10"/>
      <c r="SY89" s="10"/>
      <c r="SZ89" s="10"/>
      <c r="TA89" s="10"/>
      <c r="TB89" s="10"/>
      <c r="TC89" s="10"/>
      <c r="TD89" s="10"/>
      <c r="TE89" s="10"/>
      <c r="TF89" s="10"/>
      <c r="TG89" s="10"/>
      <c r="TH89" s="10"/>
      <c r="TI89" s="10"/>
      <c r="TJ89" s="10"/>
      <c r="TK89" s="10"/>
      <c r="TL89" s="10"/>
      <c r="TM89" s="10"/>
      <c r="TN89" s="10"/>
      <c r="TO89" s="10"/>
      <c r="TP89" s="10"/>
      <c r="TQ89" s="10"/>
      <c r="TR89" s="10"/>
      <c r="TS89" s="10"/>
      <c r="TT89" s="10"/>
      <c r="TU89" s="10"/>
      <c r="TV89" s="10"/>
      <c r="TW89" s="10"/>
      <c r="TX89" s="10"/>
      <c r="TY89" s="10"/>
      <c r="TZ89" s="10"/>
      <c r="UA89" s="10"/>
      <c r="UB89" s="10"/>
      <c r="UC89" s="10"/>
      <c r="UD89" s="10"/>
      <c r="UE89" s="10"/>
      <c r="UF89" s="10"/>
      <c r="UG89" s="10"/>
      <c r="UH89" s="10"/>
      <c r="UI89" s="10"/>
      <c r="UJ89" s="10"/>
      <c r="UK89" s="10"/>
      <c r="UL89" s="10"/>
      <c r="UM89" s="10"/>
      <c r="UN89" s="10"/>
      <c r="UO89" s="10"/>
      <c r="UP89" s="10"/>
      <c r="UQ89" s="10"/>
      <c r="UR89" s="10"/>
      <c r="US89" s="10"/>
      <c r="UT89" s="10"/>
      <c r="UU89" s="10"/>
      <c r="UV89" s="10"/>
      <c r="UW89" s="10"/>
      <c r="UX89" s="10"/>
      <c r="UY89" s="10"/>
      <c r="UZ89" s="10"/>
      <c r="VA89" s="10"/>
      <c r="VB89" s="10"/>
      <c r="VC89" s="10"/>
      <c r="VD89" s="10"/>
      <c r="VE89" s="10"/>
      <c r="VF89" s="10"/>
      <c r="VG89" s="10"/>
      <c r="VH89" s="10"/>
      <c r="VI89" s="10"/>
      <c r="VJ89" s="10"/>
      <c r="VK89" s="10"/>
      <c r="VL89" s="10"/>
      <c r="VM89" s="10"/>
      <c r="VN89" s="10"/>
      <c r="VO89" s="10"/>
      <c r="VP89" s="10"/>
      <c r="VQ89" s="10"/>
      <c r="VR89" s="10"/>
      <c r="VS89" s="10"/>
      <c r="VT89" s="10"/>
      <c r="VU89" s="10"/>
      <c r="VV89" s="10"/>
      <c r="VW89" s="10"/>
      <c r="VX89" s="10"/>
      <c r="VY89" s="10"/>
      <c r="VZ89" s="10"/>
      <c r="WA89" s="10"/>
      <c r="WB89" s="10"/>
      <c r="WC89" s="10"/>
      <c r="WD89" s="10"/>
      <c r="WE89" s="10"/>
      <c r="WF89" s="10"/>
      <c r="WG89" s="10"/>
      <c r="WH89" s="10"/>
      <c r="WI89" s="10"/>
      <c r="WJ89" s="10"/>
      <c r="WK89" s="10"/>
      <c r="WL89" s="10"/>
      <c r="WM89" s="10"/>
      <c r="WN89" s="10"/>
      <c r="WO89" s="10"/>
      <c r="WP89" s="10"/>
      <c r="WQ89" s="10"/>
      <c r="WR89" s="10"/>
      <c r="WS89" s="10"/>
      <c r="WT89" s="10"/>
      <c r="WU89" s="10"/>
      <c r="WV89" s="10"/>
      <c r="WW89" s="10"/>
      <c r="WX89" s="10"/>
      <c r="WY89" s="10"/>
      <c r="WZ89" s="10"/>
      <c r="XA89" s="10"/>
      <c r="XB89" s="10"/>
      <c r="XC89" s="10"/>
      <c r="XD89" s="10"/>
      <c r="XE89" s="10"/>
      <c r="XF89" s="10"/>
      <c r="XG89" s="10"/>
      <c r="XH89" s="10"/>
      <c r="XI89" s="10"/>
      <c r="XJ89" s="10"/>
      <c r="XK89" s="10"/>
      <c r="XL89" s="10"/>
      <c r="XM89" s="10"/>
      <c r="XN89" s="10"/>
      <c r="XO89" s="10"/>
      <c r="XP89" s="10"/>
      <c r="XQ89" s="10"/>
      <c r="XR89" s="10"/>
      <c r="XS89" s="10"/>
      <c r="XT89" s="10"/>
      <c r="XU89" s="10"/>
      <c r="XV89" s="10"/>
      <c r="XW89" s="10"/>
      <c r="XX89" s="10"/>
      <c r="XY89" s="10"/>
      <c r="XZ89" s="10"/>
      <c r="YA89" s="10"/>
      <c r="YB89" s="10"/>
      <c r="YC89" s="10"/>
      <c r="YD89" s="10"/>
      <c r="YE89" s="10"/>
      <c r="YF89" s="10"/>
      <c r="YG89" s="10"/>
      <c r="YH89" s="10"/>
      <c r="YI89" s="10"/>
      <c r="YJ89" s="10"/>
      <c r="YK89" s="10"/>
      <c r="YL89" s="10"/>
      <c r="YM89" s="10"/>
      <c r="YN89" s="10"/>
      <c r="YO89" s="10"/>
      <c r="YP89" s="10"/>
      <c r="YQ89" s="10"/>
      <c r="YR89" s="10"/>
      <c r="YS89" s="10"/>
      <c r="YT89" s="10"/>
      <c r="YU89" s="10"/>
      <c r="YV89" s="10"/>
      <c r="YW89" s="10"/>
      <c r="YX89" s="10"/>
      <c r="YY89" s="10"/>
      <c r="YZ89" s="10"/>
      <c r="ZA89" s="10"/>
      <c r="ZB89" s="10"/>
      <c r="ZC89" s="10"/>
      <c r="ZD89" s="10"/>
      <c r="ZE89" s="10"/>
      <c r="ZF89" s="10"/>
      <c r="ZG89" s="10"/>
      <c r="ZH89" s="10"/>
      <c r="ZI89" s="10"/>
      <c r="ZJ89" s="10"/>
      <c r="ZK89" s="10"/>
      <c r="ZL89" s="10"/>
      <c r="ZM89" s="10"/>
      <c r="ZN89" s="10"/>
      <c r="ZO89" s="10"/>
      <c r="ZP89" s="10"/>
      <c r="ZQ89" s="10"/>
      <c r="ZR89" s="10"/>
      <c r="ZS89" s="10"/>
      <c r="ZT89" s="10"/>
      <c r="ZU89" s="10"/>
      <c r="ZV89" s="10"/>
      <c r="ZW89" s="10"/>
      <c r="ZX89" s="10"/>
      <c r="ZY89" s="10"/>
      <c r="ZZ89" s="10"/>
      <c r="AAA89" s="10"/>
      <c r="AAB89" s="10"/>
      <c r="AAC89" s="10"/>
      <c r="AAD89" s="10"/>
      <c r="AAE89" s="10"/>
      <c r="AAF89" s="10"/>
      <c r="AAG89" s="10"/>
      <c r="AAH89" s="10"/>
      <c r="AAI89" s="10"/>
      <c r="AAJ89" s="10"/>
      <c r="AAK89" s="10"/>
      <c r="AAL89" s="10"/>
      <c r="AAM89" s="10"/>
      <c r="AAN89" s="10"/>
      <c r="AAO89" s="10"/>
      <c r="AAP89" s="10"/>
      <c r="AAQ89" s="10"/>
      <c r="AAR89" s="10"/>
      <c r="AAS89" s="10"/>
      <c r="AAT89" s="10"/>
      <c r="AAU89" s="10"/>
      <c r="AAV89" s="10"/>
      <c r="AAW89" s="10"/>
      <c r="AAX89" s="10"/>
      <c r="AAY89" s="10"/>
      <c r="AAZ89" s="10"/>
      <c r="ABA89" s="10"/>
      <c r="ABB89" s="10"/>
      <c r="ABC89" s="10"/>
      <c r="ABD89" s="10"/>
      <c r="ABE89" s="10"/>
      <c r="ABF89" s="10"/>
      <c r="ABG89" s="10"/>
      <c r="ABH89" s="10"/>
      <c r="ABI89" s="10"/>
      <c r="ABJ89" s="10"/>
      <c r="ABK89" s="10"/>
      <c r="ABL89" s="10"/>
      <c r="ABM89" s="10"/>
      <c r="ABN89" s="10"/>
      <c r="ABO89" s="10"/>
      <c r="ABP89" s="10"/>
      <c r="ABQ89" s="10"/>
      <c r="ABR89" s="10"/>
      <c r="ABS89" s="10"/>
      <c r="ABT89" s="10"/>
      <c r="ABU89" s="10"/>
      <c r="ABV89" s="10"/>
      <c r="ABW89" s="10"/>
      <c r="ABX89" s="10"/>
      <c r="ABY89" s="10"/>
      <c r="ABZ89" s="10"/>
      <c r="ACA89" s="10"/>
      <c r="ACB89" s="10"/>
      <c r="ACC89" s="10"/>
      <c r="ACD89" s="10"/>
      <c r="ACE89" s="10"/>
      <c r="ACF89" s="10"/>
      <c r="ACG89" s="10"/>
      <c r="ACH89" s="10"/>
      <c r="ACI89" s="10"/>
      <c r="ACJ89" s="10"/>
      <c r="ACK89" s="10"/>
      <c r="ACL89" s="10"/>
      <c r="ACM89" s="10"/>
      <c r="ACN89" s="10"/>
      <c r="ACO89" s="10"/>
      <c r="ACP89" s="10"/>
      <c r="ACQ89" s="10"/>
      <c r="ACR89" s="10"/>
      <c r="ACS89" s="10"/>
      <c r="ACT89" s="10"/>
      <c r="ACU89" s="10"/>
      <c r="ACV89" s="10"/>
      <c r="ACW89" s="10"/>
      <c r="ACX89" s="10"/>
      <c r="ACY89" s="10"/>
      <c r="ACZ89" s="10"/>
      <c r="ADA89" s="10"/>
      <c r="ADB89" s="10"/>
      <c r="ADC89" s="10"/>
      <c r="ADD89" s="10"/>
      <c r="ADE89" s="10"/>
      <c r="ADF89" s="10"/>
      <c r="ADG89" s="10"/>
      <c r="ADH89" s="10"/>
      <c r="ADI89" s="10"/>
      <c r="ADJ89" s="10"/>
      <c r="ADK89" s="10"/>
      <c r="ADL89" s="10"/>
      <c r="ADM89" s="10"/>
      <c r="ADN89" s="10"/>
      <c r="ADO89" s="10"/>
      <c r="ADP89" s="10"/>
      <c r="ADQ89" s="10"/>
      <c r="ADR89" s="10"/>
      <c r="ADS89" s="10"/>
      <c r="ADT89" s="10"/>
      <c r="ADU89" s="10"/>
      <c r="ADV89" s="10"/>
      <c r="ADW89" s="10"/>
      <c r="ADX89" s="10"/>
      <c r="ADY89" s="10"/>
      <c r="ADZ89" s="10"/>
      <c r="AEA89" s="10"/>
      <c r="AEB89" s="10"/>
      <c r="AEC89" s="10"/>
      <c r="AED89" s="10"/>
      <c r="AEE89" s="10"/>
      <c r="AEF89" s="10"/>
      <c r="AEG89" s="10"/>
      <c r="AEH89" s="10"/>
      <c r="AEI89" s="10"/>
      <c r="AEJ89" s="10"/>
      <c r="AEK89" s="10"/>
      <c r="AEL89" s="10"/>
      <c r="AEM89" s="10"/>
      <c r="AEN89" s="10"/>
      <c r="AEO89" s="10"/>
      <c r="AEP89" s="10"/>
      <c r="AEQ89" s="10"/>
      <c r="AER89" s="10"/>
      <c r="AES89" s="10"/>
      <c r="AET89" s="10"/>
      <c r="AEU89" s="10"/>
      <c r="AEV89" s="10"/>
      <c r="AEW89" s="10"/>
      <c r="AEX89" s="10"/>
      <c r="AEY89" s="10"/>
      <c r="AEZ89" s="10"/>
      <c r="AFA89" s="10"/>
      <c r="AFB89" s="10"/>
      <c r="AFC89" s="10"/>
      <c r="AFD89" s="10"/>
      <c r="AFE89" s="10"/>
      <c r="AFF89" s="10"/>
      <c r="AFG89" s="10"/>
      <c r="AFH89" s="10"/>
      <c r="AFI89" s="10"/>
      <c r="AFJ89" s="10"/>
      <c r="AFK89" s="10"/>
      <c r="AFL89" s="10"/>
      <c r="AFM89" s="10"/>
      <c r="AFN89" s="10"/>
      <c r="AFO89" s="10"/>
      <c r="AFP89" s="10"/>
      <c r="AFQ89" s="10"/>
      <c r="AFR89" s="10"/>
      <c r="AFS89" s="10"/>
      <c r="AFT89" s="10"/>
      <c r="AFU89" s="10"/>
      <c r="AFV89" s="10"/>
      <c r="AFW89" s="10"/>
      <c r="AFX89" s="10"/>
      <c r="AFY89" s="10"/>
      <c r="AFZ89" s="10"/>
      <c r="AGA89" s="10"/>
      <c r="AGB89" s="10"/>
      <c r="AGC89" s="10"/>
      <c r="AGD89" s="10"/>
      <c r="AGE89" s="10"/>
      <c r="AGF89" s="10"/>
      <c r="AGG89" s="10"/>
      <c r="AGH89" s="10"/>
      <c r="AGI89" s="10"/>
      <c r="AGJ89" s="10"/>
      <c r="AGK89" s="10"/>
      <c r="AGL89" s="10"/>
      <c r="AGM89" s="10"/>
      <c r="AGN89" s="10"/>
      <c r="AGO89" s="10"/>
      <c r="AGP89" s="10"/>
      <c r="AGQ89" s="10"/>
      <c r="AGR89" s="10"/>
      <c r="AGS89" s="10"/>
      <c r="AGT89" s="10"/>
      <c r="AGU89" s="10"/>
      <c r="AGV89" s="10"/>
      <c r="AGW89" s="10"/>
      <c r="AGX89" s="10"/>
      <c r="AGY89" s="10"/>
      <c r="AGZ89" s="10"/>
      <c r="AHA89" s="10"/>
      <c r="AHB89" s="10"/>
      <c r="AHC89" s="10"/>
      <c r="AHD89" s="10"/>
      <c r="AHE89" s="10"/>
      <c r="AHF89" s="10"/>
      <c r="AHG89" s="10"/>
      <c r="AHH89" s="10"/>
      <c r="AHI89" s="10"/>
      <c r="AHJ89" s="10"/>
      <c r="AHK89" s="10"/>
      <c r="AHL89" s="10"/>
      <c r="AHM89" s="10"/>
      <c r="AHN89" s="10"/>
      <c r="AHO89" s="10"/>
      <c r="AHP89" s="10"/>
      <c r="AHQ89" s="10"/>
      <c r="AHR89" s="10"/>
      <c r="AHS89" s="10"/>
      <c r="AHT89" s="10"/>
      <c r="AHU89" s="10"/>
      <c r="AHV89" s="10"/>
      <c r="AHW89" s="10"/>
      <c r="AHX89" s="10"/>
      <c r="AHY89" s="10"/>
      <c r="AHZ89" s="10"/>
      <c r="AIA89" s="10"/>
      <c r="AIB89" s="10"/>
      <c r="AIC89" s="10"/>
      <c r="AID89" s="10"/>
      <c r="AIE89" s="10"/>
      <c r="AIF89" s="10"/>
      <c r="AIG89" s="10"/>
      <c r="AIH89" s="10"/>
      <c r="AII89" s="10"/>
      <c r="AIJ89" s="10"/>
      <c r="AIK89" s="10"/>
      <c r="AIL89" s="10"/>
      <c r="AIM89" s="10"/>
      <c r="AIN89" s="10"/>
      <c r="AIO89" s="10"/>
      <c r="AIP89" s="10"/>
      <c r="AIQ89" s="10"/>
      <c r="AIR89" s="10"/>
      <c r="AIS89" s="10"/>
      <c r="AIT89" s="10"/>
      <c r="AIU89" s="10"/>
      <c r="AIV89" s="10"/>
      <c r="AIW89" s="10"/>
      <c r="AIX89" s="10"/>
      <c r="AIY89" s="10"/>
      <c r="AIZ89" s="10"/>
      <c r="AJA89" s="10"/>
      <c r="AJB89" s="10"/>
      <c r="AJC89" s="10"/>
      <c r="AJD89" s="10"/>
      <c r="AJE89" s="10"/>
      <c r="AJF89" s="10"/>
      <c r="AJG89" s="10"/>
      <c r="AJH89" s="10"/>
      <c r="AJI89" s="10"/>
      <c r="AJJ89" s="10"/>
      <c r="AJK89" s="10"/>
      <c r="AJL89" s="10"/>
      <c r="AJM89" s="10"/>
      <c r="AJN89" s="10"/>
      <c r="AJO89" s="10"/>
      <c r="AJP89" s="10"/>
      <c r="AJQ89" s="10"/>
      <c r="AJR89" s="10"/>
      <c r="AJS89" s="10"/>
      <c r="AJT89" s="10"/>
      <c r="AJU89" s="10"/>
      <c r="AJV89" s="10"/>
      <c r="AJW89" s="10"/>
      <c r="AJX89" s="10"/>
      <c r="AJY89" s="10"/>
      <c r="AJZ89" s="10"/>
      <c r="AKA89" s="10"/>
      <c r="AKB89" s="10"/>
      <c r="AKC89" s="10"/>
      <c r="AKD89" s="10"/>
      <c r="AKE89" s="10"/>
      <c r="AKF89" s="10"/>
      <c r="AKG89" s="10"/>
      <c r="AKH89" s="10"/>
      <c r="AKI89" s="10"/>
      <c r="AKJ89" s="10"/>
      <c r="AKK89" s="10"/>
      <c r="AKL89" s="10"/>
      <c r="AKM89" s="10"/>
      <c r="AKN89" s="10"/>
      <c r="AKO89" s="10"/>
      <c r="AKP89" s="10"/>
      <c r="AKQ89" s="10"/>
      <c r="AKR89" s="10"/>
      <c r="AKS89" s="10"/>
      <c r="AKT89" s="10"/>
      <c r="AKU89" s="10"/>
      <c r="AKV89" s="10"/>
      <c r="AKW89" s="10"/>
      <c r="AKX89" s="10"/>
      <c r="AKY89" s="10"/>
      <c r="AKZ89" s="10"/>
      <c r="ALA89" s="10"/>
      <c r="ALB89" s="10"/>
      <c r="ALC89" s="10"/>
      <c r="ALD89" s="10"/>
      <c r="ALE89" s="10"/>
      <c r="ALF89" s="10"/>
      <c r="ALG89" s="10"/>
      <c r="ALH89" s="10"/>
      <c r="ALI89" s="10"/>
      <c r="ALJ89" s="10"/>
      <c r="ALK89" s="10"/>
      <c r="ALL89" s="10"/>
      <c r="ALM89" s="10"/>
      <c r="ALN89" s="10"/>
      <c r="ALO89" s="10"/>
      <c r="ALP89" s="10"/>
      <c r="ALQ89" s="10"/>
      <c r="ALR89" s="10"/>
      <c r="ALS89" s="10"/>
      <c r="ALT89" s="10"/>
      <c r="ALU89" s="10"/>
      <c r="ALV89" s="10"/>
      <c r="ALW89" s="10"/>
      <c r="ALX89" s="10"/>
      <c r="ALY89" s="10"/>
      <c r="ALZ89" s="10"/>
      <c r="AMA89" s="10"/>
      <c r="AMB89" s="10"/>
      <c r="AMC89" s="10"/>
      <c r="AMD89" s="10"/>
      <c r="AME89" s="10"/>
      <c r="AMF89" s="10"/>
      <c r="AMG89" s="10"/>
      <c r="AMH89" s="10"/>
      <c r="AMI89" s="10"/>
      <c r="AMJ89" s="10"/>
      <c r="AMK89" s="10"/>
      <c r="AML89" s="10"/>
      <c r="AMM89" s="10"/>
      <c r="AMN89" s="10"/>
      <c r="AMO89" s="10"/>
      <c r="AMP89" s="10"/>
      <c r="AMQ89" s="10"/>
      <c r="AMR89" s="10"/>
      <c r="AMS89" s="10"/>
      <c r="AMT89" s="10"/>
      <c r="AMU89" s="10"/>
      <c r="AMV89" s="10"/>
      <c r="AMW89" s="10"/>
      <c r="AMX89" s="10"/>
      <c r="AMY89" s="10"/>
      <c r="AMZ89" s="10"/>
      <c r="ANA89" s="10"/>
      <c r="ANB89" s="10"/>
      <c r="ANC89" s="10"/>
      <c r="AND89" s="10"/>
      <c r="ANE89" s="10"/>
      <c r="ANF89" s="10"/>
      <c r="ANG89" s="10"/>
      <c r="ANH89" s="10"/>
      <c r="ANI89" s="10"/>
      <c r="ANJ89" s="10"/>
      <c r="ANK89" s="10"/>
      <c r="ANL89" s="10"/>
      <c r="ANM89" s="10"/>
      <c r="ANN89" s="10"/>
      <c r="ANO89" s="10"/>
      <c r="ANP89" s="10"/>
      <c r="ANQ89" s="10"/>
      <c r="ANR89" s="10"/>
      <c r="ANS89" s="10"/>
      <c r="ANT89" s="10"/>
      <c r="ANU89" s="10"/>
      <c r="ANV89" s="10"/>
      <c r="ANW89" s="10"/>
      <c r="ANX89" s="10"/>
      <c r="ANY89" s="10"/>
      <c r="ANZ89" s="10"/>
      <c r="AOA89" s="10"/>
      <c r="AOB89" s="10"/>
      <c r="AOC89" s="10"/>
      <c r="AOD89" s="10"/>
      <c r="AOE89" s="10"/>
      <c r="AOF89" s="10"/>
      <c r="AOG89" s="10"/>
      <c r="AOH89" s="10"/>
      <c r="AOI89" s="10"/>
      <c r="AOJ89" s="10"/>
      <c r="AOK89" s="10"/>
      <c r="AOL89" s="10"/>
      <c r="AOM89" s="10"/>
      <c r="AON89" s="10"/>
      <c r="AOO89" s="10"/>
      <c r="AOP89" s="10"/>
      <c r="AOQ89" s="10"/>
      <c r="AOR89" s="10"/>
      <c r="AOS89" s="10"/>
      <c r="AOT89" s="10"/>
      <c r="AOU89" s="10"/>
      <c r="AOV89" s="10"/>
      <c r="AOW89" s="10"/>
      <c r="AOX89" s="10"/>
      <c r="AOY89" s="10"/>
      <c r="AOZ89" s="10"/>
      <c r="APA89" s="10"/>
      <c r="APB89" s="10"/>
      <c r="APC89" s="10"/>
      <c r="APD89" s="10"/>
      <c r="APE89" s="10"/>
      <c r="APF89" s="10"/>
      <c r="APG89" s="10"/>
      <c r="APH89" s="10"/>
      <c r="API89" s="10"/>
      <c r="APJ89" s="10"/>
      <c r="APK89" s="10"/>
      <c r="APL89" s="10"/>
      <c r="APM89" s="10"/>
      <c r="APN89" s="10"/>
      <c r="APO89" s="10"/>
      <c r="APP89" s="10"/>
      <c r="APQ89" s="10"/>
      <c r="APR89" s="10"/>
      <c r="APS89" s="10"/>
      <c r="APT89" s="10"/>
      <c r="APU89" s="10"/>
      <c r="APV89" s="10"/>
      <c r="APW89" s="10"/>
      <c r="APX89" s="10"/>
      <c r="APY89" s="10"/>
      <c r="APZ89" s="10"/>
      <c r="AQA89" s="10"/>
      <c r="AQB89" s="10"/>
      <c r="AQC89" s="10"/>
      <c r="AQD89" s="10"/>
      <c r="AQE89" s="10"/>
      <c r="AQF89" s="10"/>
      <c r="AQG89" s="10"/>
      <c r="AQH89" s="10"/>
      <c r="AQI89" s="10"/>
      <c r="AQJ89" s="10"/>
      <c r="AQK89" s="10"/>
      <c r="AQL89" s="10"/>
      <c r="AQM89" s="10"/>
      <c r="AQN89" s="10"/>
      <c r="AQO89" s="10"/>
      <c r="AQP89" s="10"/>
      <c r="AQQ89" s="10"/>
      <c r="AQR89" s="10"/>
      <c r="AQS89" s="10"/>
      <c r="AQT89" s="10"/>
      <c r="AQU89" s="10"/>
      <c r="AQV89" s="10"/>
      <c r="AQW89" s="10"/>
      <c r="AQX89" s="10"/>
      <c r="AQY89" s="10"/>
      <c r="AQZ89" s="10"/>
      <c r="ARA89" s="10"/>
      <c r="ARB89" s="10"/>
      <c r="ARC89" s="10"/>
      <c r="ARD89" s="10"/>
      <c r="ARE89" s="10"/>
      <c r="ARF89" s="10"/>
      <c r="ARG89" s="10"/>
      <c r="ARH89" s="10"/>
      <c r="ARI89" s="10"/>
      <c r="ARJ89" s="10"/>
      <c r="ARK89" s="10"/>
      <c r="ARL89" s="10"/>
      <c r="ARM89" s="10"/>
      <c r="ARN89" s="10"/>
      <c r="ARO89" s="10"/>
      <c r="ARP89" s="10"/>
      <c r="ARQ89" s="10"/>
      <c r="ARR89" s="10"/>
      <c r="ARS89" s="10"/>
      <c r="ART89" s="10"/>
      <c r="ARU89" s="10"/>
      <c r="ARV89" s="10"/>
      <c r="ARW89" s="10"/>
      <c r="ARX89" s="10"/>
      <c r="ARY89" s="10"/>
      <c r="ARZ89" s="10"/>
      <c r="ASA89" s="10"/>
      <c r="ASB89" s="10"/>
      <c r="ASC89" s="10"/>
      <c r="ASD89" s="10"/>
      <c r="ASE89" s="10"/>
      <c r="ASF89" s="10"/>
      <c r="ASG89" s="10"/>
      <c r="ASH89" s="10"/>
      <c r="ASI89" s="10"/>
      <c r="ASJ89" s="10"/>
      <c r="ASK89" s="10"/>
      <c r="ASL89" s="10"/>
      <c r="ASM89" s="10"/>
      <c r="ASN89" s="10"/>
      <c r="ASO89" s="10"/>
      <c r="ASP89" s="10"/>
      <c r="ASQ89" s="10"/>
      <c r="ASR89" s="10"/>
      <c r="ASS89" s="10"/>
      <c r="AST89" s="10"/>
      <c r="ASU89" s="10"/>
      <c r="ASV89" s="10"/>
      <c r="ASW89" s="10"/>
      <c r="ASX89" s="10"/>
      <c r="ASY89" s="10"/>
      <c r="ASZ89" s="10"/>
      <c r="ATA89" s="10"/>
      <c r="ATB89" s="10"/>
      <c r="ATC89" s="10"/>
      <c r="ATD89" s="10"/>
      <c r="ATE89" s="10"/>
      <c r="ATF89" s="10"/>
      <c r="ATG89" s="10"/>
      <c r="ATH89" s="10"/>
      <c r="ATI89" s="10"/>
      <c r="ATJ89" s="10"/>
      <c r="ATK89" s="10"/>
      <c r="ATL89" s="10"/>
      <c r="ATM89" s="10"/>
      <c r="ATN89" s="10"/>
      <c r="ATO89" s="10"/>
      <c r="ATP89" s="10"/>
      <c r="ATQ89" s="10"/>
      <c r="ATR89" s="10"/>
      <c r="ATS89" s="10"/>
      <c r="ATT89" s="10"/>
      <c r="ATU89" s="10"/>
      <c r="ATV89" s="10"/>
      <c r="ATW89" s="10"/>
      <c r="ATX89" s="10"/>
      <c r="ATY89" s="10"/>
      <c r="ATZ89" s="10"/>
      <c r="AUA89" s="10"/>
      <c r="AUB89" s="10"/>
      <c r="AUC89" s="10"/>
      <c r="AUD89" s="10"/>
      <c r="AUE89" s="10"/>
      <c r="AUF89" s="10"/>
      <c r="AUG89" s="10"/>
      <c r="AUH89" s="10"/>
      <c r="AUI89" s="10"/>
      <c r="AUJ89" s="10"/>
      <c r="AUK89" s="10"/>
      <c r="AUL89" s="10"/>
      <c r="AUM89" s="10"/>
      <c r="AUN89" s="10"/>
      <c r="AUO89" s="10"/>
      <c r="AUP89" s="10"/>
      <c r="AUQ89" s="10"/>
      <c r="AUR89" s="10"/>
      <c r="AUS89" s="10"/>
      <c r="AUT89" s="10"/>
      <c r="AUU89" s="10"/>
      <c r="AUV89" s="10"/>
      <c r="AUW89" s="10"/>
      <c r="AUX89" s="10"/>
      <c r="AUY89" s="10"/>
      <c r="AUZ89" s="10"/>
      <c r="AVA89" s="10"/>
      <c r="AVB89" s="10"/>
      <c r="AVC89" s="10"/>
      <c r="AVD89" s="10"/>
      <c r="AVE89" s="10"/>
      <c r="AVF89" s="10"/>
      <c r="AVG89" s="10"/>
      <c r="AVH89" s="10"/>
      <c r="AVI89" s="10"/>
      <c r="AVJ89" s="10"/>
      <c r="AVK89" s="10"/>
      <c r="AVL89" s="10"/>
      <c r="AVM89" s="10"/>
      <c r="AVN89" s="10"/>
      <c r="AVO89" s="10"/>
      <c r="AVP89" s="10"/>
      <c r="AVQ89" s="10"/>
      <c r="AVR89" s="10"/>
      <c r="AVS89" s="10"/>
      <c r="AVT89" s="10"/>
      <c r="AVU89" s="10"/>
      <c r="AVV89" s="10"/>
      <c r="AVW89" s="10"/>
      <c r="AVX89" s="10"/>
      <c r="AVY89" s="10"/>
      <c r="AVZ89" s="10"/>
      <c r="AWA89" s="10"/>
      <c r="AWB89" s="10"/>
      <c r="AWC89" s="10"/>
      <c r="AWD89" s="10"/>
      <c r="AWE89" s="10"/>
      <c r="AWF89" s="10"/>
      <c r="AWG89" s="10"/>
      <c r="AWH89" s="10"/>
      <c r="AWI89" s="10"/>
      <c r="AWJ89" s="10"/>
      <c r="AWK89" s="10"/>
      <c r="AWL89" s="10"/>
      <c r="AWM89" s="10"/>
      <c r="AWN89" s="10"/>
      <c r="AWO89" s="10"/>
      <c r="AWP89" s="10"/>
      <c r="AWQ89" s="10"/>
      <c r="AWR89" s="10"/>
      <c r="AWS89" s="10"/>
      <c r="AWT89" s="10"/>
      <c r="AWU89" s="10"/>
      <c r="AWV89" s="10"/>
      <c r="AWW89" s="10"/>
      <c r="AWX89" s="10"/>
      <c r="AWY89" s="10"/>
      <c r="AWZ89" s="10"/>
      <c r="AXA89" s="10"/>
      <c r="AXB89" s="10"/>
      <c r="AXC89" s="10"/>
      <c r="AXD89" s="10"/>
      <c r="AXE89" s="10"/>
      <c r="AXF89" s="10"/>
      <c r="AXG89" s="10"/>
      <c r="AXH89" s="10"/>
      <c r="AXI89" s="10"/>
      <c r="AXJ89" s="10"/>
      <c r="AXK89" s="10"/>
      <c r="AXL89" s="10"/>
      <c r="AXM89" s="10"/>
      <c r="AXN89" s="10"/>
      <c r="AXO89" s="10"/>
      <c r="AXP89" s="10"/>
      <c r="AXQ89" s="10"/>
      <c r="AXR89" s="10"/>
      <c r="AXS89" s="10"/>
      <c r="AXT89" s="10"/>
      <c r="AXU89" s="10"/>
      <c r="AXV89" s="10"/>
      <c r="AXW89" s="10"/>
      <c r="AXX89" s="10"/>
      <c r="AXY89" s="10"/>
      <c r="AXZ89" s="10"/>
      <c r="AYA89" s="10"/>
      <c r="AYB89" s="10"/>
      <c r="AYC89" s="10"/>
      <c r="AYD89" s="10"/>
      <c r="AYE89" s="10"/>
      <c r="AYF89" s="10"/>
      <c r="AYG89" s="10"/>
      <c r="AYH89" s="10"/>
      <c r="AYI89" s="10"/>
      <c r="AYJ89" s="10"/>
      <c r="AYK89" s="10"/>
      <c r="AYL89" s="10"/>
      <c r="AYM89" s="10"/>
      <c r="AYN89" s="10"/>
      <c r="AYO89" s="10"/>
      <c r="AYP89" s="10"/>
      <c r="AYQ89" s="10"/>
      <c r="AYR89" s="10"/>
      <c r="AYS89" s="10"/>
      <c r="AYT89" s="10"/>
      <c r="AYU89" s="10"/>
      <c r="AYV89" s="10"/>
      <c r="AYW89" s="10"/>
      <c r="AYX89" s="10"/>
      <c r="AYY89" s="10"/>
      <c r="AYZ89" s="10"/>
      <c r="AZA89" s="10"/>
      <c r="AZB89" s="10"/>
      <c r="AZC89" s="10"/>
      <c r="AZD89" s="10"/>
      <c r="AZE89" s="10"/>
      <c r="AZF89" s="10"/>
      <c r="AZG89" s="10"/>
      <c r="AZH89" s="10"/>
      <c r="AZI89" s="10"/>
      <c r="AZJ89" s="10"/>
      <c r="AZK89" s="10"/>
      <c r="AZL89" s="10"/>
      <c r="AZM89" s="10"/>
      <c r="AZN89" s="10"/>
      <c r="AZO89" s="10"/>
      <c r="AZP89" s="10"/>
      <c r="AZQ89" s="10"/>
      <c r="AZR89" s="10"/>
      <c r="AZS89" s="10"/>
      <c r="AZT89" s="10"/>
      <c r="AZU89" s="10"/>
      <c r="AZV89" s="10"/>
      <c r="AZW89" s="10"/>
      <c r="AZX89" s="10"/>
      <c r="AZY89" s="10"/>
      <c r="AZZ89" s="10"/>
      <c r="BAA89" s="10"/>
      <c r="BAB89" s="10"/>
      <c r="BAC89" s="10"/>
      <c r="BAD89" s="10"/>
      <c r="BAE89" s="10"/>
      <c r="BAF89" s="10"/>
      <c r="BAG89" s="10"/>
      <c r="BAH89" s="10"/>
      <c r="BAI89" s="10"/>
      <c r="BAJ89" s="10"/>
      <c r="BAK89" s="10"/>
      <c r="BAL89" s="10"/>
      <c r="BAM89" s="10"/>
      <c r="BAN89" s="10"/>
      <c r="BAO89" s="10"/>
      <c r="BAP89" s="10"/>
      <c r="BAQ89" s="10"/>
      <c r="BAR89" s="10"/>
      <c r="BAS89" s="10"/>
      <c r="BAT89" s="10"/>
      <c r="BAU89" s="10"/>
      <c r="BAV89" s="10"/>
      <c r="BAW89" s="10"/>
      <c r="BAX89" s="10"/>
      <c r="BAY89" s="10"/>
      <c r="BAZ89" s="10"/>
      <c r="BBA89" s="10"/>
      <c r="BBB89" s="10"/>
      <c r="BBC89" s="10"/>
      <c r="BBD89" s="10"/>
      <c r="BBE89" s="10"/>
      <c r="BBF89" s="10"/>
      <c r="BBG89" s="10"/>
      <c r="BBH89" s="10"/>
      <c r="BBI89" s="10"/>
      <c r="BBJ89" s="10"/>
      <c r="BBK89" s="10"/>
      <c r="BBL89" s="10"/>
      <c r="BBM89" s="10"/>
      <c r="BBN89" s="10"/>
      <c r="BBO89" s="10"/>
      <c r="BBP89" s="10"/>
      <c r="BBQ89" s="10"/>
      <c r="BBR89" s="10"/>
      <c r="BBS89" s="10"/>
      <c r="BBT89" s="10"/>
      <c r="BBU89" s="10"/>
      <c r="BBV89" s="10"/>
      <c r="BBW89" s="10"/>
      <c r="BBX89" s="10"/>
      <c r="BBY89" s="10"/>
      <c r="BBZ89" s="10"/>
      <c r="BCA89" s="10"/>
      <c r="BCB89" s="10"/>
      <c r="BCC89" s="10"/>
      <c r="BCD89" s="10"/>
      <c r="BCE89" s="10"/>
      <c r="BCF89" s="10"/>
      <c r="BCG89" s="10"/>
      <c r="BCH89" s="10"/>
      <c r="BCI89" s="10"/>
      <c r="BCJ89" s="10"/>
      <c r="BCK89" s="10"/>
      <c r="BCL89" s="10"/>
      <c r="BCM89" s="10"/>
      <c r="BCN89" s="10"/>
      <c r="BCO89" s="10"/>
      <c r="BCP89" s="10"/>
      <c r="BCQ89" s="10"/>
      <c r="BCR89" s="10"/>
      <c r="BCS89" s="10"/>
      <c r="BCT89" s="10"/>
      <c r="BCU89" s="10"/>
      <c r="BCV89" s="10"/>
      <c r="BCW89" s="10"/>
      <c r="BCX89" s="10"/>
      <c r="BCY89" s="10"/>
      <c r="BCZ89" s="10"/>
      <c r="BDA89" s="10"/>
      <c r="BDB89" s="10"/>
      <c r="BDC89" s="10"/>
      <c r="BDD89" s="10"/>
      <c r="BDE89" s="10"/>
      <c r="BDF89" s="10"/>
      <c r="BDG89" s="10"/>
      <c r="BDH89" s="10"/>
      <c r="BDI89" s="10"/>
      <c r="BDJ89" s="10"/>
      <c r="BDK89" s="10"/>
      <c r="BDL89" s="10"/>
      <c r="BDM89" s="10"/>
      <c r="BDN89" s="10"/>
      <c r="BDO89" s="10"/>
      <c r="BDP89" s="10"/>
      <c r="BDQ89" s="10"/>
      <c r="BDR89" s="10"/>
      <c r="BDS89" s="10"/>
      <c r="BDT89" s="10"/>
      <c r="BDU89" s="10"/>
      <c r="BDV89" s="10"/>
      <c r="BDW89" s="10"/>
      <c r="BDX89" s="10"/>
      <c r="BDY89" s="10"/>
      <c r="BDZ89" s="10"/>
      <c r="BEA89" s="10"/>
      <c r="BEB89" s="10"/>
      <c r="BEC89" s="10"/>
      <c r="BED89" s="10"/>
      <c r="BEE89" s="10"/>
      <c r="BEF89" s="10"/>
      <c r="BEG89" s="10"/>
      <c r="BEH89" s="10"/>
      <c r="BEI89" s="10"/>
      <c r="BEJ89" s="10"/>
      <c r="BEK89" s="10"/>
      <c r="BEL89" s="10"/>
      <c r="BEM89" s="10"/>
      <c r="BEN89" s="10"/>
      <c r="BEO89" s="10"/>
      <c r="BEP89" s="10"/>
      <c r="BEQ89" s="10"/>
      <c r="BER89" s="10"/>
      <c r="BES89" s="10"/>
      <c r="BET89" s="10"/>
      <c r="BEU89" s="10"/>
      <c r="BEV89" s="10"/>
      <c r="BEW89" s="10"/>
      <c r="BEX89" s="10"/>
      <c r="BEY89" s="10"/>
      <c r="BEZ89" s="10"/>
      <c r="BFA89" s="10"/>
      <c r="BFB89" s="10"/>
      <c r="BFC89" s="10"/>
      <c r="BFD89" s="10"/>
      <c r="BFE89" s="10"/>
      <c r="BFF89" s="10"/>
      <c r="BFG89" s="10"/>
      <c r="BFH89" s="10"/>
      <c r="BFI89" s="10"/>
      <c r="BFJ89" s="10"/>
      <c r="BFK89" s="10"/>
      <c r="BFL89" s="10"/>
      <c r="BFM89" s="10"/>
      <c r="BFN89" s="10"/>
      <c r="BFO89" s="10"/>
      <c r="BFP89" s="10"/>
      <c r="BFQ89" s="10"/>
      <c r="BFR89" s="10"/>
      <c r="BFS89" s="10"/>
      <c r="BFT89" s="10"/>
      <c r="BFU89" s="10"/>
      <c r="BFV89" s="10"/>
      <c r="BFW89" s="10"/>
      <c r="BFX89" s="10"/>
      <c r="BFY89" s="10"/>
      <c r="BFZ89" s="10"/>
      <c r="BGA89" s="10"/>
      <c r="BGB89" s="10"/>
      <c r="BGC89" s="10"/>
      <c r="BGD89" s="10"/>
      <c r="BGE89" s="10"/>
      <c r="BGF89" s="10"/>
      <c r="BGG89" s="10"/>
      <c r="BGH89" s="10"/>
      <c r="BGI89" s="10"/>
      <c r="BGJ89" s="10"/>
      <c r="BGK89" s="10"/>
      <c r="BGL89" s="10"/>
      <c r="BGM89" s="10"/>
      <c r="BGN89" s="10"/>
      <c r="BGO89" s="10"/>
      <c r="BGP89" s="10"/>
      <c r="BGQ89" s="10"/>
      <c r="BGR89" s="10"/>
      <c r="BGS89" s="10"/>
      <c r="BGT89" s="10"/>
      <c r="BGU89" s="10"/>
      <c r="BGV89" s="10"/>
      <c r="BGW89" s="10"/>
      <c r="BGX89" s="10"/>
      <c r="BGY89" s="10"/>
      <c r="BGZ89" s="10"/>
      <c r="BHA89" s="10"/>
      <c r="BHB89" s="10"/>
      <c r="BHC89" s="10"/>
      <c r="BHD89" s="10"/>
      <c r="BHE89" s="10"/>
      <c r="BHF89" s="10"/>
      <c r="BHG89" s="10"/>
      <c r="BHH89" s="10"/>
      <c r="BHI89" s="10"/>
      <c r="BHJ89" s="10"/>
      <c r="BHK89" s="10"/>
      <c r="BHL89" s="10"/>
      <c r="BHM89" s="10"/>
      <c r="BHN89" s="10"/>
      <c r="BHO89" s="10"/>
      <c r="BHP89" s="10"/>
      <c r="BHQ89" s="10"/>
      <c r="BHR89" s="10"/>
      <c r="BHS89" s="10"/>
      <c r="BHT89" s="10"/>
      <c r="BHU89" s="10"/>
      <c r="BHV89" s="10"/>
      <c r="BHW89" s="10"/>
      <c r="BHX89" s="10"/>
      <c r="BHY89" s="10"/>
      <c r="BHZ89" s="10"/>
      <c r="BIA89" s="10"/>
      <c r="BIB89" s="10"/>
      <c r="BIC89" s="10"/>
      <c r="BID89" s="10"/>
      <c r="BIE89" s="10"/>
      <c r="BIF89" s="10"/>
      <c r="BIG89" s="10"/>
      <c r="BIH89" s="10"/>
      <c r="BII89" s="10"/>
      <c r="BIJ89" s="10"/>
      <c r="BIK89" s="10"/>
      <c r="BIL89" s="10"/>
      <c r="BIM89" s="10"/>
      <c r="BIN89" s="10"/>
      <c r="BIO89" s="10"/>
      <c r="BIP89" s="10"/>
      <c r="BIQ89" s="10"/>
      <c r="BIR89" s="10"/>
      <c r="BIS89" s="10"/>
      <c r="BIT89" s="10"/>
      <c r="BIU89" s="10"/>
      <c r="BIV89" s="10"/>
      <c r="BIW89" s="10"/>
      <c r="BIX89" s="10"/>
      <c r="BIY89" s="10"/>
      <c r="BIZ89" s="10"/>
      <c r="BJA89" s="10"/>
      <c r="BJB89" s="10"/>
      <c r="BJC89" s="10"/>
      <c r="BJD89" s="10"/>
      <c r="BJE89" s="10"/>
      <c r="BJF89" s="10"/>
      <c r="BJG89" s="10"/>
      <c r="BJH89" s="10"/>
      <c r="BJI89" s="10"/>
      <c r="BJJ89" s="10"/>
      <c r="BJK89" s="10"/>
      <c r="BJL89" s="10"/>
      <c r="BJM89" s="10"/>
      <c r="BJN89" s="10"/>
      <c r="BJO89" s="10"/>
      <c r="BJP89" s="10"/>
      <c r="BJQ89" s="10"/>
      <c r="BJR89" s="10"/>
      <c r="BJS89" s="10"/>
      <c r="BJT89" s="10"/>
      <c r="BJU89" s="10"/>
      <c r="BJV89" s="10"/>
      <c r="BJW89" s="10"/>
      <c r="BJX89" s="10"/>
      <c r="BJY89" s="10"/>
      <c r="BJZ89" s="10"/>
      <c r="BKA89" s="10"/>
      <c r="BKB89" s="10"/>
      <c r="BKC89" s="10"/>
      <c r="BKD89" s="10"/>
      <c r="BKE89" s="10"/>
      <c r="BKF89" s="10"/>
      <c r="BKG89" s="10"/>
      <c r="BKH89" s="10"/>
      <c r="BKI89" s="10"/>
      <c r="BKJ89" s="10"/>
      <c r="BKK89" s="10"/>
      <c r="BKL89" s="10"/>
      <c r="BKM89" s="10"/>
      <c r="BKN89" s="10"/>
      <c r="BKO89" s="10"/>
      <c r="BKP89" s="10"/>
      <c r="BKQ89" s="10"/>
      <c r="BKR89" s="10"/>
      <c r="BKS89" s="10"/>
      <c r="BKT89" s="10"/>
      <c r="BKU89" s="10"/>
      <c r="BKV89" s="10"/>
      <c r="BKW89" s="10"/>
      <c r="BKX89" s="10"/>
      <c r="BKY89" s="10"/>
      <c r="BKZ89" s="10"/>
      <c r="BLA89" s="10"/>
      <c r="BLB89" s="10"/>
      <c r="BLC89" s="10"/>
      <c r="BLD89" s="10"/>
      <c r="BLE89" s="10"/>
      <c r="BLF89" s="10"/>
      <c r="BLG89" s="10"/>
      <c r="BLH89" s="10"/>
      <c r="BLI89" s="10"/>
      <c r="BLJ89" s="10"/>
      <c r="BLK89" s="10"/>
      <c r="BLL89" s="10"/>
      <c r="BLM89" s="10"/>
      <c r="BLN89" s="10"/>
      <c r="BLO89" s="10"/>
      <c r="BLP89" s="10"/>
      <c r="BLQ89" s="10"/>
      <c r="BLR89" s="10"/>
      <c r="BLS89" s="10"/>
      <c r="BLT89" s="10"/>
      <c r="BLU89" s="10"/>
      <c r="BLV89" s="10"/>
      <c r="BLW89" s="10"/>
      <c r="BLX89" s="10"/>
      <c r="BLY89" s="10"/>
      <c r="BLZ89" s="10"/>
      <c r="BMA89" s="10"/>
      <c r="BMB89" s="10"/>
      <c r="BMC89" s="10"/>
      <c r="BMD89" s="10"/>
      <c r="BME89" s="10"/>
      <c r="BMF89" s="10"/>
      <c r="BMG89" s="10"/>
      <c r="BMH89" s="10"/>
      <c r="BMI89" s="10"/>
      <c r="BMJ89" s="10"/>
      <c r="BMK89" s="10"/>
      <c r="BML89" s="10"/>
      <c r="BMM89" s="10"/>
      <c r="BMN89" s="10"/>
      <c r="BMO89" s="10"/>
      <c r="BMP89" s="10"/>
      <c r="BMQ89" s="10"/>
      <c r="BMR89" s="10"/>
      <c r="BMS89" s="10"/>
      <c r="BMT89" s="10"/>
      <c r="BMU89" s="10"/>
      <c r="BMV89" s="10"/>
      <c r="BMW89" s="10"/>
      <c r="BMX89" s="10"/>
      <c r="BMY89" s="10"/>
      <c r="BMZ89" s="10"/>
      <c r="BNA89" s="10"/>
      <c r="BNB89" s="10"/>
      <c r="BNC89" s="10"/>
      <c r="BND89" s="10"/>
      <c r="BNE89" s="10"/>
      <c r="BNF89" s="10"/>
      <c r="BNG89" s="10"/>
      <c r="BNH89" s="10"/>
      <c r="BNI89" s="10"/>
      <c r="BNJ89" s="10"/>
      <c r="BNK89" s="10"/>
      <c r="BNL89" s="10"/>
      <c r="BNM89" s="10"/>
      <c r="BNN89" s="10"/>
      <c r="BNO89" s="10"/>
      <c r="BNP89" s="10"/>
      <c r="BNQ89" s="10"/>
      <c r="BNR89" s="10"/>
      <c r="BNS89" s="10"/>
      <c r="BNT89" s="10"/>
      <c r="BNU89" s="10"/>
      <c r="BNV89" s="10"/>
      <c r="BNW89" s="10"/>
      <c r="BNX89" s="10"/>
      <c r="BNY89" s="10"/>
      <c r="BNZ89" s="10"/>
      <c r="BOA89" s="10"/>
      <c r="BOB89" s="10"/>
      <c r="BOC89" s="10"/>
      <c r="BOD89" s="10"/>
      <c r="BOE89" s="10"/>
      <c r="BOF89" s="10"/>
      <c r="BOG89" s="10"/>
      <c r="BOH89" s="10"/>
      <c r="BOI89" s="10"/>
      <c r="BOJ89" s="10"/>
      <c r="BOK89" s="10"/>
      <c r="BOL89" s="10"/>
      <c r="BOM89" s="10"/>
      <c r="BON89" s="10"/>
      <c r="BOO89" s="10"/>
      <c r="BOP89" s="10"/>
      <c r="BOQ89" s="10"/>
      <c r="BOR89" s="10"/>
      <c r="BOS89" s="10"/>
      <c r="BOT89" s="10"/>
      <c r="BOU89" s="10"/>
      <c r="BOV89" s="10"/>
      <c r="BOW89" s="10"/>
      <c r="BOX89" s="10"/>
      <c r="BOY89" s="10"/>
      <c r="BOZ89" s="10"/>
      <c r="BPA89" s="10"/>
      <c r="BPB89" s="10"/>
      <c r="BPC89" s="10"/>
      <c r="BPD89" s="10"/>
      <c r="BPE89" s="10"/>
      <c r="BPF89" s="10"/>
      <c r="BPG89" s="10"/>
      <c r="BPH89" s="10"/>
      <c r="BPI89" s="10"/>
      <c r="BPJ89" s="10"/>
      <c r="BPK89" s="10"/>
      <c r="BPL89" s="10"/>
      <c r="BPM89" s="10"/>
      <c r="BPN89" s="10"/>
      <c r="BPO89" s="10"/>
      <c r="BPP89" s="10"/>
      <c r="BPQ89" s="10"/>
      <c r="BPR89" s="10"/>
      <c r="BPS89" s="10"/>
      <c r="BPT89" s="10"/>
      <c r="BPU89" s="10"/>
      <c r="BPV89" s="10"/>
      <c r="BPW89" s="10"/>
      <c r="BPX89" s="10"/>
      <c r="BPY89" s="10"/>
      <c r="BPZ89" s="10"/>
      <c r="BQA89" s="10"/>
      <c r="BQB89" s="10"/>
      <c r="BQC89" s="10"/>
      <c r="BQD89" s="10"/>
      <c r="BQE89" s="10"/>
      <c r="BQF89" s="10"/>
      <c r="BQG89" s="10"/>
      <c r="BQH89" s="10"/>
      <c r="BQI89" s="10"/>
      <c r="BQJ89" s="10"/>
      <c r="BQK89" s="10"/>
      <c r="BQL89" s="10"/>
      <c r="BQM89" s="10"/>
      <c r="BQN89" s="10"/>
      <c r="BQO89" s="10"/>
      <c r="BQP89" s="10"/>
      <c r="BQQ89" s="10"/>
      <c r="BQR89" s="10"/>
      <c r="BQS89" s="10"/>
      <c r="BQT89" s="10"/>
      <c r="BQU89" s="10"/>
      <c r="BQV89" s="10"/>
      <c r="BQW89" s="10"/>
      <c r="BQX89" s="10"/>
      <c r="BQY89" s="10"/>
      <c r="BQZ89" s="10"/>
      <c r="BRA89" s="10"/>
      <c r="BRB89" s="10"/>
      <c r="BRC89" s="10"/>
      <c r="BRD89" s="10"/>
      <c r="BRE89" s="10"/>
      <c r="BRF89" s="10"/>
      <c r="BRG89" s="10"/>
      <c r="BRH89" s="10"/>
      <c r="BRI89" s="10"/>
      <c r="BRJ89" s="10"/>
      <c r="BRK89" s="10"/>
      <c r="BRL89" s="10"/>
      <c r="BRM89" s="10"/>
      <c r="BRN89" s="10"/>
      <c r="BRO89" s="10"/>
      <c r="BRP89" s="10"/>
      <c r="BRQ89" s="10"/>
      <c r="BRR89" s="10"/>
      <c r="BRS89" s="10"/>
      <c r="BRT89" s="10"/>
      <c r="BRU89" s="10"/>
      <c r="BRV89" s="10"/>
      <c r="BRW89" s="10"/>
      <c r="BRX89" s="10"/>
      <c r="BRY89" s="10"/>
      <c r="BRZ89" s="10"/>
      <c r="BSA89" s="10"/>
      <c r="BSB89" s="10"/>
      <c r="BSC89" s="10"/>
      <c r="BSD89" s="10"/>
      <c r="BSE89" s="10"/>
      <c r="BSF89" s="10"/>
      <c r="BSG89" s="10"/>
      <c r="BSH89" s="10"/>
      <c r="BSI89" s="10"/>
      <c r="BSJ89" s="10"/>
      <c r="BSK89" s="10"/>
      <c r="BSL89" s="10"/>
      <c r="BSM89" s="10"/>
      <c r="BSN89" s="10"/>
      <c r="BSO89" s="10"/>
      <c r="BSP89" s="10"/>
      <c r="BSQ89" s="10"/>
      <c r="BSR89" s="10"/>
      <c r="BSS89" s="10"/>
      <c r="BST89" s="10"/>
      <c r="BSU89" s="10"/>
      <c r="BSV89" s="10"/>
      <c r="BSW89" s="10"/>
      <c r="BSX89" s="10"/>
      <c r="BSY89" s="10"/>
      <c r="BSZ89" s="10"/>
      <c r="BTA89" s="10"/>
      <c r="BTB89" s="10"/>
      <c r="BTC89" s="10"/>
      <c r="BTD89" s="10"/>
      <c r="BTE89" s="10"/>
      <c r="BTF89" s="10"/>
      <c r="BTG89" s="10"/>
      <c r="BTH89" s="10"/>
      <c r="BTI89" s="10"/>
      <c r="BTJ89" s="10"/>
      <c r="BTK89" s="10"/>
      <c r="BTL89" s="10"/>
      <c r="BTM89" s="10"/>
      <c r="BTN89" s="10"/>
      <c r="BTO89" s="10"/>
      <c r="BTP89" s="10"/>
      <c r="BTQ89" s="10"/>
      <c r="BTR89" s="10"/>
      <c r="BTS89" s="10"/>
      <c r="BTT89" s="10"/>
      <c r="BTU89" s="10"/>
      <c r="BTV89" s="10"/>
      <c r="BTW89" s="10"/>
      <c r="BTX89" s="10"/>
      <c r="BTY89" s="10"/>
      <c r="BTZ89" s="10"/>
      <c r="BUA89" s="10"/>
      <c r="BUB89" s="10"/>
      <c r="BUC89" s="10"/>
      <c r="BUD89" s="10"/>
      <c r="BUE89" s="10"/>
      <c r="BUF89" s="10"/>
      <c r="BUG89" s="10"/>
      <c r="BUH89" s="10"/>
      <c r="BUI89" s="10"/>
      <c r="BUJ89" s="10"/>
      <c r="BUK89" s="10"/>
      <c r="BUL89" s="10"/>
      <c r="BUM89" s="10"/>
      <c r="BUN89" s="10"/>
      <c r="BUO89" s="10"/>
      <c r="BUP89" s="10"/>
      <c r="BUQ89" s="10"/>
      <c r="BUR89" s="10"/>
      <c r="BUS89" s="10"/>
      <c r="BUT89" s="10"/>
      <c r="BUU89" s="10"/>
      <c r="BUV89" s="10"/>
      <c r="BUW89" s="10"/>
      <c r="BUX89" s="10"/>
      <c r="BUY89" s="10"/>
      <c r="BUZ89" s="10"/>
      <c r="BVA89" s="10"/>
      <c r="BVB89" s="10"/>
      <c r="BVC89" s="10"/>
      <c r="BVD89" s="10"/>
      <c r="BVE89" s="10"/>
      <c r="BVF89" s="10"/>
      <c r="BVG89" s="10"/>
      <c r="BVH89" s="10"/>
      <c r="BVI89" s="10"/>
      <c r="BVJ89" s="10"/>
      <c r="BVK89" s="10"/>
      <c r="BVL89" s="10"/>
      <c r="BVM89" s="10"/>
      <c r="BVN89" s="10"/>
      <c r="BVO89" s="10"/>
      <c r="BVP89" s="10"/>
      <c r="BVQ89" s="10"/>
      <c r="BVR89" s="10"/>
      <c r="BVS89" s="10"/>
      <c r="BVT89" s="10"/>
      <c r="BVU89" s="10"/>
      <c r="BVV89" s="10"/>
      <c r="BVW89" s="10"/>
      <c r="BVX89" s="10"/>
      <c r="BVY89" s="10"/>
      <c r="BVZ89" s="10"/>
      <c r="BWA89" s="10"/>
      <c r="BWB89" s="10"/>
      <c r="BWC89" s="10"/>
      <c r="BWD89" s="10"/>
      <c r="BWE89" s="10"/>
      <c r="BWF89" s="10"/>
      <c r="BWG89" s="10"/>
      <c r="BWH89" s="10"/>
      <c r="BWI89" s="10"/>
      <c r="BWJ89" s="10"/>
      <c r="BWK89" s="10"/>
      <c r="BWL89" s="10"/>
      <c r="BWM89" s="10"/>
      <c r="BWN89" s="10"/>
      <c r="BWO89" s="10"/>
      <c r="BWP89" s="10"/>
      <c r="BWQ89" s="10"/>
      <c r="BWR89" s="10"/>
      <c r="BWS89" s="10"/>
      <c r="BWT89" s="10"/>
      <c r="BWU89" s="10"/>
      <c r="BWV89" s="10"/>
      <c r="BWW89" s="10"/>
      <c r="BWX89" s="10"/>
      <c r="BWY89" s="10"/>
      <c r="BWZ89" s="10"/>
      <c r="BXA89" s="10"/>
      <c r="BXB89" s="10"/>
      <c r="BXC89" s="10"/>
      <c r="BXD89" s="10"/>
      <c r="BXE89" s="10"/>
      <c r="BXF89" s="10"/>
      <c r="BXG89" s="10"/>
      <c r="BXH89" s="10"/>
      <c r="BXI89" s="10"/>
      <c r="BXJ89" s="10"/>
      <c r="BXK89" s="10"/>
      <c r="BXL89" s="10"/>
      <c r="BXM89" s="10"/>
      <c r="BXN89" s="10"/>
      <c r="BXO89" s="10"/>
      <c r="BXP89" s="10"/>
      <c r="BXQ89" s="10"/>
      <c r="BXR89" s="10"/>
      <c r="BXS89" s="10"/>
      <c r="BXT89" s="10"/>
      <c r="BXU89" s="10"/>
      <c r="BXV89" s="10"/>
      <c r="BXW89" s="10"/>
      <c r="BXX89" s="10"/>
      <c r="BXY89" s="10"/>
      <c r="BXZ89" s="10"/>
      <c r="BYA89" s="10"/>
      <c r="BYB89" s="10"/>
      <c r="BYC89" s="10"/>
      <c r="BYD89" s="10"/>
      <c r="BYE89" s="10"/>
      <c r="BYF89" s="10"/>
      <c r="BYG89" s="10"/>
      <c r="BYH89" s="10"/>
      <c r="BYI89" s="10"/>
      <c r="BYJ89" s="10"/>
      <c r="BYK89" s="10"/>
      <c r="BYL89" s="10"/>
      <c r="BYM89" s="10"/>
      <c r="BYN89" s="10"/>
      <c r="BYO89" s="10"/>
      <c r="BYP89" s="10"/>
      <c r="BYQ89" s="10"/>
      <c r="BYR89" s="10"/>
      <c r="BYS89" s="10"/>
      <c r="BYT89" s="10"/>
      <c r="BYU89" s="10"/>
      <c r="BYV89" s="10"/>
      <c r="BYW89" s="10"/>
      <c r="BYX89" s="10"/>
      <c r="BYY89" s="10"/>
      <c r="BYZ89" s="10"/>
      <c r="BZA89" s="10"/>
      <c r="BZB89" s="10"/>
      <c r="BZC89" s="10"/>
      <c r="BZD89" s="10"/>
      <c r="BZE89" s="10"/>
      <c r="BZF89" s="10"/>
      <c r="BZG89" s="10"/>
      <c r="BZH89" s="10"/>
      <c r="BZI89" s="10"/>
      <c r="BZJ89" s="10"/>
      <c r="BZK89" s="10"/>
      <c r="BZL89" s="10"/>
      <c r="BZM89" s="10"/>
      <c r="BZN89" s="10"/>
      <c r="BZO89" s="10"/>
      <c r="BZP89" s="10"/>
      <c r="BZQ89" s="10"/>
      <c r="BZR89" s="10"/>
      <c r="BZS89" s="10"/>
      <c r="BZT89" s="10"/>
      <c r="BZU89" s="10"/>
      <c r="BZV89" s="10"/>
      <c r="BZW89" s="10"/>
      <c r="BZX89" s="10"/>
      <c r="BZY89" s="10"/>
      <c r="BZZ89" s="10"/>
      <c r="CAA89" s="10"/>
      <c r="CAB89" s="10"/>
      <c r="CAC89" s="10"/>
      <c r="CAD89" s="10"/>
      <c r="CAE89" s="10"/>
      <c r="CAF89" s="10"/>
      <c r="CAG89" s="10"/>
      <c r="CAH89" s="10"/>
      <c r="CAI89" s="10"/>
      <c r="CAJ89" s="10"/>
      <c r="CAK89" s="10"/>
      <c r="CAL89" s="10"/>
      <c r="CAM89" s="10"/>
      <c r="CAN89" s="10"/>
      <c r="CAO89" s="10"/>
      <c r="CAP89" s="10"/>
      <c r="CAQ89" s="10"/>
      <c r="CAR89" s="10"/>
      <c r="CAS89" s="10"/>
      <c r="CAT89" s="10"/>
      <c r="CAU89" s="10"/>
      <c r="CAV89" s="10"/>
      <c r="CAW89" s="10"/>
      <c r="CAX89" s="10"/>
      <c r="CAY89" s="10"/>
      <c r="CAZ89" s="10"/>
      <c r="CBA89" s="10"/>
      <c r="CBB89" s="10"/>
      <c r="CBC89" s="10"/>
      <c r="CBD89" s="10"/>
      <c r="CBE89" s="10"/>
      <c r="CBF89" s="10"/>
      <c r="CBG89" s="10"/>
      <c r="CBH89" s="10"/>
      <c r="CBI89" s="10"/>
      <c r="CBJ89" s="10"/>
      <c r="CBK89" s="10"/>
      <c r="CBL89" s="10"/>
      <c r="CBM89" s="10"/>
      <c r="CBN89" s="10"/>
      <c r="CBO89" s="10"/>
      <c r="CBP89" s="10"/>
      <c r="CBQ89" s="10"/>
      <c r="CBR89" s="10"/>
      <c r="CBS89" s="10"/>
      <c r="CBT89" s="10"/>
      <c r="CBU89" s="10"/>
      <c r="CBV89" s="10"/>
      <c r="CBW89" s="10"/>
      <c r="CBX89" s="10"/>
      <c r="CBY89" s="10"/>
      <c r="CBZ89" s="10"/>
      <c r="CCA89" s="10"/>
      <c r="CCB89" s="10"/>
      <c r="CCC89" s="10"/>
      <c r="CCD89" s="10"/>
      <c r="CCE89" s="10"/>
      <c r="CCF89" s="10"/>
      <c r="CCG89" s="10"/>
      <c r="CCH89" s="10"/>
      <c r="CCI89" s="10"/>
      <c r="CCJ89" s="10"/>
      <c r="CCK89" s="10"/>
      <c r="CCL89" s="10"/>
      <c r="CCM89" s="10"/>
      <c r="CCN89" s="10"/>
      <c r="CCO89" s="10"/>
      <c r="CCP89" s="10"/>
      <c r="CCQ89" s="10"/>
      <c r="CCR89" s="10"/>
      <c r="CCS89" s="10"/>
      <c r="CCT89" s="10"/>
      <c r="CCU89" s="10"/>
      <c r="CCV89" s="10"/>
      <c r="CCW89" s="10"/>
      <c r="CCX89" s="10"/>
      <c r="CCY89" s="10"/>
      <c r="CCZ89" s="10"/>
      <c r="CDA89" s="10"/>
      <c r="CDB89" s="10"/>
      <c r="CDC89" s="10"/>
      <c r="CDD89" s="10"/>
      <c r="CDE89" s="10"/>
      <c r="CDF89" s="10"/>
      <c r="CDG89" s="10"/>
      <c r="CDH89" s="10"/>
      <c r="CDI89" s="10"/>
      <c r="CDJ89" s="10"/>
      <c r="CDK89" s="10"/>
      <c r="CDL89" s="10"/>
      <c r="CDM89" s="10"/>
      <c r="CDN89" s="10"/>
      <c r="CDO89" s="10"/>
      <c r="CDP89" s="10"/>
      <c r="CDQ89" s="10"/>
      <c r="CDR89" s="10"/>
      <c r="CDS89" s="10"/>
      <c r="CDT89" s="10"/>
      <c r="CDU89" s="10"/>
      <c r="CDV89" s="10"/>
      <c r="CDW89" s="10"/>
      <c r="CDX89" s="10"/>
      <c r="CDY89" s="10"/>
      <c r="CDZ89" s="10"/>
      <c r="CEA89" s="10"/>
      <c r="CEB89" s="10"/>
      <c r="CEC89" s="10"/>
      <c r="CED89" s="10"/>
      <c r="CEE89" s="10"/>
      <c r="CEF89" s="10"/>
      <c r="CEG89" s="10"/>
      <c r="CEH89" s="10"/>
      <c r="CEI89" s="10"/>
      <c r="CEJ89" s="10"/>
      <c r="CEK89" s="10"/>
      <c r="CEL89" s="10"/>
      <c r="CEM89" s="10"/>
      <c r="CEN89" s="10"/>
      <c r="CEO89" s="10"/>
      <c r="CEP89" s="10"/>
      <c r="CEQ89" s="10"/>
      <c r="CER89" s="10"/>
      <c r="CES89" s="10"/>
      <c r="CET89" s="10"/>
      <c r="CEU89" s="10"/>
      <c r="CEV89" s="10"/>
      <c r="CEW89" s="10"/>
      <c r="CEX89" s="10"/>
      <c r="CEY89" s="10"/>
      <c r="CEZ89" s="10"/>
      <c r="CFA89" s="10"/>
      <c r="CFB89" s="10"/>
      <c r="CFC89" s="10"/>
      <c r="CFD89" s="10"/>
      <c r="CFE89" s="10"/>
      <c r="CFF89" s="10"/>
      <c r="CFG89" s="10"/>
      <c r="CFH89" s="10"/>
      <c r="CFI89" s="10"/>
      <c r="CFJ89" s="10"/>
      <c r="CFK89" s="10"/>
      <c r="CFL89" s="10"/>
      <c r="CFM89" s="10"/>
      <c r="CFN89" s="10"/>
      <c r="CFO89" s="10"/>
      <c r="CFP89" s="10"/>
      <c r="CFQ89" s="10"/>
      <c r="CFR89" s="10"/>
      <c r="CFS89" s="10"/>
      <c r="CFT89" s="10"/>
      <c r="CFU89" s="10"/>
      <c r="CFV89" s="10"/>
      <c r="CFW89" s="10"/>
      <c r="CFX89" s="10"/>
      <c r="CFY89" s="10"/>
      <c r="CFZ89" s="10"/>
      <c r="CGA89" s="10"/>
      <c r="CGB89" s="10"/>
      <c r="CGC89" s="10"/>
      <c r="CGD89" s="10"/>
      <c r="CGE89" s="10"/>
      <c r="CGF89" s="10"/>
      <c r="CGG89" s="10"/>
      <c r="CGH89" s="10"/>
      <c r="CGI89" s="10"/>
      <c r="CGJ89" s="10"/>
      <c r="CGK89" s="10"/>
      <c r="CGL89" s="10"/>
      <c r="CGM89" s="10"/>
      <c r="CGN89" s="10"/>
      <c r="CGO89" s="10"/>
      <c r="CGP89" s="10"/>
      <c r="CGQ89" s="10"/>
      <c r="CGR89" s="10"/>
      <c r="CGS89" s="10"/>
      <c r="CGT89" s="10"/>
      <c r="CGU89" s="10"/>
      <c r="CGV89" s="10"/>
      <c r="CGW89" s="10"/>
      <c r="CGX89" s="10"/>
      <c r="CGY89" s="10"/>
      <c r="CGZ89" s="10"/>
      <c r="CHA89" s="10"/>
      <c r="CHB89" s="10"/>
      <c r="CHC89" s="10"/>
      <c r="CHD89" s="10"/>
      <c r="CHE89" s="10"/>
      <c r="CHF89" s="10"/>
      <c r="CHG89" s="10"/>
      <c r="CHH89" s="10"/>
      <c r="CHI89" s="10"/>
      <c r="CHJ89" s="10"/>
      <c r="CHK89" s="10"/>
      <c r="CHL89" s="10"/>
      <c r="CHM89" s="10"/>
      <c r="CHN89" s="10"/>
      <c r="CHO89" s="10"/>
      <c r="CHP89" s="10"/>
      <c r="CHQ89" s="10"/>
      <c r="CHR89" s="10"/>
      <c r="CHS89" s="10"/>
      <c r="CHT89" s="10"/>
      <c r="CHU89" s="10"/>
      <c r="CHV89" s="10"/>
      <c r="CHW89" s="10"/>
      <c r="CHX89" s="10"/>
      <c r="CHY89" s="10"/>
      <c r="CHZ89" s="10"/>
      <c r="CIA89" s="10"/>
      <c r="CIB89" s="10"/>
      <c r="CIC89" s="10"/>
      <c r="CID89" s="10"/>
      <c r="CIE89" s="10"/>
      <c r="CIF89" s="10"/>
      <c r="CIG89" s="10"/>
      <c r="CIH89" s="10"/>
      <c r="CII89" s="10"/>
      <c r="CIJ89" s="10"/>
      <c r="CIK89" s="10"/>
      <c r="CIL89" s="10"/>
      <c r="CIM89" s="10"/>
      <c r="CIN89" s="10"/>
      <c r="CIO89" s="10"/>
      <c r="CIP89" s="10"/>
      <c r="CIQ89" s="10"/>
      <c r="CIR89" s="10"/>
      <c r="CIS89" s="10"/>
      <c r="CIT89" s="10"/>
      <c r="CIU89" s="10"/>
      <c r="CIV89" s="10"/>
      <c r="CIW89" s="10"/>
      <c r="CIX89" s="10"/>
      <c r="CIY89" s="10"/>
      <c r="CIZ89" s="10"/>
      <c r="CJA89" s="10"/>
      <c r="CJB89" s="10"/>
      <c r="CJC89" s="10"/>
      <c r="CJD89" s="10"/>
      <c r="CJE89" s="10"/>
      <c r="CJF89" s="10"/>
      <c r="CJG89" s="10"/>
      <c r="CJH89" s="10"/>
      <c r="CJI89" s="10"/>
      <c r="CJJ89" s="10"/>
      <c r="CJK89" s="10"/>
      <c r="CJL89" s="10"/>
      <c r="CJM89" s="10"/>
      <c r="CJN89" s="10"/>
      <c r="CJO89" s="10"/>
      <c r="CJP89" s="10"/>
      <c r="CJQ89" s="10"/>
      <c r="CJR89" s="10"/>
      <c r="CJS89" s="10"/>
      <c r="CJT89" s="10"/>
      <c r="CJU89" s="10"/>
      <c r="CJV89" s="10"/>
      <c r="CJW89" s="10"/>
      <c r="CJX89" s="10"/>
      <c r="CJY89" s="10"/>
      <c r="CJZ89" s="10"/>
      <c r="CKA89" s="10"/>
      <c r="CKB89" s="10"/>
      <c r="CKC89" s="10"/>
      <c r="CKD89" s="10"/>
      <c r="CKE89" s="10"/>
      <c r="CKF89" s="10"/>
      <c r="CKG89" s="10"/>
      <c r="CKH89" s="10"/>
      <c r="CKI89" s="10"/>
      <c r="CKJ89" s="10"/>
      <c r="CKK89" s="10"/>
      <c r="CKL89" s="10"/>
      <c r="CKM89" s="10"/>
      <c r="CKN89" s="10"/>
      <c r="CKO89" s="10"/>
      <c r="CKP89" s="10"/>
      <c r="CKQ89" s="10"/>
      <c r="CKR89" s="10"/>
      <c r="CKS89" s="10"/>
      <c r="CKT89" s="10"/>
      <c r="CKU89" s="10"/>
      <c r="CKV89" s="10"/>
      <c r="CKW89" s="10"/>
      <c r="CKX89" s="10"/>
      <c r="CKY89" s="10"/>
      <c r="CKZ89" s="10"/>
      <c r="CLA89" s="10"/>
      <c r="CLB89" s="10"/>
      <c r="CLC89" s="10"/>
      <c r="CLD89" s="10"/>
      <c r="CLE89" s="10"/>
      <c r="CLF89" s="10"/>
      <c r="CLG89" s="10"/>
      <c r="CLH89" s="10"/>
      <c r="CLI89" s="10"/>
      <c r="CLJ89" s="10"/>
      <c r="CLK89" s="10"/>
      <c r="CLL89" s="10"/>
      <c r="CLM89" s="10"/>
      <c r="CLN89" s="10"/>
      <c r="CLO89" s="10"/>
      <c r="CLP89" s="10"/>
      <c r="CLQ89" s="10"/>
      <c r="CLR89" s="10"/>
      <c r="CLS89" s="10"/>
      <c r="CLT89" s="10"/>
      <c r="CLU89" s="10"/>
      <c r="CLV89" s="10"/>
      <c r="CLW89" s="10"/>
      <c r="CLX89" s="10"/>
      <c r="CLY89" s="10"/>
      <c r="CLZ89" s="10"/>
      <c r="CMA89" s="10"/>
      <c r="CMB89" s="10"/>
      <c r="CMC89" s="10"/>
      <c r="CMD89" s="10"/>
      <c r="CME89" s="10"/>
      <c r="CMF89" s="10"/>
      <c r="CMG89" s="10"/>
      <c r="CMH89" s="10"/>
      <c r="CMI89" s="10"/>
      <c r="CMJ89" s="10"/>
      <c r="CMK89" s="10"/>
      <c r="CML89" s="10"/>
      <c r="CMM89" s="10"/>
      <c r="CMN89" s="10"/>
      <c r="CMO89" s="10"/>
      <c r="CMP89" s="10"/>
      <c r="CMQ89" s="10"/>
      <c r="CMR89" s="10"/>
      <c r="CMS89" s="10"/>
      <c r="CMT89" s="10"/>
      <c r="CMU89" s="10"/>
      <c r="CMV89" s="10"/>
      <c r="CMW89" s="10"/>
      <c r="CMX89" s="10"/>
      <c r="CMY89" s="10"/>
      <c r="CMZ89" s="10"/>
      <c r="CNA89" s="10"/>
      <c r="CNB89" s="10"/>
      <c r="CNC89" s="10"/>
      <c r="CND89" s="10"/>
      <c r="CNE89" s="10"/>
      <c r="CNF89" s="10"/>
      <c r="CNG89" s="10"/>
      <c r="CNH89" s="10"/>
      <c r="CNI89" s="10"/>
      <c r="CNJ89" s="10"/>
      <c r="CNK89" s="10"/>
      <c r="CNL89" s="10"/>
      <c r="CNM89" s="10"/>
      <c r="CNN89" s="10"/>
      <c r="CNO89" s="10"/>
      <c r="CNP89" s="10"/>
      <c r="CNQ89" s="10"/>
      <c r="CNR89" s="10"/>
      <c r="CNS89" s="10"/>
      <c r="CNT89" s="10"/>
      <c r="CNU89" s="10"/>
      <c r="CNV89" s="10"/>
      <c r="CNW89" s="10"/>
      <c r="CNX89" s="10"/>
      <c r="CNY89" s="10"/>
      <c r="CNZ89" s="10"/>
      <c r="COA89" s="10"/>
      <c r="COB89" s="10"/>
      <c r="COC89" s="10"/>
      <c r="COD89" s="10"/>
      <c r="COE89" s="10"/>
      <c r="COF89" s="10"/>
      <c r="COG89" s="10"/>
      <c r="COH89" s="10"/>
      <c r="COI89" s="10"/>
      <c r="COJ89" s="10"/>
      <c r="COK89" s="10"/>
      <c r="COL89" s="10"/>
      <c r="COM89" s="10"/>
      <c r="CON89" s="10"/>
      <c r="COO89" s="10"/>
      <c r="COP89" s="10"/>
      <c r="COQ89" s="10"/>
      <c r="COR89" s="10"/>
      <c r="COS89" s="10"/>
      <c r="COT89" s="10"/>
      <c r="COU89" s="10"/>
      <c r="COV89" s="10"/>
      <c r="COW89" s="10"/>
      <c r="COX89" s="10"/>
      <c r="COY89" s="10"/>
      <c r="COZ89" s="10"/>
      <c r="CPA89" s="10"/>
      <c r="CPB89" s="10"/>
      <c r="CPC89" s="10"/>
      <c r="CPD89" s="10"/>
      <c r="CPE89" s="10"/>
      <c r="CPF89" s="10"/>
      <c r="CPG89" s="10"/>
      <c r="CPH89" s="10"/>
      <c r="CPI89" s="10"/>
      <c r="CPJ89" s="10"/>
      <c r="CPK89" s="10"/>
      <c r="CPL89" s="10"/>
      <c r="CPM89" s="10"/>
      <c r="CPN89" s="10"/>
      <c r="CPO89" s="10"/>
      <c r="CPP89" s="10"/>
      <c r="CPQ89" s="10"/>
      <c r="CPR89" s="10"/>
      <c r="CPS89" s="10"/>
      <c r="CPT89" s="10"/>
      <c r="CPU89" s="10"/>
      <c r="CPV89" s="10"/>
      <c r="CPW89" s="10"/>
      <c r="CPX89" s="10"/>
      <c r="CPY89" s="10"/>
      <c r="CPZ89" s="10"/>
      <c r="CQA89" s="10"/>
      <c r="CQB89" s="10"/>
      <c r="CQC89" s="10"/>
      <c r="CQD89" s="10"/>
      <c r="CQE89" s="10"/>
      <c r="CQF89" s="10"/>
      <c r="CQG89" s="10"/>
      <c r="CQH89" s="10"/>
      <c r="CQI89" s="10"/>
      <c r="CQJ89" s="10"/>
      <c r="CQK89" s="10"/>
      <c r="CQL89" s="10"/>
      <c r="CQM89" s="10"/>
      <c r="CQN89" s="10"/>
      <c r="CQO89" s="10"/>
      <c r="CQP89" s="10"/>
      <c r="CQQ89" s="10"/>
      <c r="CQR89" s="10"/>
      <c r="CQS89" s="10"/>
      <c r="CQT89" s="10"/>
      <c r="CQU89" s="10"/>
      <c r="CQV89" s="10"/>
      <c r="CQW89" s="10"/>
      <c r="CQX89" s="10"/>
      <c r="CQY89" s="10"/>
      <c r="CQZ89" s="10"/>
      <c r="CRA89" s="10"/>
      <c r="CRB89" s="10"/>
      <c r="CRC89" s="10"/>
      <c r="CRD89" s="10"/>
      <c r="CRE89" s="10"/>
      <c r="CRF89" s="10"/>
      <c r="CRG89" s="10"/>
      <c r="CRH89" s="10"/>
      <c r="CRI89" s="10"/>
      <c r="CRJ89" s="10"/>
      <c r="CRK89" s="10"/>
      <c r="CRL89" s="10"/>
      <c r="CRM89" s="10"/>
      <c r="CRN89" s="10"/>
      <c r="CRO89" s="10"/>
      <c r="CRP89" s="10"/>
      <c r="CRQ89" s="10"/>
      <c r="CRR89" s="10"/>
      <c r="CRS89" s="10"/>
      <c r="CRT89" s="10"/>
      <c r="CRU89" s="10"/>
      <c r="CRV89" s="10"/>
      <c r="CRW89" s="10"/>
      <c r="CRX89" s="10"/>
      <c r="CRY89" s="10"/>
      <c r="CRZ89" s="10"/>
      <c r="CSA89" s="10"/>
      <c r="CSB89" s="10"/>
      <c r="CSC89" s="10"/>
      <c r="CSD89" s="10"/>
      <c r="CSE89" s="10"/>
      <c r="CSF89" s="10"/>
      <c r="CSG89" s="10"/>
      <c r="CSH89" s="10"/>
      <c r="CSI89" s="10"/>
      <c r="CSJ89" s="10"/>
      <c r="CSK89" s="10"/>
      <c r="CSL89" s="10"/>
      <c r="CSM89" s="10"/>
      <c r="CSN89" s="10"/>
      <c r="CSO89" s="10"/>
      <c r="CSP89" s="10"/>
      <c r="CSQ89" s="10"/>
      <c r="CSR89" s="10"/>
      <c r="CSS89" s="10"/>
      <c r="CST89" s="10"/>
      <c r="CSU89" s="10"/>
      <c r="CSV89" s="10"/>
      <c r="CSW89" s="10"/>
      <c r="CSX89" s="10"/>
      <c r="CSY89" s="10"/>
      <c r="CSZ89" s="10"/>
      <c r="CTA89" s="10"/>
      <c r="CTB89" s="10"/>
      <c r="CTC89" s="10"/>
      <c r="CTD89" s="10"/>
      <c r="CTE89" s="10"/>
      <c r="CTF89" s="10"/>
      <c r="CTG89" s="10"/>
      <c r="CTH89" s="10"/>
      <c r="CTI89" s="10"/>
      <c r="CTJ89" s="10"/>
      <c r="CTK89" s="10"/>
      <c r="CTL89" s="10"/>
      <c r="CTM89" s="10"/>
      <c r="CTN89" s="10"/>
      <c r="CTO89" s="10"/>
      <c r="CTP89" s="10"/>
      <c r="CTQ89" s="10"/>
      <c r="CTR89" s="10"/>
      <c r="CTS89" s="10"/>
      <c r="CTT89" s="10"/>
      <c r="CTU89" s="10"/>
      <c r="CTV89" s="10"/>
      <c r="CTW89" s="10"/>
      <c r="CTX89" s="10"/>
      <c r="CTY89" s="10"/>
      <c r="CTZ89" s="10"/>
      <c r="CUA89" s="10"/>
      <c r="CUB89" s="10"/>
      <c r="CUC89" s="10"/>
      <c r="CUD89" s="10"/>
      <c r="CUE89" s="10"/>
      <c r="CUF89" s="10"/>
      <c r="CUG89" s="10"/>
      <c r="CUH89" s="10"/>
      <c r="CUI89" s="10"/>
      <c r="CUJ89" s="10"/>
      <c r="CUK89" s="10"/>
      <c r="CUL89" s="10"/>
      <c r="CUM89" s="10"/>
      <c r="CUN89" s="10"/>
      <c r="CUO89" s="10"/>
      <c r="CUP89" s="10"/>
      <c r="CUQ89" s="10"/>
      <c r="CUR89" s="10"/>
      <c r="CUS89" s="10"/>
      <c r="CUT89" s="10"/>
      <c r="CUU89" s="10"/>
      <c r="CUV89" s="10"/>
      <c r="CUW89" s="10"/>
      <c r="CUX89" s="10"/>
      <c r="CUY89" s="10"/>
      <c r="CUZ89" s="10"/>
      <c r="CVA89" s="10"/>
      <c r="CVB89" s="10"/>
      <c r="CVC89" s="10"/>
      <c r="CVD89" s="10"/>
      <c r="CVE89" s="10"/>
      <c r="CVF89" s="10"/>
      <c r="CVG89" s="10"/>
      <c r="CVH89" s="10"/>
      <c r="CVI89" s="10"/>
      <c r="CVJ89" s="10"/>
      <c r="CVK89" s="10"/>
      <c r="CVL89" s="10"/>
      <c r="CVM89" s="10"/>
      <c r="CVN89" s="10"/>
      <c r="CVO89" s="10"/>
      <c r="CVP89" s="10"/>
      <c r="CVQ89" s="10"/>
      <c r="CVR89" s="10"/>
      <c r="CVS89" s="10"/>
      <c r="CVT89" s="10"/>
      <c r="CVU89" s="10"/>
      <c r="CVV89" s="10"/>
      <c r="CVW89" s="10"/>
      <c r="CVX89" s="10"/>
      <c r="CVY89" s="10"/>
      <c r="CVZ89" s="10"/>
      <c r="CWA89" s="10"/>
      <c r="CWB89" s="10"/>
      <c r="CWC89" s="10"/>
      <c r="CWD89" s="10"/>
      <c r="CWE89" s="10"/>
      <c r="CWF89" s="10"/>
      <c r="CWG89" s="10"/>
      <c r="CWH89" s="10"/>
      <c r="CWI89" s="10"/>
      <c r="CWJ89" s="10"/>
      <c r="CWK89" s="10"/>
      <c r="CWL89" s="10"/>
      <c r="CWM89" s="10"/>
      <c r="CWN89" s="10"/>
      <c r="CWO89" s="10"/>
      <c r="CWP89" s="10"/>
      <c r="CWQ89" s="10"/>
      <c r="CWR89" s="10"/>
      <c r="CWS89" s="10"/>
      <c r="CWT89" s="10"/>
      <c r="CWU89" s="10"/>
      <c r="CWV89" s="10"/>
      <c r="CWW89" s="10"/>
      <c r="CWX89" s="10"/>
      <c r="CWY89" s="10"/>
      <c r="CWZ89" s="10"/>
      <c r="CXA89" s="10"/>
      <c r="CXB89" s="10"/>
      <c r="CXC89" s="10"/>
      <c r="CXD89" s="10"/>
      <c r="CXE89" s="10"/>
      <c r="CXF89" s="10"/>
      <c r="CXG89" s="10"/>
      <c r="CXH89" s="10"/>
      <c r="CXI89" s="10"/>
      <c r="CXJ89" s="10"/>
      <c r="CXK89" s="10"/>
      <c r="CXL89" s="10"/>
      <c r="CXM89" s="10"/>
      <c r="CXN89" s="10"/>
      <c r="CXO89" s="10"/>
      <c r="CXP89" s="10"/>
      <c r="CXQ89" s="10"/>
      <c r="CXR89" s="10"/>
      <c r="CXS89" s="10"/>
      <c r="CXT89" s="10"/>
      <c r="CXU89" s="10"/>
      <c r="CXV89" s="10"/>
      <c r="CXW89" s="10"/>
      <c r="CXX89" s="10"/>
      <c r="CXY89" s="10"/>
      <c r="CXZ89" s="10"/>
      <c r="CYA89" s="10"/>
      <c r="CYB89" s="10"/>
      <c r="CYC89" s="10"/>
      <c r="CYD89" s="10"/>
      <c r="CYE89" s="10"/>
      <c r="CYF89" s="10"/>
      <c r="CYG89" s="10"/>
      <c r="CYH89" s="10"/>
      <c r="CYI89" s="10"/>
      <c r="CYJ89" s="10"/>
      <c r="CYK89" s="10"/>
      <c r="CYL89" s="10"/>
      <c r="CYM89" s="10"/>
      <c r="CYN89" s="10"/>
      <c r="CYO89" s="10"/>
      <c r="CYP89" s="10"/>
      <c r="CYQ89" s="10"/>
      <c r="CYR89" s="10"/>
      <c r="CYS89" s="10"/>
      <c r="CYT89" s="10"/>
      <c r="CYU89" s="10"/>
      <c r="CYV89" s="10"/>
      <c r="CYW89" s="10"/>
      <c r="CYX89" s="10"/>
      <c r="CYY89" s="10"/>
      <c r="CYZ89" s="10"/>
      <c r="CZA89" s="10"/>
      <c r="CZB89" s="10"/>
      <c r="CZC89" s="10"/>
      <c r="CZD89" s="10"/>
      <c r="CZE89" s="10"/>
      <c r="CZF89" s="10"/>
      <c r="CZG89" s="10"/>
      <c r="CZH89" s="10"/>
      <c r="CZI89" s="10"/>
      <c r="CZJ89" s="10"/>
      <c r="CZK89" s="10"/>
      <c r="CZL89" s="10"/>
      <c r="CZM89" s="10"/>
      <c r="CZN89" s="10"/>
      <c r="CZO89" s="10"/>
      <c r="CZP89" s="10"/>
      <c r="CZQ89" s="10"/>
      <c r="CZR89" s="10"/>
      <c r="CZS89" s="10"/>
      <c r="CZT89" s="10"/>
      <c r="CZU89" s="10"/>
      <c r="CZV89" s="10"/>
      <c r="CZW89" s="10"/>
      <c r="CZX89" s="10"/>
      <c r="CZY89" s="10"/>
      <c r="CZZ89" s="10"/>
      <c r="DAA89" s="10"/>
      <c r="DAB89" s="10"/>
      <c r="DAC89" s="10"/>
      <c r="DAD89" s="10"/>
      <c r="DAE89" s="10"/>
      <c r="DAF89" s="10"/>
      <c r="DAG89" s="10"/>
      <c r="DAH89" s="10"/>
      <c r="DAI89" s="10"/>
      <c r="DAJ89" s="10"/>
      <c r="DAK89" s="10"/>
      <c r="DAL89" s="10"/>
      <c r="DAM89" s="10"/>
      <c r="DAN89" s="10"/>
      <c r="DAO89" s="10"/>
      <c r="DAP89" s="10"/>
      <c r="DAQ89" s="10"/>
      <c r="DAR89" s="10"/>
      <c r="DAS89" s="10"/>
      <c r="DAT89" s="10"/>
      <c r="DAU89" s="10"/>
      <c r="DAV89" s="10"/>
      <c r="DAW89" s="10"/>
      <c r="DAX89" s="10"/>
      <c r="DAY89" s="10"/>
      <c r="DAZ89" s="10"/>
      <c r="DBA89" s="10"/>
      <c r="DBB89" s="10"/>
      <c r="DBC89" s="10"/>
      <c r="DBD89" s="10"/>
      <c r="DBE89" s="10"/>
      <c r="DBF89" s="10"/>
      <c r="DBG89" s="10"/>
      <c r="DBH89" s="10"/>
      <c r="DBI89" s="10"/>
      <c r="DBJ89" s="10"/>
      <c r="DBK89" s="10"/>
      <c r="DBL89" s="10"/>
      <c r="DBM89" s="10"/>
      <c r="DBN89" s="10"/>
      <c r="DBO89" s="10"/>
      <c r="DBP89" s="10"/>
      <c r="DBQ89" s="10"/>
      <c r="DBR89" s="10"/>
      <c r="DBS89" s="10"/>
      <c r="DBT89" s="10"/>
      <c r="DBU89" s="10"/>
      <c r="DBV89" s="10"/>
      <c r="DBW89" s="10"/>
      <c r="DBX89" s="10"/>
      <c r="DBY89" s="10"/>
      <c r="DBZ89" s="10"/>
      <c r="DCA89" s="10"/>
      <c r="DCB89" s="10"/>
      <c r="DCC89" s="10"/>
      <c r="DCD89" s="10"/>
      <c r="DCE89" s="10"/>
      <c r="DCF89" s="10"/>
      <c r="DCG89" s="10"/>
      <c r="DCH89" s="10"/>
      <c r="DCI89" s="10"/>
      <c r="DCJ89" s="10"/>
      <c r="DCK89" s="10"/>
      <c r="DCL89" s="10"/>
      <c r="DCM89" s="10"/>
      <c r="DCN89" s="10"/>
      <c r="DCO89" s="10"/>
      <c r="DCP89" s="10"/>
      <c r="DCQ89" s="10"/>
      <c r="DCR89" s="10"/>
      <c r="DCS89" s="10"/>
      <c r="DCT89" s="10"/>
      <c r="DCU89" s="10"/>
      <c r="DCV89" s="10"/>
      <c r="DCW89" s="10"/>
      <c r="DCX89" s="10"/>
      <c r="DCY89" s="10"/>
      <c r="DCZ89" s="10"/>
      <c r="DDA89" s="10"/>
      <c r="DDB89" s="10"/>
      <c r="DDC89" s="10"/>
      <c r="DDD89" s="10"/>
      <c r="DDE89" s="10"/>
      <c r="DDF89" s="10"/>
      <c r="DDG89" s="10"/>
      <c r="DDH89" s="10"/>
      <c r="DDI89" s="10"/>
      <c r="DDJ89" s="10"/>
      <c r="DDK89" s="10"/>
      <c r="DDL89" s="10"/>
      <c r="DDM89" s="10"/>
      <c r="DDN89" s="10"/>
      <c r="DDO89" s="10"/>
      <c r="DDP89" s="10"/>
      <c r="DDQ89" s="10"/>
      <c r="DDR89" s="10"/>
      <c r="DDS89" s="10"/>
      <c r="DDT89" s="10"/>
      <c r="DDU89" s="10"/>
      <c r="DDV89" s="10"/>
      <c r="DDW89" s="10"/>
      <c r="DDX89" s="10"/>
      <c r="DDY89" s="10"/>
      <c r="DDZ89" s="10"/>
      <c r="DEA89" s="10"/>
      <c r="DEB89" s="10"/>
      <c r="DEC89" s="10"/>
      <c r="DED89" s="10"/>
      <c r="DEE89" s="10"/>
      <c r="DEF89" s="10"/>
      <c r="DEG89" s="10"/>
      <c r="DEH89" s="10"/>
      <c r="DEI89" s="10"/>
      <c r="DEJ89" s="10"/>
      <c r="DEK89" s="10"/>
      <c r="DEL89" s="10"/>
      <c r="DEM89" s="10"/>
      <c r="DEN89" s="10"/>
      <c r="DEO89" s="10"/>
      <c r="DEP89" s="10"/>
      <c r="DEQ89" s="10"/>
      <c r="DER89" s="10"/>
      <c r="DES89" s="10"/>
      <c r="DET89" s="10"/>
      <c r="DEU89" s="10"/>
      <c r="DEV89" s="10"/>
      <c r="DEW89" s="10"/>
      <c r="DEX89" s="10"/>
      <c r="DEY89" s="10"/>
      <c r="DEZ89" s="10"/>
      <c r="DFA89" s="10"/>
      <c r="DFB89" s="10"/>
      <c r="DFC89" s="10"/>
      <c r="DFD89" s="10"/>
      <c r="DFE89" s="10"/>
      <c r="DFF89" s="10"/>
      <c r="DFG89" s="10"/>
      <c r="DFH89" s="10"/>
      <c r="DFI89" s="10"/>
      <c r="DFJ89" s="10"/>
      <c r="DFK89" s="10"/>
      <c r="DFL89" s="10"/>
      <c r="DFM89" s="10"/>
      <c r="DFN89" s="10"/>
      <c r="DFO89" s="10"/>
      <c r="DFP89" s="10"/>
      <c r="DFQ89" s="10"/>
      <c r="DFR89" s="10"/>
      <c r="DFS89" s="10"/>
      <c r="DFT89" s="10"/>
      <c r="DFU89" s="10"/>
      <c r="DFV89" s="10"/>
      <c r="DFW89" s="10"/>
      <c r="DFX89" s="10"/>
      <c r="DFY89" s="10"/>
      <c r="DFZ89" s="10"/>
      <c r="DGA89" s="10"/>
      <c r="DGB89" s="10"/>
      <c r="DGC89" s="10"/>
      <c r="DGD89" s="10"/>
      <c r="DGE89" s="10"/>
      <c r="DGF89" s="10"/>
      <c r="DGG89" s="10"/>
      <c r="DGH89" s="10"/>
      <c r="DGI89" s="10"/>
      <c r="DGJ89" s="10"/>
      <c r="DGK89" s="10"/>
      <c r="DGL89" s="10"/>
      <c r="DGM89" s="10"/>
      <c r="DGN89" s="10"/>
      <c r="DGO89" s="10"/>
      <c r="DGP89" s="10"/>
      <c r="DGQ89" s="10"/>
      <c r="DGR89" s="10"/>
      <c r="DGS89" s="10"/>
      <c r="DGT89" s="10"/>
      <c r="DGU89" s="10"/>
      <c r="DGV89" s="10"/>
      <c r="DGW89" s="10"/>
      <c r="DGX89" s="10"/>
      <c r="DGY89" s="10"/>
      <c r="DGZ89" s="10"/>
      <c r="DHA89" s="10"/>
      <c r="DHB89" s="10"/>
      <c r="DHC89" s="10"/>
      <c r="DHD89" s="10"/>
      <c r="DHE89" s="10"/>
      <c r="DHF89" s="10"/>
      <c r="DHG89" s="10"/>
      <c r="DHH89" s="10"/>
      <c r="DHI89" s="10"/>
      <c r="DHJ89" s="10"/>
      <c r="DHK89" s="10"/>
      <c r="DHL89" s="10"/>
      <c r="DHM89" s="10"/>
      <c r="DHN89" s="10"/>
      <c r="DHO89" s="10"/>
      <c r="DHP89" s="10"/>
      <c r="DHQ89" s="10"/>
      <c r="DHR89" s="10"/>
      <c r="DHS89" s="10"/>
      <c r="DHT89" s="10"/>
      <c r="DHU89" s="10"/>
      <c r="DHV89" s="10"/>
      <c r="DHW89" s="10"/>
      <c r="DHX89" s="10"/>
      <c r="DHY89" s="10"/>
      <c r="DHZ89" s="10"/>
      <c r="DIA89" s="10"/>
      <c r="DIB89" s="10"/>
      <c r="DIC89" s="10"/>
      <c r="DID89" s="10"/>
      <c r="DIE89" s="10"/>
      <c r="DIF89" s="10"/>
      <c r="DIG89" s="10"/>
      <c r="DIH89" s="10"/>
      <c r="DII89" s="10"/>
      <c r="DIJ89" s="10"/>
      <c r="DIK89" s="10"/>
      <c r="DIL89" s="10"/>
      <c r="DIM89" s="10"/>
      <c r="DIN89" s="10"/>
      <c r="DIO89" s="10"/>
      <c r="DIP89" s="10"/>
      <c r="DIQ89" s="10"/>
      <c r="DIR89" s="10"/>
      <c r="DIS89" s="10"/>
      <c r="DIT89" s="10"/>
      <c r="DIU89" s="10"/>
      <c r="DIV89" s="10"/>
      <c r="DIW89" s="10"/>
      <c r="DIX89" s="10"/>
      <c r="DIY89" s="10"/>
      <c r="DIZ89" s="10"/>
      <c r="DJA89" s="10"/>
      <c r="DJB89" s="10"/>
      <c r="DJC89" s="10"/>
      <c r="DJD89" s="10"/>
      <c r="DJE89" s="10"/>
      <c r="DJF89" s="10"/>
      <c r="DJG89" s="10"/>
      <c r="DJH89" s="10"/>
      <c r="DJI89" s="10"/>
      <c r="DJJ89" s="10"/>
      <c r="DJK89" s="10"/>
      <c r="DJL89" s="10"/>
      <c r="DJM89" s="10"/>
      <c r="DJN89" s="10"/>
      <c r="DJO89" s="10"/>
      <c r="DJP89" s="10"/>
      <c r="DJQ89" s="10"/>
      <c r="DJR89" s="10"/>
      <c r="DJS89" s="10"/>
      <c r="DJT89" s="10"/>
      <c r="DJU89" s="10"/>
      <c r="DJV89" s="10"/>
      <c r="DJW89" s="10"/>
      <c r="DJX89" s="10"/>
      <c r="DJY89" s="10"/>
      <c r="DJZ89" s="10"/>
      <c r="DKA89" s="10"/>
      <c r="DKB89" s="10"/>
      <c r="DKC89" s="10"/>
      <c r="DKD89" s="10"/>
      <c r="DKE89" s="10"/>
      <c r="DKF89" s="10"/>
      <c r="DKG89" s="10"/>
      <c r="DKH89" s="10"/>
      <c r="DKI89" s="10"/>
      <c r="DKJ89" s="10"/>
      <c r="DKK89" s="10"/>
      <c r="DKL89" s="10"/>
      <c r="DKM89" s="10"/>
      <c r="DKN89" s="10"/>
      <c r="DKO89" s="10"/>
      <c r="DKP89" s="10"/>
      <c r="DKQ89" s="10"/>
      <c r="DKR89" s="10"/>
      <c r="DKS89" s="10"/>
      <c r="DKT89" s="10"/>
      <c r="DKU89" s="10"/>
      <c r="DKV89" s="10"/>
      <c r="DKW89" s="10"/>
      <c r="DKX89" s="10"/>
      <c r="DKY89" s="10"/>
      <c r="DKZ89" s="10"/>
      <c r="DLA89" s="10"/>
      <c r="DLB89" s="10"/>
      <c r="DLC89" s="10"/>
      <c r="DLD89" s="10"/>
      <c r="DLE89" s="10"/>
      <c r="DLF89" s="10"/>
      <c r="DLG89" s="10"/>
      <c r="DLH89" s="10"/>
      <c r="DLI89" s="10"/>
      <c r="DLJ89" s="10"/>
      <c r="DLK89" s="10"/>
      <c r="DLL89" s="10"/>
      <c r="DLM89" s="10"/>
      <c r="DLN89" s="10"/>
      <c r="DLO89" s="10"/>
      <c r="DLP89" s="10"/>
      <c r="DLQ89" s="10"/>
      <c r="DLR89" s="10"/>
      <c r="DLS89" s="10"/>
      <c r="DLT89" s="10"/>
      <c r="DLU89" s="10"/>
      <c r="DLV89" s="10"/>
      <c r="DLW89" s="10"/>
      <c r="DLX89" s="10"/>
      <c r="DLY89" s="10"/>
      <c r="DLZ89" s="10"/>
      <c r="DMA89" s="10"/>
      <c r="DMB89" s="10"/>
      <c r="DMC89" s="10"/>
      <c r="DMD89" s="10"/>
      <c r="DME89" s="10"/>
      <c r="DMF89" s="10"/>
      <c r="DMG89" s="10"/>
      <c r="DMH89" s="10"/>
      <c r="DMI89" s="10"/>
      <c r="DMJ89" s="10"/>
      <c r="DMK89" s="10"/>
      <c r="DML89" s="10"/>
      <c r="DMM89" s="10"/>
      <c r="DMN89" s="10"/>
      <c r="DMO89" s="10"/>
      <c r="DMP89" s="10"/>
      <c r="DMQ89" s="10"/>
      <c r="DMR89" s="10"/>
      <c r="DMS89" s="10"/>
      <c r="DMT89" s="10"/>
      <c r="DMU89" s="10"/>
      <c r="DMV89" s="10"/>
      <c r="DMW89" s="10"/>
      <c r="DMX89" s="10"/>
      <c r="DMY89" s="10"/>
      <c r="DMZ89" s="10"/>
      <c r="DNA89" s="10"/>
      <c r="DNB89" s="10"/>
      <c r="DNC89" s="10"/>
      <c r="DND89" s="10"/>
      <c r="DNE89" s="10"/>
      <c r="DNF89" s="10"/>
      <c r="DNG89" s="10"/>
      <c r="DNH89" s="10"/>
      <c r="DNI89" s="10"/>
      <c r="DNJ89" s="10"/>
      <c r="DNK89" s="10"/>
      <c r="DNL89" s="10"/>
      <c r="DNM89" s="10"/>
      <c r="DNN89" s="10"/>
      <c r="DNO89" s="10"/>
      <c r="DNP89" s="10"/>
      <c r="DNQ89" s="10"/>
      <c r="DNR89" s="10"/>
      <c r="DNS89" s="10"/>
      <c r="DNT89" s="10"/>
      <c r="DNU89" s="10"/>
      <c r="DNV89" s="10"/>
      <c r="DNW89" s="10"/>
      <c r="DNX89" s="10"/>
      <c r="DNY89" s="10"/>
      <c r="DNZ89" s="10"/>
      <c r="DOA89" s="10"/>
      <c r="DOB89" s="10"/>
      <c r="DOC89" s="10"/>
      <c r="DOD89" s="10"/>
      <c r="DOE89" s="10"/>
      <c r="DOF89" s="10"/>
      <c r="DOG89" s="10"/>
      <c r="DOH89" s="10"/>
      <c r="DOI89" s="10"/>
      <c r="DOJ89" s="10"/>
      <c r="DOK89" s="10"/>
      <c r="DOL89" s="10"/>
      <c r="DOM89" s="10"/>
      <c r="DON89" s="10"/>
      <c r="DOO89" s="10"/>
      <c r="DOP89" s="10"/>
      <c r="DOQ89" s="10"/>
      <c r="DOR89" s="10"/>
      <c r="DOS89" s="10"/>
      <c r="DOT89" s="10"/>
      <c r="DOU89" s="10"/>
      <c r="DOV89" s="10"/>
      <c r="DOW89" s="10"/>
      <c r="DOX89" s="10"/>
      <c r="DOY89" s="10"/>
      <c r="DOZ89" s="10"/>
      <c r="DPA89" s="10"/>
      <c r="DPB89" s="10"/>
      <c r="DPC89" s="10"/>
      <c r="DPD89" s="10"/>
      <c r="DPE89" s="10"/>
      <c r="DPF89" s="10"/>
      <c r="DPG89" s="10"/>
      <c r="DPH89" s="10"/>
      <c r="DPI89" s="10"/>
      <c r="DPJ89" s="10"/>
      <c r="DPK89" s="10"/>
      <c r="DPL89" s="10"/>
      <c r="DPM89" s="10"/>
      <c r="DPN89" s="10"/>
      <c r="DPO89" s="10"/>
      <c r="DPP89" s="10"/>
      <c r="DPQ89" s="10"/>
      <c r="DPR89" s="10"/>
      <c r="DPS89" s="10"/>
      <c r="DPT89" s="10"/>
      <c r="DPU89" s="10"/>
      <c r="DPV89" s="10"/>
      <c r="DPW89" s="10"/>
      <c r="DPX89" s="10"/>
      <c r="DPY89" s="10"/>
      <c r="DPZ89" s="10"/>
      <c r="DQA89" s="10"/>
      <c r="DQB89" s="10"/>
      <c r="DQC89" s="10"/>
      <c r="DQD89" s="10"/>
      <c r="DQE89" s="10"/>
      <c r="DQF89" s="10"/>
      <c r="DQG89" s="10"/>
      <c r="DQH89" s="10"/>
      <c r="DQI89" s="10"/>
      <c r="DQJ89" s="10"/>
      <c r="DQK89" s="10"/>
      <c r="DQL89" s="10"/>
      <c r="DQM89" s="10"/>
      <c r="DQN89" s="10"/>
      <c r="DQO89" s="10"/>
      <c r="DQP89" s="10"/>
      <c r="DQQ89" s="10"/>
      <c r="DQR89" s="10"/>
      <c r="DQS89" s="10"/>
      <c r="DQT89" s="10"/>
      <c r="DQU89" s="10"/>
      <c r="DQV89" s="10"/>
      <c r="DQW89" s="10"/>
      <c r="DQX89" s="10"/>
      <c r="DQY89" s="10"/>
      <c r="DQZ89" s="10"/>
      <c r="DRA89" s="10"/>
      <c r="DRB89" s="10"/>
      <c r="DRC89" s="10"/>
      <c r="DRD89" s="10"/>
      <c r="DRE89" s="10"/>
      <c r="DRF89" s="10"/>
      <c r="DRG89" s="10"/>
      <c r="DRH89" s="10"/>
      <c r="DRI89" s="10"/>
      <c r="DRJ89" s="10"/>
      <c r="DRK89" s="10"/>
      <c r="DRL89" s="10"/>
      <c r="DRM89" s="10"/>
      <c r="DRN89" s="10"/>
      <c r="DRO89" s="10"/>
      <c r="DRP89" s="10"/>
      <c r="DRQ89" s="10"/>
      <c r="DRR89" s="10"/>
      <c r="DRS89" s="10"/>
      <c r="DRT89" s="10"/>
      <c r="DRU89" s="10"/>
      <c r="DRV89" s="10"/>
      <c r="DRW89" s="10"/>
      <c r="DRX89" s="10"/>
      <c r="DRY89" s="10"/>
      <c r="DRZ89" s="10"/>
      <c r="DSA89" s="10"/>
      <c r="DSB89" s="10"/>
      <c r="DSC89" s="10"/>
      <c r="DSD89" s="10"/>
      <c r="DSE89" s="10"/>
      <c r="DSF89" s="10"/>
      <c r="DSG89" s="10"/>
      <c r="DSH89" s="10"/>
      <c r="DSI89" s="10"/>
      <c r="DSJ89" s="10"/>
      <c r="DSK89" s="10"/>
      <c r="DSL89" s="10"/>
      <c r="DSM89" s="10"/>
      <c r="DSN89" s="10"/>
      <c r="DSO89" s="10"/>
      <c r="DSP89" s="10"/>
      <c r="DSQ89" s="10"/>
      <c r="DSR89" s="10"/>
      <c r="DSS89" s="10"/>
      <c r="DST89" s="10"/>
      <c r="DSU89" s="10"/>
      <c r="DSV89" s="10"/>
      <c r="DSW89" s="10"/>
      <c r="DSX89" s="10"/>
      <c r="DSY89" s="10"/>
      <c r="DSZ89" s="10"/>
      <c r="DTA89" s="10"/>
      <c r="DTB89" s="10"/>
      <c r="DTC89" s="10"/>
      <c r="DTD89" s="10"/>
      <c r="DTE89" s="10"/>
      <c r="DTF89" s="10"/>
      <c r="DTG89" s="10"/>
      <c r="DTH89" s="10"/>
      <c r="DTI89" s="10"/>
      <c r="DTJ89" s="10"/>
      <c r="DTK89" s="10"/>
      <c r="DTL89" s="10"/>
      <c r="DTM89" s="10"/>
      <c r="DTN89" s="10"/>
      <c r="DTO89" s="10"/>
      <c r="DTP89" s="10"/>
      <c r="DTQ89" s="10"/>
      <c r="DTR89" s="10"/>
      <c r="DTS89" s="10"/>
      <c r="DTT89" s="10"/>
      <c r="DTU89" s="10"/>
      <c r="DTV89" s="10"/>
      <c r="DTW89" s="10"/>
      <c r="DTX89" s="10"/>
      <c r="DTY89" s="10"/>
      <c r="DTZ89" s="10"/>
      <c r="DUA89" s="10"/>
      <c r="DUB89" s="10"/>
      <c r="DUC89" s="10"/>
      <c r="DUD89" s="10"/>
      <c r="DUE89" s="10"/>
      <c r="DUF89" s="10"/>
      <c r="DUG89" s="10"/>
      <c r="DUH89" s="10"/>
      <c r="DUI89" s="10"/>
      <c r="DUJ89" s="10"/>
      <c r="DUK89" s="10"/>
      <c r="DUL89" s="10"/>
      <c r="DUM89" s="10"/>
      <c r="DUN89" s="10"/>
      <c r="DUO89" s="10"/>
      <c r="DUP89" s="10"/>
      <c r="DUQ89" s="10"/>
      <c r="DUR89" s="10"/>
      <c r="DUS89" s="10"/>
      <c r="DUT89" s="10"/>
      <c r="DUU89" s="10"/>
      <c r="DUV89" s="10"/>
      <c r="DUW89" s="10"/>
      <c r="DUX89" s="10"/>
      <c r="DUY89" s="10"/>
      <c r="DUZ89" s="10"/>
      <c r="DVA89" s="10"/>
      <c r="DVB89" s="10"/>
      <c r="DVC89" s="10"/>
      <c r="DVD89" s="10"/>
      <c r="DVE89" s="10"/>
      <c r="DVF89" s="10"/>
      <c r="DVG89" s="10"/>
      <c r="DVH89" s="10"/>
      <c r="DVI89" s="10"/>
      <c r="DVJ89" s="10"/>
      <c r="DVK89" s="10"/>
      <c r="DVL89" s="10"/>
      <c r="DVM89" s="10"/>
      <c r="DVN89" s="10"/>
      <c r="DVO89" s="10"/>
      <c r="DVP89" s="10"/>
      <c r="DVQ89" s="10"/>
      <c r="DVR89" s="10"/>
      <c r="DVS89" s="10"/>
      <c r="DVT89" s="10"/>
      <c r="DVU89" s="10"/>
      <c r="DVV89" s="10"/>
      <c r="DVW89" s="10"/>
      <c r="DVX89" s="10"/>
      <c r="DVY89" s="10"/>
      <c r="DVZ89" s="10"/>
      <c r="DWA89" s="10"/>
      <c r="DWB89" s="10"/>
      <c r="DWC89" s="10"/>
      <c r="DWD89" s="10"/>
      <c r="DWE89" s="10"/>
      <c r="DWF89" s="10"/>
      <c r="DWG89" s="10"/>
      <c r="DWH89" s="10"/>
      <c r="DWI89" s="10"/>
      <c r="DWJ89" s="10"/>
      <c r="DWK89" s="10"/>
      <c r="DWL89" s="10"/>
      <c r="DWM89" s="10"/>
      <c r="DWN89" s="10"/>
      <c r="DWO89" s="10"/>
      <c r="DWP89" s="10"/>
      <c r="DWQ89" s="10"/>
      <c r="DWR89" s="10"/>
      <c r="DWS89" s="10"/>
      <c r="DWT89" s="10"/>
      <c r="DWU89" s="10"/>
      <c r="DWV89" s="10"/>
      <c r="DWW89" s="10"/>
      <c r="DWX89" s="10"/>
      <c r="DWY89" s="10"/>
      <c r="DWZ89" s="10"/>
      <c r="DXA89" s="10"/>
      <c r="DXB89" s="10"/>
      <c r="DXC89" s="10"/>
      <c r="DXD89" s="10"/>
      <c r="DXE89" s="10"/>
      <c r="DXF89" s="10"/>
      <c r="DXG89" s="10"/>
      <c r="DXH89" s="10"/>
      <c r="DXI89" s="10"/>
      <c r="DXJ89" s="10"/>
      <c r="DXK89" s="10"/>
      <c r="DXL89" s="10"/>
      <c r="DXM89" s="10"/>
      <c r="DXN89" s="10"/>
      <c r="DXO89" s="10"/>
      <c r="DXP89" s="10"/>
      <c r="DXQ89" s="10"/>
      <c r="DXR89" s="10"/>
      <c r="DXS89" s="10"/>
      <c r="DXT89" s="10"/>
      <c r="DXU89" s="10"/>
      <c r="DXV89" s="10"/>
      <c r="DXW89" s="10"/>
      <c r="DXX89" s="10"/>
      <c r="DXY89" s="10"/>
      <c r="DXZ89" s="10"/>
      <c r="DYA89" s="10"/>
      <c r="DYB89" s="10"/>
      <c r="DYC89" s="10"/>
      <c r="DYD89" s="10"/>
      <c r="DYE89" s="10"/>
      <c r="DYF89" s="10"/>
      <c r="DYG89" s="10"/>
      <c r="DYH89" s="10"/>
      <c r="DYI89" s="10"/>
      <c r="DYJ89" s="10"/>
      <c r="DYK89" s="10"/>
      <c r="DYL89" s="10"/>
      <c r="DYM89" s="10"/>
      <c r="DYN89" s="10"/>
      <c r="DYO89" s="10"/>
      <c r="DYP89" s="10"/>
      <c r="DYQ89" s="10"/>
      <c r="DYR89" s="10"/>
      <c r="DYS89" s="10"/>
      <c r="DYT89" s="10"/>
      <c r="DYU89" s="10"/>
      <c r="DYV89" s="10"/>
      <c r="DYW89" s="10"/>
      <c r="DYX89" s="10"/>
      <c r="DYY89" s="10"/>
      <c r="DYZ89" s="10"/>
      <c r="DZA89" s="10"/>
      <c r="DZB89" s="10"/>
      <c r="DZC89" s="10"/>
      <c r="DZD89" s="10"/>
      <c r="DZE89" s="10"/>
      <c r="DZF89" s="10"/>
      <c r="DZG89" s="10"/>
      <c r="DZH89" s="10"/>
      <c r="DZI89" s="10"/>
      <c r="DZJ89" s="10"/>
      <c r="DZK89" s="10"/>
      <c r="DZL89" s="10"/>
      <c r="DZM89" s="10"/>
      <c r="DZN89" s="10"/>
      <c r="DZO89" s="10"/>
      <c r="DZP89" s="10"/>
      <c r="DZQ89" s="10"/>
      <c r="DZR89" s="10"/>
      <c r="DZS89" s="10"/>
      <c r="DZT89" s="10"/>
      <c r="DZU89" s="10"/>
      <c r="DZV89" s="10"/>
      <c r="DZW89" s="10"/>
      <c r="DZX89" s="10"/>
      <c r="DZY89" s="10"/>
      <c r="DZZ89" s="10"/>
      <c r="EAA89" s="10"/>
      <c r="EAB89" s="10"/>
      <c r="EAC89" s="10"/>
      <c r="EAD89" s="10"/>
      <c r="EAE89" s="10"/>
      <c r="EAF89" s="10"/>
      <c r="EAG89" s="10"/>
      <c r="EAH89" s="10"/>
      <c r="EAI89" s="10"/>
      <c r="EAJ89" s="10"/>
      <c r="EAK89" s="10"/>
      <c r="EAL89" s="10"/>
      <c r="EAM89" s="10"/>
      <c r="EAN89" s="10"/>
      <c r="EAO89" s="10"/>
      <c r="EAP89" s="10"/>
      <c r="EAQ89" s="10"/>
      <c r="EAR89" s="10"/>
      <c r="EAS89" s="10"/>
      <c r="EAT89" s="10"/>
      <c r="EAU89" s="10"/>
      <c r="EAV89" s="10"/>
      <c r="EAW89" s="10"/>
      <c r="EAX89" s="10"/>
      <c r="EAY89" s="10"/>
      <c r="EAZ89" s="10"/>
      <c r="EBA89" s="10"/>
      <c r="EBB89" s="10"/>
      <c r="EBC89" s="10"/>
      <c r="EBD89" s="10"/>
      <c r="EBE89" s="10"/>
      <c r="EBF89" s="10"/>
      <c r="EBG89" s="10"/>
      <c r="EBH89" s="10"/>
      <c r="EBI89" s="10"/>
      <c r="EBJ89" s="10"/>
      <c r="EBK89" s="10"/>
      <c r="EBL89" s="10"/>
      <c r="EBM89" s="10"/>
      <c r="EBN89" s="10"/>
      <c r="EBO89" s="10"/>
      <c r="EBP89" s="10"/>
      <c r="EBQ89" s="10"/>
      <c r="EBR89" s="10"/>
      <c r="EBS89" s="10"/>
      <c r="EBT89" s="10"/>
      <c r="EBU89" s="10"/>
      <c r="EBV89" s="10"/>
      <c r="EBW89" s="10"/>
      <c r="EBX89" s="10"/>
      <c r="EBY89" s="10"/>
      <c r="EBZ89" s="10"/>
      <c r="ECA89" s="10"/>
      <c r="ECB89" s="10"/>
      <c r="ECC89" s="10"/>
      <c r="ECD89" s="10"/>
      <c r="ECE89" s="10"/>
      <c r="ECF89" s="10"/>
      <c r="ECG89" s="10"/>
      <c r="ECH89" s="10"/>
      <c r="ECI89" s="10"/>
      <c r="ECJ89" s="10"/>
      <c r="ECK89" s="10"/>
      <c r="ECL89" s="10"/>
      <c r="ECM89" s="10"/>
      <c r="ECN89" s="10"/>
      <c r="ECO89" s="10"/>
      <c r="ECP89" s="10"/>
      <c r="ECQ89" s="10"/>
      <c r="ECR89" s="10"/>
      <c r="ECS89" s="10"/>
      <c r="ECT89" s="10"/>
      <c r="ECU89" s="10"/>
      <c r="ECV89" s="10"/>
      <c r="ECW89" s="10"/>
      <c r="ECX89" s="10"/>
      <c r="ECY89" s="10"/>
      <c r="ECZ89" s="10"/>
      <c r="EDA89" s="10"/>
      <c r="EDB89" s="10"/>
      <c r="EDC89" s="10"/>
      <c r="EDD89" s="10"/>
      <c r="EDE89" s="10"/>
      <c r="EDF89" s="10"/>
      <c r="EDG89" s="10"/>
      <c r="EDH89" s="10"/>
      <c r="EDI89" s="10"/>
      <c r="EDJ89" s="10"/>
      <c r="EDK89" s="10"/>
      <c r="EDL89" s="10"/>
      <c r="EDM89" s="10"/>
      <c r="EDN89" s="10"/>
      <c r="EDO89" s="10"/>
      <c r="EDP89" s="10"/>
      <c r="EDQ89" s="10"/>
      <c r="EDR89" s="10"/>
      <c r="EDS89" s="10"/>
      <c r="EDT89" s="10"/>
      <c r="EDU89" s="10"/>
      <c r="EDV89" s="10"/>
      <c r="EDW89" s="10"/>
      <c r="EDX89" s="10"/>
      <c r="EDY89" s="10"/>
      <c r="EDZ89" s="10"/>
      <c r="EEA89" s="10"/>
      <c r="EEB89" s="10"/>
      <c r="EEC89" s="10"/>
      <c r="EED89" s="10"/>
      <c r="EEE89" s="10"/>
      <c r="EEF89" s="10"/>
      <c r="EEG89" s="10"/>
      <c r="EEH89" s="10"/>
      <c r="EEI89" s="10"/>
      <c r="EEJ89" s="10"/>
      <c r="EEK89" s="10"/>
      <c r="EEL89" s="10"/>
      <c r="EEM89" s="10"/>
      <c r="EEN89" s="10"/>
      <c r="EEO89" s="10"/>
      <c r="EEP89" s="10"/>
      <c r="EEQ89" s="10"/>
      <c r="EER89" s="10"/>
      <c r="EES89" s="10"/>
      <c r="EET89" s="10"/>
      <c r="EEU89" s="10"/>
      <c r="EEV89" s="10"/>
      <c r="EEW89" s="10"/>
      <c r="EEX89" s="10"/>
      <c r="EEY89" s="10"/>
      <c r="EEZ89" s="10"/>
      <c r="EFA89" s="10"/>
      <c r="EFB89" s="10"/>
      <c r="EFC89" s="10"/>
      <c r="EFD89" s="10"/>
      <c r="EFE89" s="10"/>
      <c r="EFF89" s="10"/>
      <c r="EFG89" s="10"/>
      <c r="EFH89" s="10"/>
      <c r="EFI89" s="10"/>
      <c r="EFJ89" s="10"/>
      <c r="EFK89" s="10"/>
      <c r="EFL89" s="10"/>
      <c r="EFM89" s="10"/>
      <c r="EFN89" s="10"/>
      <c r="EFO89" s="10"/>
      <c r="EFP89" s="10"/>
      <c r="EFQ89" s="10"/>
      <c r="EFR89" s="10"/>
      <c r="EFS89" s="10"/>
      <c r="EFT89" s="10"/>
      <c r="EFU89" s="10"/>
      <c r="EFV89" s="10"/>
      <c r="EFW89" s="10"/>
      <c r="EFX89" s="10"/>
      <c r="EFY89" s="10"/>
      <c r="EFZ89" s="10"/>
      <c r="EGA89" s="10"/>
      <c r="EGB89" s="10"/>
      <c r="EGC89" s="10"/>
      <c r="EGD89" s="10"/>
      <c r="EGE89" s="10"/>
      <c r="EGF89" s="10"/>
      <c r="EGG89" s="10"/>
      <c r="EGH89" s="10"/>
      <c r="EGI89" s="10"/>
      <c r="EGJ89" s="10"/>
      <c r="EGK89" s="10"/>
      <c r="EGL89" s="10"/>
      <c r="EGM89" s="10"/>
      <c r="EGN89" s="10"/>
      <c r="EGO89" s="10"/>
      <c r="EGP89" s="10"/>
      <c r="EGQ89" s="10"/>
      <c r="EGR89" s="10"/>
      <c r="EGS89" s="10"/>
      <c r="EGT89" s="10"/>
      <c r="EGU89" s="10"/>
      <c r="EGV89" s="10"/>
      <c r="EGW89" s="10"/>
      <c r="EGX89" s="10"/>
      <c r="EGY89" s="10"/>
      <c r="EGZ89" s="10"/>
      <c r="EHA89" s="10"/>
      <c r="EHB89" s="10"/>
      <c r="EHC89" s="10"/>
      <c r="EHD89" s="10"/>
      <c r="EHE89" s="10"/>
      <c r="EHF89" s="10"/>
      <c r="EHG89" s="10"/>
      <c r="EHH89" s="10"/>
      <c r="EHI89" s="10"/>
      <c r="EHJ89" s="10"/>
      <c r="EHK89" s="10"/>
      <c r="EHL89" s="10"/>
      <c r="EHM89" s="10"/>
      <c r="EHN89" s="10"/>
      <c r="EHO89" s="10"/>
      <c r="EHP89" s="10"/>
      <c r="EHQ89" s="10"/>
      <c r="EHR89" s="10"/>
      <c r="EHS89" s="10"/>
      <c r="EHT89" s="10"/>
      <c r="EHU89" s="10"/>
      <c r="EHV89" s="10"/>
      <c r="EHW89" s="10"/>
      <c r="EHX89" s="10"/>
      <c r="EHY89" s="10"/>
      <c r="EHZ89" s="10"/>
      <c r="EIA89" s="10"/>
      <c r="EIB89" s="10"/>
      <c r="EIC89" s="10"/>
      <c r="EID89" s="10"/>
      <c r="EIE89" s="10"/>
      <c r="EIF89" s="10"/>
      <c r="EIG89" s="10"/>
      <c r="EIH89" s="10"/>
      <c r="EII89" s="10"/>
      <c r="EIJ89" s="10"/>
      <c r="EIK89" s="10"/>
      <c r="EIL89" s="10"/>
      <c r="EIM89" s="10"/>
      <c r="EIN89" s="10"/>
      <c r="EIO89" s="10"/>
      <c r="EIP89" s="10"/>
      <c r="EIQ89" s="10"/>
      <c r="EIR89" s="10"/>
      <c r="EIS89" s="10"/>
      <c r="EIT89" s="10"/>
      <c r="EIU89" s="10"/>
      <c r="EIV89" s="10"/>
      <c r="EIW89" s="10"/>
      <c r="EIX89" s="10"/>
      <c r="EIY89" s="10"/>
      <c r="EIZ89" s="10"/>
      <c r="EJA89" s="10"/>
      <c r="EJB89" s="10"/>
      <c r="EJC89" s="10"/>
      <c r="EJD89" s="10"/>
      <c r="EJE89" s="10"/>
      <c r="EJF89" s="10"/>
      <c r="EJG89" s="10"/>
      <c r="EJH89" s="10"/>
      <c r="EJI89" s="10"/>
      <c r="EJJ89" s="10"/>
      <c r="EJK89" s="10"/>
      <c r="EJL89" s="10"/>
      <c r="EJM89" s="10"/>
      <c r="EJN89" s="10"/>
      <c r="EJO89" s="10"/>
      <c r="EJP89" s="10"/>
      <c r="EJQ89" s="10"/>
      <c r="EJR89" s="10"/>
      <c r="EJS89" s="10"/>
      <c r="EJT89" s="10"/>
      <c r="EJU89" s="10"/>
      <c r="EJV89" s="10"/>
      <c r="EJW89" s="10"/>
      <c r="EJX89" s="10"/>
      <c r="EJY89" s="10"/>
      <c r="EJZ89" s="10"/>
      <c r="EKA89" s="10"/>
      <c r="EKB89" s="10"/>
      <c r="EKC89" s="10"/>
      <c r="EKD89" s="10"/>
      <c r="EKE89" s="10"/>
      <c r="EKF89" s="10"/>
      <c r="EKG89" s="10"/>
      <c r="EKH89" s="10"/>
      <c r="EKI89" s="10"/>
      <c r="EKJ89" s="10"/>
      <c r="EKK89" s="10"/>
      <c r="EKL89" s="10"/>
      <c r="EKM89" s="10"/>
      <c r="EKN89" s="10"/>
      <c r="EKO89" s="10"/>
      <c r="EKP89" s="10"/>
      <c r="EKQ89" s="10"/>
      <c r="EKR89" s="10"/>
      <c r="EKS89" s="10"/>
      <c r="EKT89" s="10"/>
      <c r="EKU89" s="10"/>
      <c r="EKV89" s="10"/>
      <c r="EKW89" s="10"/>
      <c r="EKX89" s="10"/>
      <c r="EKY89" s="10"/>
      <c r="EKZ89" s="10"/>
      <c r="ELA89" s="10"/>
      <c r="ELB89" s="10"/>
      <c r="ELC89" s="10"/>
      <c r="ELD89" s="10"/>
      <c r="ELE89" s="10"/>
      <c r="ELF89" s="10"/>
      <c r="ELG89" s="10"/>
      <c r="ELH89" s="10"/>
      <c r="ELI89" s="10"/>
      <c r="ELJ89" s="10"/>
      <c r="ELK89" s="10"/>
      <c r="ELL89" s="10"/>
      <c r="ELM89" s="10"/>
      <c r="ELN89" s="10"/>
      <c r="ELO89" s="10"/>
      <c r="ELP89" s="10"/>
      <c r="ELQ89" s="10"/>
      <c r="ELR89" s="10"/>
      <c r="ELS89" s="10"/>
      <c r="ELT89" s="10"/>
      <c r="ELU89" s="10"/>
      <c r="ELV89" s="10"/>
      <c r="ELW89" s="10"/>
      <c r="ELX89" s="10"/>
      <c r="ELY89" s="10"/>
      <c r="ELZ89" s="10"/>
      <c r="EMA89" s="10"/>
      <c r="EMB89" s="10"/>
      <c r="EMC89" s="10"/>
      <c r="EMD89" s="10"/>
      <c r="EME89" s="10"/>
      <c r="EMF89" s="10"/>
      <c r="EMG89" s="10"/>
      <c r="EMH89" s="10"/>
      <c r="EMI89" s="10"/>
      <c r="EMJ89" s="10"/>
      <c r="EMK89" s="10"/>
      <c r="EML89" s="10"/>
      <c r="EMM89" s="10"/>
      <c r="EMN89" s="10"/>
      <c r="EMO89" s="10"/>
      <c r="EMP89" s="10"/>
      <c r="EMQ89" s="10"/>
      <c r="EMR89" s="10"/>
      <c r="EMS89" s="10"/>
      <c r="EMT89" s="10"/>
      <c r="EMU89" s="10"/>
      <c r="EMV89" s="10"/>
      <c r="EMW89" s="10"/>
      <c r="EMX89" s="10"/>
      <c r="EMY89" s="10"/>
      <c r="EMZ89" s="10"/>
      <c r="ENA89" s="10"/>
      <c r="ENB89" s="10"/>
      <c r="ENC89" s="10"/>
      <c r="END89" s="10"/>
      <c r="ENE89" s="10"/>
      <c r="ENF89" s="10"/>
      <c r="ENG89" s="10"/>
      <c r="ENH89" s="10"/>
      <c r="ENI89" s="10"/>
      <c r="ENJ89" s="10"/>
      <c r="ENK89" s="10"/>
      <c r="ENL89" s="10"/>
      <c r="ENM89" s="10"/>
      <c r="ENN89" s="10"/>
      <c r="ENO89" s="10"/>
      <c r="ENP89" s="10"/>
      <c r="ENQ89" s="10"/>
      <c r="ENR89" s="10"/>
      <c r="ENS89" s="10"/>
      <c r="ENT89" s="10"/>
      <c r="ENU89" s="10"/>
      <c r="ENV89" s="10"/>
      <c r="ENW89" s="10"/>
      <c r="ENX89" s="10"/>
      <c r="ENY89" s="10"/>
      <c r="ENZ89" s="10"/>
      <c r="EOA89" s="10"/>
      <c r="EOB89" s="10"/>
      <c r="EOC89" s="10"/>
      <c r="EOD89" s="10"/>
      <c r="EOE89" s="10"/>
      <c r="EOF89" s="10"/>
      <c r="EOG89" s="10"/>
      <c r="EOH89" s="10"/>
      <c r="EOI89" s="10"/>
      <c r="EOJ89" s="10"/>
      <c r="EOK89" s="10"/>
      <c r="EOL89" s="10"/>
      <c r="EOM89" s="10"/>
      <c r="EON89" s="10"/>
      <c r="EOO89" s="10"/>
      <c r="EOP89" s="10"/>
      <c r="EOQ89" s="10"/>
      <c r="EOR89" s="10"/>
      <c r="EOS89" s="10"/>
      <c r="EOT89" s="10"/>
      <c r="EOU89" s="10"/>
      <c r="EOV89" s="10"/>
      <c r="EOW89" s="10"/>
      <c r="EOX89" s="10"/>
      <c r="EOY89" s="10"/>
      <c r="EOZ89" s="10"/>
      <c r="EPA89" s="10"/>
      <c r="EPB89" s="10"/>
      <c r="EPC89" s="10"/>
      <c r="EPD89" s="10"/>
      <c r="EPE89" s="10"/>
      <c r="EPF89" s="10"/>
      <c r="EPG89" s="10"/>
      <c r="EPH89" s="10"/>
      <c r="EPI89" s="10"/>
      <c r="EPJ89" s="10"/>
      <c r="EPK89" s="10"/>
      <c r="EPL89" s="10"/>
      <c r="EPM89" s="10"/>
      <c r="EPN89" s="10"/>
      <c r="EPO89" s="10"/>
      <c r="EPP89" s="10"/>
      <c r="EPQ89" s="10"/>
      <c r="EPR89" s="10"/>
      <c r="EPS89" s="10"/>
      <c r="EPT89" s="10"/>
      <c r="EPU89" s="10"/>
      <c r="EPV89" s="10"/>
      <c r="EPW89" s="10"/>
      <c r="EPX89" s="10"/>
      <c r="EPY89" s="10"/>
      <c r="EPZ89" s="10"/>
      <c r="EQA89" s="10"/>
      <c r="EQB89" s="10"/>
      <c r="EQC89" s="10"/>
      <c r="EQD89" s="10"/>
      <c r="EQE89" s="10"/>
      <c r="EQF89" s="10"/>
      <c r="EQG89" s="10"/>
      <c r="EQH89" s="10"/>
      <c r="EQI89" s="10"/>
      <c r="EQJ89" s="10"/>
      <c r="EQK89" s="10"/>
      <c r="EQL89" s="10"/>
      <c r="EQM89" s="10"/>
      <c r="EQN89" s="10"/>
      <c r="EQO89" s="10"/>
      <c r="EQP89" s="10"/>
      <c r="EQQ89" s="10"/>
      <c r="EQR89" s="10"/>
      <c r="EQS89" s="10"/>
      <c r="EQT89" s="10"/>
      <c r="EQU89" s="10"/>
      <c r="EQV89" s="10"/>
      <c r="EQW89" s="10"/>
      <c r="EQX89" s="10"/>
      <c r="EQY89" s="10"/>
      <c r="EQZ89" s="10"/>
      <c r="ERA89" s="10"/>
      <c r="ERB89" s="10"/>
      <c r="ERC89" s="10"/>
      <c r="ERD89" s="10"/>
      <c r="ERE89" s="10"/>
      <c r="ERF89" s="10"/>
      <c r="ERG89" s="10"/>
      <c r="ERH89" s="10"/>
      <c r="ERI89" s="10"/>
      <c r="ERJ89" s="10"/>
      <c r="ERK89" s="10"/>
      <c r="ERL89" s="10"/>
      <c r="ERM89" s="10"/>
      <c r="ERN89" s="10"/>
      <c r="ERO89" s="10"/>
      <c r="ERP89" s="10"/>
      <c r="ERQ89" s="10"/>
      <c r="ERR89" s="10"/>
      <c r="ERS89" s="10"/>
      <c r="ERT89" s="10"/>
      <c r="ERU89" s="10"/>
      <c r="ERV89" s="10"/>
      <c r="ERW89" s="10"/>
      <c r="ERX89" s="10"/>
      <c r="ERY89" s="10"/>
      <c r="ERZ89" s="10"/>
      <c r="ESA89" s="10"/>
      <c r="ESB89" s="10"/>
      <c r="ESC89" s="10"/>
      <c r="ESD89" s="10"/>
      <c r="ESE89" s="10"/>
      <c r="ESF89" s="10"/>
      <c r="ESG89" s="10"/>
      <c r="ESH89" s="10"/>
      <c r="ESI89" s="10"/>
      <c r="ESJ89" s="10"/>
      <c r="ESK89" s="10"/>
      <c r="ESL89" s="10"/>
      <c r="ESM89" s="10"/>
      <c r="ESN89" s="10"/>
      <c r="ESO89" s="10"/>
      <c r="ESP89" s="10"/>
      <c r="ESQ89" s="10"/>
      <c r="ESR89" s="10"/>
      <c r="ESS89" s="10"/>
      <c r="EST89" s="10"/>
      <c r="ESU89" s="10"/>
      <c r="ESV89" s="10"/>
      <c r="ESW89" s="10"/>
      <c r="ESX89" s="10"/>
      <c r="ESY89" s="10"/>
      <c r="ESZ89" s="10"/>
      <c r="ETA89" s="10"/>
      <c r="ETB89" s="10"/>
      <c r="ETC89" s="10"/>
      <c r="ETD89" s="10"/>
      <c r="ETE89" s="10"/>
      <c r="ETF89" s="10"/>
      <c r="ETG89" s="10"/>
      <c r="ETH89" s="10"/>
      <c r="ETI89" s="10"/>
      <c r="ETJ89" s="10"/>
      <c r="ETK89" s="10"/>
      <c r="ETL89" s="10"/>
      <c r="ETM89" s="10"/>
      <c r="ETN89" s="10"/>
      <c r="ETO89" s="10"/>
      <c r="ETP89" s="10"/>
      <c r="ETQ89" s="10"/>
      <c r="ETR89" s="10"/>
      <c r="ETS89" s="10"/>
      <c r="ETT89" s="10"/>
      <c r="ETU89" s="10"/>
      <c r="ETV89" s="10"/>
      <c r="ETW89" s="10"/>
      <c r="ETX89" s="10"/>
      <c r="ETY89" s="10"/>
      <c r="ETZ89" s="10"/>
      <c r="EUA89" s="10"/>
      <c r="EUB89" s="10"/>
      <c r="EUC89" s="10"/>
      <c r="EUD89" s="10"/>
      <c r="EUE89" s="10"/>
      <c r="EUF89" s="10"/>
      <c r="EUG89" s="10"/>
      <c r="EUH89" s="10"/>
      <c r="EUI89" s="10"/>
      <c r="EUJ89" s="10"/>
      <c r="EUK89" s="10"/>
      <c r="EUL89" s="10"/>
      <c r="EUM89" s="10"/>
      <c r="EUN89" s="10"/>
      <c r="EUO89" s="10"/>
      <c r="EUP89" s="10"/>
      <c r="EUQ89" s="10"/>
      <c r="EUR89" s="10"/>
      <c r="EUS89" s="10"/>
      <c r="EUT89" s="10"/>
      <c r="EUU89" s="10"/>
      <c r="EUV89" s="10"/>
      <c r="EUW89" s="10"/>
      <c r="EUX89" s="10"/>
      <c r="EUY89" s="10"/>
      <c r="EUZ89" s="10"/>
      <c r="EVA89" s="10"/>
      <c r="EVB89" s="10"/>
      <c r="EVC89" s="10"/>
      <c r="EVD89" s="10"/>
      <c r="EVE89" s="10"/>
      <c r="EVF89" s="10"/>
      <c r="EVG89" s="10"/>
      <c r="EVH89" s="10"/>
      <c r="EVI89" s="10"/>
      <c r="EVJ89" s="10"/>
      <c r="EVK89" s="10"/>
      <c r="EVL89" s="10"/>
      <c r="EVM89" s="10"/>
      <c r="EVN89" s="10"/>
      <c r="EVO89" s="10"/>
      <c r="EVP89" s="10"/>
      <c r="EVQ89" s="10"/>
      <c r="EVR89" s="10"/>
      <c r="EVS89" s="10"/>
      <c r="EVT89" s="10"/>
      <c r="EVU89" s="10"/>
      <c r="EVV89" s="10"/>
      <c r="EVW89" s="10"/>
      <c r="EVX89" s="10"/>
      <c r="EVY89" s="10"/>
      <c r="EVZ89" s="10"/>
      <c r="EWA89" s="10"/>
      <c r="EWB89" s="10"/>
      <c r="EWC89" s="10"/>
      <c r="EWD89" s="10"/>
      <c r="EWE89" s="10"/>
      <c r="EWF89" s="10"/>
      <c r="EWG89" s="10"/>
      <c r="EWH89" s="10"/>
      <c r="EWI89" s="10"/>
      <c r="EWJ89" s="10"/>
      <c r="EWK89" s="10"/>
      <c r="EWL89" s="10"/>
      <c r="EWM89" s="10"/>
      <c r="EWN89" s="10"/>
      <c r="EWO89" s="10"/>
      <c r="EWP89" s="10"/>
      <c r="EWQ89" s="10"/>
      <c r="EWR89" s="10"/>
      <c r="EWS89" s="10"/>
      <c r="EWT89" s="10"/>
      <c r="EWU89" s="10"/>
      <c r="EWV89" s="10"/>
      <c r="EWW89" s="10"/>
      <c r="EWX89" s="10"/>
      <c r="EWY89" s="10"/>
      <c r="EWZ89" s="10"/>
      <c r="EXA89" s="10"/>
      <c r="EXB89" s="10"/>
      <c r="EXC89" s="10"/>
      <c r="EXD89" s="10"/>
      <c r="EXE89" s="10"/>
      <c r="EXF89" s="10"/>
      <c r="EXG89" s="10"/>
      <c r="EXH89" s="10"/>
      <c r="EXI89" s="10"/>
      <c r="EXJ89" s="10"/>
      <c r="EXK89" s="10"/>
      <c r="EXL89" s="10"/>
      <c r="EXM89" s="10"/>
      <c r="EXN89" s="10"/>
      <c r="EXO89" s="10"/>
      <c r="EXP89" s="10"/>
      <c r="EXQ89" s="10"/>
      <c r="EXR89" s="10"/>
      <c r="EXS89" s="10"/>
      <c r="EXT89" s="10"/>
      <c r="EXU89" s="10"/>
      <c r="EXV89" s="10"/>
      <c r="EXW89" s="10"/>
      <c r="EXX89" s="10"/>
      <c r="EXY89" s="10"/>
      <c r="EXZ89" s="10"/>
      <c r="EYA89" s="10"/>
      <c r="EYB89" s="10"/>
      <c r="EYC89" s="10"/>
      <c r="EYD89" s="10"/>
      <c r="EYE89" s="10"/>
      <c r="EYF89" s="10"/>
      <c r="EYG89" s="10"/>
      <c r="EYH89" s="10"/>
      <c r="EYI89" s="10"/>
      <c r="EYJ89" s="10"/>
      <c r="EYK89" s="10"/>
      <c r="EYL89" s="10"/>
      <c r="EYM89" s="10"/>
      <c r="EYN89" s="10"/>
      <c r="EYO89" s="10"/>
      <c r="EYP89" s="10"/>
      <c r="EYQ89" s="10"/>
      <c r="EYR89" s="10"/>
      <c r="EYS89" s="10"/>
      <c r="EYT89" s="10"/>
      <c r="EYU89" s="10"/>
      <c r="EYV89" s="10"/>
      <c r="EYW89" s="10"/>
      <c r="EYX89" s="10"/>
      <c r="EYY89" s="10"/>
      <c r="EYZ89" s="10"/>
      <c r="EZA89" s="10"/>
      <c r="EZB89" s="10"/>
      <c r="EZC89" s="10"/>
      <c r="EZD89" s="10"/>
      <c r="EZE89" s="10"/>
      <c r="EZF89" s="10"/>
      <c r="EZG89" s="10"/>
      <c r="EZH89" s="10"/>
      <c r="EZI89" s="10"/>
      <c r="EZJ89" s="10"/>
      <c r="EZK89" s="10"/>
      <c r="EZL89" s="10"/>
      <c r="EZM89" s="10"/>
      <c r="EZN89" s="10"/>
      <c r="EZO89" s="10"/>
      <c r="EZP89" s="10"/>
      <c r="EZQ89" s="10"/>
      <c r="EZR89" s="10"/>
      <c r="EZS89" s="10"/>
      <c r="EZT89" s="10"/>
      <c r="EZU89" s="10"/>
      <c r="EZV89" s="10"/>
      <c r="EZW89" s="10"/>
      <c r="EZX89" s="10"/>
      <c r="EZY89" s="10"/>
      <c r="EZZ89" s="10"/>
      <c r="FAA89" s="10"/>
      <c r="FAB89" s="10"/>
      <c r="FAC89" s="10"/>
      <c r="FAD89" s="10"/>
      <c r="FAE89" s="10"/>
      <c r="FAF89" s="10"/>
      <c r="FAG89" s="10"/>
      <c r="FAH89" s="10"/>
      <c r="FAI89" s="10"/>
      <c r="FAJ89" s="10"/>
      <c r="FAK89" s="10"/>
      <c r="FAL89" s="10"/>
      <c r="FAM89" s="10"/>
      <c r="FAN89" s="10"/>
      <c r="FAO89" s="10"/>
      <c r="FAP89" s="10"/>
      <c r="FAQ89" s="10"/>
      <c r="FAR89" s="10"/>
      <c r="FAS89" s="10"/>
      <c r="FAT89" s="10"/>
      <c r="FAU89" s="10"/>
      <c r="FAV89" s="10"/>
      <c r="FAW89" s="10"/>
      <c r="FAX89" s="10"/>
      <c r="FAY89" s="10"/>
      <c r="FAZ89" s="10"/>
      <c r="FBA89" s="10"/>
      <c r="FBB89" s="10"/>
      <c r="FBC89" s="10"/>
      <c r="FBD89" s="10"/>
      <c r="FBE89" s="10"/>
      <c r="FBF89" s="10"/>
      <c r="FBG89" s="10"/>
      <c r="FBH89" s="10"/>
      <c r="FBI89" s="10"/>
      <c r="FBJ89" s="10"/>
      <c r="FBK89" s="10"/>
      <c r="FBL89" s="10"/>
      <c r="FBM89" s="10"/>
      <c r="FBN89" s="10"/>
      <c r="FBO89" s="10"/>
      <c r="FBP89" s="10"/>
      <c r="FBQ89" s="10"/>
      <c r="FBR89" s="10"/>
      <c r="FBS89" s="10"/>
      <c r="FBT89" s="10"/>
      <c r="FBU89" s="10"/>
      <c r="FBV89" s="10"/>
      <c r="FBW89" s="10"/>
      <c r="FBX89" s="10"/>
      <c r="FBY89" s="10"/>
      <c r="FBZ89" s="10"/>
      <c r="FCA89" s="10"/>
      <c r="FCB89" s="10"/>
      <c r="FCC89" s="10"/>
      <c r="FCD89" s="10"/>
      <c r="FCE89" s="10"/>
      <c r="FCF89" s="10"/>
      <c r="FCG89" s="10"/>
      <c r="FCH89" s="10"/>
      <c r="FCI89" s="10"/>
      <c r="FCJ89" s="10"/>
      <c r="FCK89" s="10"/>
      <c r="FCL89" s="10"/>
      <c r="FCM89" s="10"/>
      <c r="FCN89" s="10"/>
      <c r="FCO89" s="10"/>
      <c r="FCP89" s="10"/>
      <c r="FCQ89" s="10"/>
      <c r="FCR89" s="10"/>
      <c r="FCS89" s="10"/>
      <c r="FCT89" s="10"/>
      <c r="FCU89" s="10"/>
      <c r="FCV89" s="10"/>
      <c r="FCW89" s="10"/>
      <c r="FCX89" s="10"/>
      <c r="FCY89" s="10"/>
      <c r="FCZ89" s="10"/>
      <c r="FDA89" s="10"/>
      <c r="FDB89" s="10"/>
      <c r="FDC89" s="10"/>
      <c r="FDD89" s="10"/>
      <c r="FDE89" s="10"/>
      <c r="FDF89" s="10"/>
      <c r="FDG89" s="10"/>
      <c r="FDH89" s="10"/>
      <c r="FDI89" s="10"/>
      <c r="FDJ89" s="10"/>
      <c r="FDK89" s="10"/>
      <c r="FDL89" s="10"/>
      <c r="FDM89" s="10"/>
      <c r="FDN89" s="10"/>
      <c r="FDO89" s="10"/>
      <c r="FDP89" s="10"/>
      <c r="FDQ89" s="10"/>
      <c r="FDR89" s="10"/>
      <c r="FDS89" s="10"/>
      <c r="FDT89" s="10"/>
      <c r="FDU89" s="10"/>
      <c r="FDV89" s="10"/>
      <c r="FDW89" s="10"/>
      <c r="FDX89" s="10"/>
      <c r="FDY89" s="10"/>
      <c r="FDZ89" s="10"/>
      <c r="FEA89" s="10"/>
      <c r="FEB89" s="10"/>
      <c r="FEC89" s="10"/>
      <c r="FED89" s="10"/>
      <c r="FEE89" s="10"/>
      <c r="FEF89" s="10"/>
      <c r="FEG89" s="10"/>
      <c r="FEH89" s="10"/>
      <c r="FEI89" s="10"/>
      <c r="FEJ89" s="10"/>
      <c r="FEK89" s="10"/>
      <c r="FEL89" s="10"/>
      <c r="FEM89" s="10"/>
      <c r="FEN89" s="10"/>
      <c r="FEO89" s="10"/>
      <c r="FEP89" s="10"/>
      <c r="FEQ89" s="10"/>
      <c r="FER89" s="10"/>
      <c r="FES89" s="10"/>
      <c r="FET89" s="10"/>
      <c r="FEU89" s="10"/>
      <c r="FEV89" s="10"/>
      <c r="FEW89" s="10"/>
      <c r="FEX89" s="10"/>
      <c r="FEY89" s="10"/>
      <c r="FEZ89" s="10"/>
      <c r="FFA89" s="10"/>
      <c r="FFB89" s="10"/>
      <c r="FFC89" s="10"/>
      <c r="FFD89" s="10"/>
      <c r="FFE89" s="10"/>
      <c r="FFF89" s="10"/>
      <c r="FFG89" s="10"/>
      <c r="FFH89" s="10"/>
      <c r="FFI89" s="10"/>
      <c r="FFJ89" s="10"/>
      <c r="FFK89" s="10"/>
      <c r="FFL89" s="10"/>
      <c r="FFM89" s="10"/>
      <c r="FFN89" s="10"/>
      <c r="FFO89" s="10"/>
      <c r="FFP89" s="10"/>
      <c r="FFQ89" s="10"/>
      <c r="FFR89" s="10"/>
      <c r="FFS89" s="10"/>
      <c r="FFT89" s="10"/>
      <c r="FFU89" s="10"/>
      <c r="FFV89" s="10"/>
      <c r="FFW89" s="10"/>
      <c r="FFX89" s="10"/>
      <c r="FFY89" s="10"/>
      <c r="FFZ89" s="10"/>
      <c r="FGA89" s="10"/>
      <c r="FGB89" s="10"/>
      <c r="FGC89" s="10"/>
      <c r="FGD89" s="10"/>
      <c r="FGE89" s="10"/>
      <c r="FGF89" s="10"/>
      <c r="FGG89" s="10"/>
      <c r="FGH89" s="10"/>
      <c r="FGI89" s="10"/>
      <c r="FGJ89" s="10"/>
      <c r="FGK89" s="10"/>
      <c r="FGL89" s="10"/>
      <c r="FGM89" s="10"/>
      <c r="FGN89" s="10"/>
      <c r="FGO89" s="10"/>
      <c r="FGP89" s="10"/>
      <c r="FGQ89" s="10"/>
      <c r="FGR89" s="10"/>
      <c r="FGS89" s="10"/>
      <c r="FGT89" s="10"/>
      <c r="FGU89" s="10"/>
      <c r="FGV89" s="10"/>
      <c r="FGW89" s="10"/>
      <c r="FGX89" s="10"/>
      <c r="FGY89" s="10"/>
      <c r="FGZ89" s="10"/>
      <c r="FHA89" s="10"/>
      <c r="FHB89" s="10"/>
      <c r="FHC89" s="10"/>
      <c r="FHD89" s="10"/>
      <c r="FHE89" s="10"/>
      <c r="FHF89" s="10"/>
      <c r="FHG89" s="10"/>
      <c r="FHH89" s="10"/>
      <c r="FHI89" s="10"/>
      <c r="FHJ89" s="10"/>
      <c r="FHK89" s="10"/>
      <c r="FHL89" s="10"/>
      <c r="FHM89" s="10"/>
      <c r="FHN89" s="10"/>
      <c r="FHO89" s="10"/>
      <c r="FHP89" s="10"/>
      <c r="FHQ89" s="10"/>
      <c r="FHR89" s="10"/>
      <c r="FHS89" s="10"/>
      <c r="FHT89" s="10"/>
      <c r="FHU89" s="10"/>
      <c r="FHV89" s="10"/>
      <c r="FHW89" s="10"/>
      <c r="FHX89" s="10"/>
      <c r="FHY89" s="10"/>
      <c r="FHZ89" s="10"/>
      <c r="FIA89" s="10"/>
      <c r="FIB89" s="10"/>
      <c r="FIC89" s="10"/>
      <c r="FID89" s="10"/>
      <c r="FIE89" s="10"/>
      <c r="FIF89" s="10"/>
      <c r="FIG89" s="10"/>
      <c r="FIH89" s="10"/>
      <c r="FII89" s="10"/>
      <c r="FIJ89" s="10"/>
      <c r="FIK89" s="10"/>
      <c r="FIL89" s="10"/>
      <c r="FIM89" s="10"/>
      <c r="FIN89" s="10"/>
      <c r="FIO89" s="10"/>
      <c r="FIP89" s="10"/>
      <c r="FIQ89" s="10"/>
      <c r="FIR89" s="10"/>
      <c r="FIS89" s="10"/>
      <c r="FIT89" s="10"/>
      <c r="FIU89" s="10"/>
      <c r="FIV89" s="10"/>
      <c r="FIW89" s="10"/>
      <c r="FIX89" s="10"/>
      <c r="FIY89" s="10"/>
      <c r="FIZ89" s="10"/>
      <c r="FJA89" s="10"/>
      <c r="FJB89" s="10"/>
      <c r="FJC89" s="10"/>
      <c r="FJD89" s="10"/>
      <c r="FJE89" s="10"/>
      <c r="FJF89" s="10"/>
      <c r="FJG89" s="10"/>
      <c r="FJH89" s="10"/>
      <c r="FJI89" s="10"/>
      <c r="FJJ89" s="10"/>
      <c r="FJK89" s="10"/>
      <c r="FJL89" s="10"/>
      <c r="FJM89" s="10"/>
      <c r="FJN89" s="10"/>
      <c r="FJO89" s="10"/>
      <c r="FJP89" s="10"/>
      <c r="FJQ89" s="10"/>
      <c r="FJR89" s="10"/>
      <c r="FJS89" s="10"/>
      <c r="FJT89" s="10"/>
      <c r="FJU89" s="10"/>
      <c r="FJV89" s="10"/>
      <c r="FJW89" s="10"/>
      <c r="FJX89" s="10"/>
      <c r="FJY89" s="10"/>
      <c r="FJZ89" s="10"/>
      <c r="FKA89" s="10"/>
      <c r="FKB89" s="10"/>
      <c r="FKC89" s="10"/>
      <c r="FKD89" s="10"/>
      <c r="FKE89" s="10"/>
      <c r="FKF89" s="10"/>
      <c r="FKG89" s="10"/>
      <c r="FKH89" s="10"/>
      <c r="FKI89" s="10"/>
      <c r="FKJ89" s="10"/>
      <c r="FKK89" s="10"/>
      <c r="FKL89" s="10"/>
      <c r="FKM89" s="10"/>
      <c r="FKN89" s="10"/>
      <c r="FKO89" s="10"/>
      <c r="FKP89" s="10"/>
      <c r="FKQ89" s="10"/>
      <c r="FKR89" s="10"/>
      <c r="FKS89" s="10"/>
      <c r="FKT89" s="10"/>
      <c r="FKU89" s="10"/>
      <c r="FKV89" s="10"/>
      <c r="FKW89" s="10"/>
      <c r="FKX89" s="10"/>
      <c r="FKY89" s="10"/>
      <c r="FKZ89" s="10"/>
      <c r="FLA89" s="10"/>
      <c r="FLB89" s="10"/>
      <c r="FLC89" s="10"/>
      <c r="FLD89" s="10"/>
      <c r="FLE89" s="10"/>
      <c r="FLF89" s="10"/>
      <c r="FLG89" s="10"/>
      <c r="FLH89" s="10"/>
      <c r="FLI89" s="10"/>
      <c r="FLJ89" s="10"/>
      <c r="FLK89" s="10"/>
      <c r="FLL89" s="10"/>
      <c r="FLM89" s="10"/>
      <c r="FLN89" s="10"/>
      <c r="FLO89" s="10"/>
      <c r="FLP89" s="10"/>
      <c r="FLQ89" s="10"/>
      <c r="FLR89" s="10"/>
      <c r="FLS89" s="10"/>
      <c r="FLT89" s="10"/>
      <c r="FLU89" s="10"/>
      <c r="FLV89" s="10"/>
      <c r="FLW89" s="10"/>
      <c r="FLX89" s="10"/>
      <c r="FLY89" s="10"/>
      <c r="FLZ89" s="10"/>
      <c r="FMA89" s="10"/>
      <c r="FMB89" s="10"/>
      <c r="FMC89" s="10"/>
      <c r="FMD89" s="10"/>
      <c r="FME89" s="10"/>
      <c r="FMF89" s="10"/>
      <c r="FMG89" s="10"/>
      <c r="FMH89" s="10"/>
      <c r="FMI89" s="10"/>
      <c r="FMJ89" s="10"/>
      <c r="FMK89" s="10"/>
      <c r="FML89" s="10"/>
      <c r="FMM89" s="10"/>
      <c r="FMN89" s="10"/>
      <c r="FMO89" s="10"/>
      <c r="FMP89" s="10"/>
      <c r="FMQ89" s="10"/>
      <c r="FMR89" s="10"/>
      <c r="FMS89" s="10"/>
      <c r="FMT89" s="10"/>
      <c r="FMU89" s="10"/>
      <c r="FMV89" s="10"/>
      <c r="FMW89" s="10"/>
      <c r="FMX89" s="10"/>
      <c r="FMY89" s="10"/>
      <c r="FMZ89" s="10"/>
      <c r="FNA89" s="10"/>
      <c r="FNB89" s="10"/>
      <c r="FNC89" s="10"/>
      <c r="FND89" s="10"/>
      <c r="FNE89" s="10"/>
      <c r="FNF89" s="10"/>
      <c r="FNG89" s="10"/>
      <c r="FNH89" s="10"/>
      <c r="FNI89" s="10"/>
      <c r="FNJ89" s="10"/>
      <c r="FNK89" s="10"/>
      <c r="FNL89" s="10"/>
      <c r="FNM89" s="10"/>
      <c r="FNN89" s="10"/>
      <c r="FNO89" s="10"/>
      <c r="FNP89" s="10"/>
      <c r="FNQ89" s="10"/>
      <c r="FNR89" s="10"/>
      <c r="FNS89" s="10"/>
      <c r="FNT89" s="10"/>
      <c r="FNU89" s="10"/>
      <c r="FNV89" s="10"/>
      <c r="FNW89" s="10"/>
      <c r="FNX89" s="10"/>
      <c r="FNY89" s="10"/>
      <c r="FNZ89" s="10"/>
      <c r="FOA89" s="10"/>
      <c r="FOB89" s="10"/>
      <c r="FOC89" s="10"/>
      <c r="FOD89" s="10"/>
      <c r="FOE89" s="10"/>
      <c r="FOF89" s="10"/>
      <c r="FOG89" s="10"/>
      <c r="FOH89" s="10"/>
      <c r="FOI89" s="10"/>
      <c r="FOJ89" s="10"/>
      <c r="FOK89" s="10"/>
      <c r="FOL89" s="10"/>
      <c r="FOM89" s="10"/>
      <c r="FON89" s="10"/>
      <c r="FOO89" s="10"/>
      <c r="FOP89" s="10"/>
      <c r="FOQ89" s="10"/>
      <c r="FOR89" s="10"/>
      <c r="FOS89" s="10"/>
      <c r="FOT89" s="10"/>
      <c r="FOU89" s="10"/>
      <c r="FOV89" s="10"/>
      <c r="FOW89" s="10"/>
      <c r="FOX89" s="10"/>
      <c r="FOY89" s="10"/>
      <c r="FOZ89" s="10"/>
      <c r="FPA89" s="10"/>
      <c r="FPB89" s="10"/>
      <c r="FPC89" s="10"/>
      <c r="FPD89" s="10"/>
      <c r="FPE89" s="10"/>
      <c r="FPF89" s="10"/>
      <c r="FPG89" s="10"/>
      <c r="FPH89" s="10"/>
      <c r="FPI89" s="10"/>
      <c r="FPJ89" s="10"/>
      <c r="FPK89" s="10"/>
      <c r="FPL89" s="10"/>
      <c r="FPM89" s="10"/>
      <c r="FPN89" s="10"/>
      <c r="FPO89" s="10"/>
      <c r="FPP89" s="10"/>
      <c r="FPQ89" s="10"/>
      <c r="FPR89" s="10"/>
      <c r="FPS89" s="10"/>
      <c r="FPT89" s="10"/>
      <c r="FPU89" s="10"/>
      <c r="FPV89" s="10"/>
      <c r="FPW89" s="10"/>
      <c r="FPX89" s="10"/>
      <c r="FPY89" s="10"/>
      <c r="FPZ89" s="10"/>
      <c r="FQA89" s="10"/>
      <c r="FQB89" s="10"/>
      <c r="FQC89" s="10"/>
      <c r="FQD89" s="10"/>
      <c r="FQE89" s="10"/>
      <c r="FQF89" s="10"/>
      <c r="FQG89" s="10"/>
      <c r="FQH89" s="10"/>
      <c r="FQI89" s="10"/>
      <c r="FQJ89" s="10"/>
      <c r="FQK89" s="10"/>
      <c r="FQL89" s="10"/>
      <c r="FQM89" s="10"/>
      <c r="FQN89" s="10"/>
      <c r="FQO89" s="10"/>
      <c r="FQP89" s="10"/>
      <c r="FQQ89" s="10"/>
      <c r="FQR89" s="10"/>
      <c r="FQS89" s="10"/>
      <c r="FQT89" s="10"/>
      <c r="FQU89" s="10"/>
      <c r="FQV89" s="10"/>
      <c r="FQW89" s="10"/>
      <c r="FQX89" s="10"/>
      <c r="FQY89" s="10"/>
      <c r="FQZ89" s="10"/>
      <c r="FRA89" s="10"/>
      <c r="FRB89" s="10"/>
      <c r="FRC89" s="10"/>
      <c r="FRD89" s="10"/>
      <c r="FRE89" s="10"/>
      <c r="FRF89" s="10"/>
      <c r="FRG89" s="10"/>
      <c r="FRH89" s="10"/>
      <c r="FRI89" s="10"/>
      <c r="FRJ89" s="10"/>
      <c r="FRK89" s="10"/>
      <c r="FRL89" s="10"/>
      <c r="FRM89" s="10"/>
      <c r="FRN89" s="10"/>
      <c r="FRO89" s="10"/>
      <c r="FRP89" s="10"/>
      <c r="FRQ89" s="10"/>
      <c r="FRR89" s="10"/>
      <c r="FRS89" s="10"/>
      <c r="FRT89" s="10"/>
      <c r="FRU89" s="10"/>
      <c r="FRV89" s="10"/>
      <c r="FRW89" s="10"/>
      <c r="FRX89" s="10"/>
      <c r="FRY89" s="10"/>
      <c r="FRZ89" s="10"/>
      <c r="FSA89" s="10"/>
      <c r="FSB89" s="10"/>
      <c r="FSC89" s="10"/>
      <c r="FSD89" s="10"/>
      <c r="FSE89" s="10"/>
      <c r="FSF89" s="10"/>
      <c r="FSG89" s="10"/>
      <c r="FSH89" s="10"/>
      <c r="FSI89" s="10"/>
      <c r="FSJ89" s="10"/>
      <c r="FSK89" s="10"/>
      <c r="FSL89" s="10"/>
      <c r="FSM89" s="10"/>
      <c r="FSN89" s="10"/>
      <c r="FSO89" s="10"/>
      <c r="FSP89" s="10"/>
      <c r="FSQ89" s="10"/>
      <c r="FSR89" s="10"/>
      <c r="FSS89" s="10"/>
      <c r="FST89" s="10"/>
      <c r="FSU89" s="10"/>
      <c r="FSV89" s="10"/>
      <c r="FSW89" s="10"/>
      <c r="FSX89" s="10"/>
      <c r="FSY89" s="10"/>
      <c r="FSZ89" s="10"/>
      <c r="FTA89" s="10"/>
      <c r="FTB89" s="10"/>
      <c r="FTC89" s="10"/>
      <c r="FTD89" s="10"/>
      <c r="FTE89" s="10"/>
      <c r="FTF89" s="10"/>
      <c r="FTG89" s="10"/>
      <c r="FTH89" s="10"/>
      <c r="FTI89" s="10"/>
      <c r="FTJ89" s="10"/>
      <c r="FTK89" s="10"/>
      <c r="FTL89" s="10"/>
      <c r="FTM89" s="10"/>
      <c r="FTN89" s="10"/>
      <c r="FTO89" s="10"/>
      <c r="FTP89" s="10"/>
      <c r="FTQ89" s="10"/>
      <c r="FTR89" s="10"/>
      <c r="FTS89" s="10"/>
      <c r="FTT89" s="10"/>
      <c r="FTU89" s="10"/>
      <c r="FTV89" s="10"/>
      <c r="FTW89" s="10"/>
      <c r="FTX89" s="10"/>
      <c r="FTY89" s="10"/>
      <c r="FTZ89" s="10"/>
      <c r="FUA89" s="10"/>
      <c r="FUB89" s="10"/>
      <c r="FUC89" s="10"/>
      <c r="FUD89" s="10"/>
      <c r="FUE89" s="10"/>
      <c r="FUF89" s="10"/>
      <c r="FUG89" s="10"/>
      <c r="FUH89" s="10"/>
      <c r="FUI89" s="10"/>
      <c r="FUJ89" s="10"/>
      <c r="FUK89" s="10"/>
      <c r="FUL89" s="10"/>
      <c r="FUM89" s="10"/>
      <c r="FUN89" s="10"/>
      <c r="FUO89" s="10"/>
      <c r="FUP89" s="10"/>
      <c r="FUQ89" s="10"/>
      <c r="FUR89" s="10"/>
      <c r="FUS89" s="10"/>
      <c r="FUT89" s="10"/>
      <c r="FUU89" s="10"/>
      <c r="FUV89" s="10"/>
      <c r="FUW89" s="10"/>
      <c r="FUX89" s="10"/>
      <c r="FUY89" s="10"/>
      <c r="FUZ89" s="10"/>
      <c r="FVA89" s="10"/>
      <c r="FVB89" s="10"/>
      <c r="FVC89" s="10"/>
      <c r="FVD89" s="10"/>
      <c r="FVE89" s="10"/>
      <c r="FVF89" s="10"/>
      <c r="FVG89" s="10"/>
      <c r="FVH89" s="10"/>
      <c r="FVI89" s="10"/>
      <c r="FVJ89" s="10"/>
      <c r="FVK89" s="10"/>
      <c r="FVL89" s="10"/>
      <c r="FVM89" s="10"/>
      <c r="FVN89" s="10"/>
      <c r="FVO89" s="10"/>
      <c r="FVP89" s="10"/>
      <c r="FVQ89" s="10"/>
      <c r="FVR89" s="10"/>
      <c r="FVS89" s="10"/>
      <c r="FVT89" s="10"/>
      <c r="FVU89" s="10"/>
      <c r="FVV89" s="10"/>
      <c r="FVW89" s="10"/>
      <c r="FVX89" s="10"/>
      <c r="FVY89" s="10"/>
      <c r="FVZ89" s="10"/>
      <c r="FWA89" s="10"/>
      <c r="FWB89" s="10"/>
      <c r="FWC89" s="10"/>
      <c r="FWD89" s="10"/>
      <c r="FWE89" s="10"/>
      <c r="FWF89" s="10"/>
      <c r="FWG89" s="10"/>
      <c r="FWH89" s="10"/>
      <c r="FWI89" s="10"/>
      <c r="FWJ89" s="10"/>
      <c r="FWK89" s="10"/>
      <c r="FWL89" s="10"/>
      <c r="FWM89" s="10"/>
      <c r="FWN89" s="10"/>
      <c r="FWO89" s="10"/>
      <c r="FWP89" s="10"/>
      <c r="FWQ89" s="10"/>
      <c r="FWR89" s="10"/>
      <c r="FWS89" s="10"/>
      <c r="FWT89" s="10"/>
      <c r="FWU89" s="10"/>
      <c r="FWV89" s="10"/>
      <c r="FWW89" s="10"/>
      <c r="FWX89" s="10"/>
      <c r="FWY89" s="10"/>
      <c r="FWZ89" s="10"/>
      <c r="FXA89" s="10"/>
      <c r="FXB89" s="10"/>
      <c r="FXC89" s="10"/>
      <c r="FXD89" s="10"/>
      <c r="FXE89" s="10"/>
      <c r="FXF89" s="10"/>
      <c r="FXG89" s="10"/>
      <c r="FXH89" s="10"/>
      <c r="FXI89" s="10"/>
      <c r="FXJ89" s="10"/>
      <c r="FXK89" s="10"/>
      <c r="FXL89" s="10"/>
      <c r="FXM89" s="10"/>
      <c r="FXN89" s="10"/>
      <c r="FXO89" s="10"/>
      <c r="FXP89" s="10"/>
      <c r="FXQ89" s="10"/>
      <c r="FXR89" s="10"/>
      <c r="FXS89" s="10"/>
      <c r="FXT89" s="10"/>
      <c r="FXU89" s="10"/>
      <c r="FXV89" s="10"/>
      <c r="FXW89" s="10"/>
      <c r="FXX89" s="10"/>
      <c r="FXY89" s="10"/>
      <c r="FXZ89" s="10"/>
      <c r="FYA89" s="10"/>
      <c r="FYB89" s="10"/>
      <c r="FYC89" s="10"/>
      <c r="FYD89" s="10"/>
      <c r="FYE89" s="10"/>
      <c r="FYF89" s="10"/>
      <c r="FYG89" s="10"/>
      <c r="FYH89" s="10"/>
      <c r="FYI89" s="10"/>
      <c r="FYJ89" s="10"/>
      <c r="FYK89" s="10"/>
      <c r="FYL89" s="10"/>
      <c r="FYM89" s="10"/>
      <c r="FYN89" s="10"/>
      <c r="FYO89" s="10"/>
      <c r="FYP89" s="10"/>
      <c r="FYQ89" s="10"/>
      <c r="FYR89" s="10"/>
      <c r="FYS89" s="10"/>
      <c r="FYT89" s="10"/>
      <c r="FYU89" s="10"/>
      <c r="FYV89" s="10"/>
      <c r="FYW89" s="10"/>
      <c r="FYX89" s="10"/>
      <c r="FYY89" s="10"/>
      <c r="FYZ89" s="10"/>
      <c r="FZA89" s="10"/>
      <c r="FZB89" s="10"/>
      <c r="FZC89" s="10"/>
      <c r="FZD89" s="10"/>
      <c r="FZE89" s="10"/>
      <c r="FZF89" s="10"/>
      <c r="FZG89" s="10"/>
      <c r="FZH89" s="10"/>
      <c r="FZI89" s="10"/>
      <c r="FZJ89" s="10"/>
      <c r="FZK89" s="10"/>
      <c r="FZL89" s="10"/>
      <c r="FZM89" s="10"/>
      <c r="FZN89" s="10"/>
      <c r="FZO89" s="10"/>
      <c r="FZP89" s="10"/>
      <c r="FZQ89" s="10"/>
      <c r="FZR89" s="10"/>
      <c r="FZS89" s="10"/>
      <c r="FZT89" s="10"/>
      <c r="FZU89" s="10"/>
      <c r="FZV89" s="10"/>
      <c r="FZW89" s="10"/>
      <c r="FZX89" s="10"/>
      <c r="FZY89" s="10"/>
      <c r="FZZ89" s="10"/>
      <c r="GAA89" s="10"/>
      <c r="GAB89" s="10"/>
      <c r="GAC89" s="10"/>
      <c r="GAD89" s="10"/>
      <c r="GAE89" s="10"/>
      <c r="GAF89" s="10"/>
      <c r="GAG89" s="10"/>
      <c r="GAH89" s="10"/>
      <c r="GAI89" s="10"/>
      <c r="GAJ89" s="10"/>
      <c r="GAK89" s="10"/>
      <c r="GAL89" s="10"/>
      <c r="GAM89" s="10"/>
      <c r="GAN89" s="10"/>
      <c r="GAO89" s="10"/>
      <c r="GAP89" s="10"/>
      <c r="GAQ89" s="10"/>
      <c r="GAR89" s="10"/>
      <c r="GAS89" s="10"/>
      <c r="GAT89" s="10"/>
      <c r="GAU89" s="10"/>
      <c r="GAV89" s="10"/>
      <c r="GAW89" s="10"/>
      <c r="GAX89" s="10"/>
      <c r="GAY89" s="10"/>
      <c r="GAZ89" s="10"/>
      <c r="GBA89" s="10"/>
      <c r="GBB89" s="10"/>
      <c r="GBC89" s="10"/>
      <c r="GBD89" s="10"/>
      <c r="GBE89" s="10"/>
      <c r="GBF89" s="10"/>
      <c r="GBG89" s="10"/>
      <c r="GBH89" s="10"/>
      <c r="GBI89" s="10"/>
      <c r="GBJ89" s="10"/>
      <c r="GBK89" s="10"/>
      <c r="GBL89" s="10"/>
      <c r="GBM89" s="10"/>
      <c r="GBN89" s="10"/>
      <c r="GBO89" s="10"/>
      <c r="GBP89" s="10"/>
      <c r="GBQ89" s="10"/>
      <c r="GBR89" s="10"/>
      <c r="GBS89" s="10"/>
      <c r="GBT89" s="10"/>
      <c r="GBU89" s="10"/>
      <c r="GBV89" s="10"/>
      <c r="GBW89" s="10"/>
      <c r="GBX89" s="10"/>
      <c r="GBY89" s="10"/>
      <c r="GBZ89" s="10"/>
      <c r="GCA89" s="10"/>
      <c r="GCB89" s="10"/>
      <c r="GCC89" s="10"/>
      <c r="GCD89" s="10"/>
      <c r="GCE89" s="10"/>
      <c r="GCF89" s="10"/>
      <c r="GCG89" s="10"/>
      <c r="GCH89" s="10"/>
      <c r="GCI89" s="10"/>
      <c r="GCJ89" s="10"/>
      <c r="GCK89" s="10"/>
      <c r="GCL89" s="10"/>
      <c r="GCM89" s="10"/>
      <c r="GCN89" s="10"/>
      <c r="GCO89" s="10"/>
      <c r="GCP89" s="10"/>
      <c r="GCQ89" s="10"/>
      <c r="GCR89" s="10"/>
      <c r="GCS89" s="10"/>
      <c r="GCT89" s="10"/>
      <c r="GCU89" s="10"/>
      <c r="GCV89" s="10"/>
      <c r="GCW89" s="10"/>
      <c r="GCX89" s="10"/>
      <c r="GCY89" s="10"/>
      <c r="GCZ89" s="10"/>
      <c r="GDA89" s="10"/>
      <c r="GDB89" s="10"/>
      <c r="GDC89" s="10"/>
      <c r="GDD89" s="10"/>
      <c r="GDE89" s="10"/>
      <c r="GDF89" s="10"/>
      <c r="GDG89" s="10"/>
      <c r="GDH89" s="10"/>
      <c r="GDI89" s="10"/>
      <c r="GDJ89" s="10"/>
      <c r="GDK89" s="10"/>
      <c r="GDL89" s="10"/>
      <c r="GDM89" s="10"/>
      <c r="GDN89" s="10"/>
      <c r="GDO89" s="10"/>
      <c r="GDP89" s="10"/>
      <c r="GDQ89" s="10"/>
      <c r="GDR89" s="10"/>
      <c r="GDS89" s="10"/>
      <c r="GDT89" s="10"/>
      <c r="GDU89" s="10"/>
      <c r="GDV89" s="10"/>
      <c r="GDW89" s="10"/>
      <c r="GDX89" s="10"/>
      <c r="GDY89" s="10"/>
      <c r="GDZ89" s="10"/>
      <c r="GEA89" s="10"/>
      <c r="GEB89" s="10"/>
      <c r="GEC89" s="10"/>
      <c r="GED89" s="10"/>
      <c r="GEE89" s="10"/>
      <c r="GEF89" s="10"/>
      <c r="GEG89" s="10"/>
      <c r="GEH89" s="10"/>
      <c r="GEI89" s="10"/>
      <c r="GEJ89" s="10"/>
      <c r="GEK89" s="10"/>
      <c r="GEL89" s="10"/>
      <c r="GEM89" s="10"/>
      <c r="GEN89" s="10"/>
      <c r="GEO89" s="10"/>
      <c r="GEP89" s="10"/>
      <c r="GEQ89" s="10"/>
      <c r="GER89" s="10"/>
      <c r="GES89" s="10"/>
      <c r="GET89" s="10"/>
      <c r="GEU89" s="10"/>
      <c r="GEV89" s="10"/>
      <c r="GEW89" s="10"/>
      <c r="GEX89" s="10"/>
      <c r="GEY89" s="10"/>
      <c r="GEZ89" s="10"/>
      <c r="GFA89" s="10"/>
      <c r="GFB89" s="10"/>
      <c r="GFC89" s="10"/>
      <c r="GFD89" s="10"/>
      <c r="GFE89" s="10"/>
      <c r="GFF89" s="10"/>
      <c r="GFG89" s="10"/>
      <c r="GFH89" s="10"/>
      <c r="GFI89" s="10"/>
      <c r="GFJ89" s="10"/>
      <c r="GFK89" s="10"/>
      <c r="GFL89" s="10"/>
      <c r="GFM89" s="10"/>
      <c r="GFN89" s="10"/>
      <c r="GFO89" s="10"/>
      <c r="GFP89" s="10"/>
      <c r="GFQ89" s="10"/>
      <c r="GFR89" s="10"/>
      <c r="GFS89" s="10"/>
      <c r="GFT89" s="10"/>
      <c r="GFU89" s="10"/>
      <c r="GFV89" s="10"/>
      <c r="GFW89" s="10"/>
      <c r="GFX89" s="10"/>
      <c r="GFY89" s="10"/>
      <c r="GFZ89" s="10"/>
      <c r="GGA89" s="10"/>
      <c r="GGB89" s="10"/>
      <c r="GGC89" s="10"/>
      <c r="GGD89" s="10"/>
      <c r="GGE89" s="10"/>
      <c r="GGF89" s="10"/>
      <c r="GGG89" s="10"/>
      <c r="GGH89" s="10"/>
      <c r="GGI89" s="10"/>
      <c r="GGJ89" s="10"/>
      <c r="GGK89" s="10"/>
      <c r="GGL89" s="10"/>
      <c r="GGM89" s="10"/>
      <c r="GGN89" s="10"/>
      <c r="GGO89" s="10"/>
      <c r="GGP89" s="10"/>
      <c r="GGQ89" s="10"/>
      <c r="GGR89" s="10"/>
      <c r="GGS89" s="10"/>
      <c r="GGT89" s="10"/>
      <c r="GGU89" s="10"/>
      <c r="GGV89" s="10"/>
      <c r="GGW89" s="10"/>
      <c r="GGX89" s="10"/>
      <c r="GGY89" s="10"/>
      <c r="GGZ89" s="10"/>
      <c r="GHA89" s="10"/>
      <c r="GHB89" s="10"/>
      <c r="GHC89" s="10"/>
      <c r="GHD89" s="10"/>
      <c r="GHE89" s="10"/>
      <c r="GHF89" s="10"/>
      <c r="GHG89" s="10"/>
      <c r="GHH89" s="10"/>
      <c r="GHI89" s="10"/>
      <c r="GHJ89" s="10"/>
      <c r="GHK89" s="10"/>
      <c r="GHL89" s="10"/>
      <c r="GHM89" s="10"/>
      <c r="GHN89" s="10"/>
      <c r="GHO89" s="10"/>
      <c r="GHP89" s="10"/>
      <c r="GHQ89" s="10"/>
      <c r="GHR89" s="10"/>
      <c r="GHS89" s="10"/>
      <c r="GHT89" s="10"/>
      <c r="GHU89" s="10"/>
      <c r="GHV89" s="10"/>
      <c r="GHW89" s="10"/>
      <c r="GHX89" s="10"/>
      <c r="GHY89" s="10"/>
      <c r="GHZ89" s="10"/>
      <c r="GIA89" s="10"/>
      <c r="GIB89" s="10"/>
      <c r="GIC89" s="10"/>
      <c r="GID89" s="10"/>
      <c r="GIE89" s="10"/>
      <c r="GIF89" s="10"/>
      <c r="GIG89" s="10"/>
      <c r="GIH89" s="10"/>
      <c r="GII89" s="10"/>
      <c r="GIJ89" s="10"/>
      <c r="GIK89" s="10"/>
      <c r="GIL89" s="10"/>
      <c r="GIM89" s="10"/>
      <c r="GIN89" s="10"/>
      <c r="GIO89" s="10"/>
      <c r="GIP89" s="10"/>
      <c r="GIQ89" s="10"/>
      <c r="GIR89" s="10"/>
      <c r="GIS89" s="10"/>
      <c r="GIT89" s="10"/>
      <c r="GIU89" s="10"/>
      <c r="GIV89" s="10"/>
      <c r="GIW89" s="10"/>
      <c r="GIX89" s="10"/>
      <c r="GIY89" s="10"/>
      <c r="GIZ89" s="10"/>
      <c r="GJA89" s="10"/>
      <c r="GJB89" s="10"/>
      <c r="GJC89" s="10"/>
      <c r="GJD89" s="10"/>
      <c r="GJE89" s="10"/>
      <c r="GJF89" s="10"/>
      <c r="GJG89" s="10"/>
      <c r="GJH89" s="10"/>
      <c r="GJI89" s="10"/>
      <c r="GJJ89" s="10"/>
      <c r="GJK89" s="10"/>
      <c r="GJL89" s="10"/>
      <c r="GJM89" s="10"/>
      <c r="GJN89" s="10"/>
      <c r="GJO89" s="10"/>
      <c r="GJP89" s="10"/>
      <c r="GJQ89" s="10"/>
      <c r="GJR89" s="10"/>
      <c r="GJS89" s="10"/>
      <c r="GJT89" s="10"/>
      <c r="GJU89" s="10"/>
      <c r="GJV89" s="10"/>
      <c r="GJW89" s="10"/>
      <c r="GJX89" s="10"/>
      <c r="GJY89" s="10"/>
      <c r="GJZ89" s="10"/>
      <c r="GKA89" s="10"/>
      <c r="GKB89" s="10"/>
      <c r="GKC89" s="10"/>
      <c r="GKD89" s="10"/>
      <c r="GKE89" s="10"/>
      <c r="GKF89" s="10"/>
      <c r="GKG89" s="10"/>
      <c r="GKH89" s="10"/>
      <c r="GKI89" s="10"/>
      <c r="GKJ89" s="10"/>
      <c r="GKK89" s="10"/>
      <c r="GKL89" s="10"/>
      <c r="GKM89" s="10"/>
      <c r="GKN89" s="10"/>
      <c r="GKO89" s="10"/>
      <c r="GKP89" s="10"/>
      <c r="GKQ89" s="10"/>
      <c r="GKR89" s="10"/>
      <c r="GKS89" s="10"/>
      <c r="GKT89" s="10"/>
      <c r="GKU89" s="10"/>
      <c r="GKV89" s="10"/>
      <c r="GKW89" s="10"/>
      <c r="GKX89" s="10"/>
      <c r="GKY89" s="10"/>
      <c r="GKZ89" s="10"/>
      <c r="GLA89" s="10"/>
      <c r="GLB89" s="10"/>
      <c r="GLC89" s="10"/>
      <c r="GLD89" s="10"/>
      <c r="GLE89" s="10"/>
      <c r="GLF89" s="10"/>
      <c r="GLG89" s="10"/>
      <c r="GLH89" s="10"/>
      <c r="GLI89" s="10"/>
      <c r="GLJ89" s="10"/>
      <c r="GLK89" s="10"/>
      <c r="GLL89" s="10"/>
      <c r="GLM89" s="10"/>
      <c r="GLN89" s="10"/>
      <c r="GLO89" s="10"/>
      <c r="GLP89" s="10"/>
      <c r="GLQ89" s="10"/>
      <c r="GLR89" s="10"/>
      <c r="GLS89" s="10"/>
      <c r="GLT89" s="10"/>
      <c r="GLU89" s="10"/>
      <c r="GLV89" s="10"/>
      <c r="GLW89" s="10"/>
      <c r="GLX89" s="10"/>
      <c r="GLY89" s="10"/>
      <c r="GLZ89" s="10"/>
      <c r="GMA89" s="10"/>
      <c r="GMB89" s="10"/>
      <c r="GMC89" s="10"/>
      <c r="GMD89" s="10"/>
      <c r="GME89" s="10"/>
      <c r="GMF89" s="10"/>
      <c r="GMG89" s="10"/>
      <c r="GMH89" s="10"/>
      <c r="GMI89" s="10"/>
      <c r="GMJ89" s="10"/>
      <c r="GMK89" s="10"/>
      <c r="GML89" s="10"/>
      <c r="GMM89" s="10"/>
      <c r="GMN89" s="10"/>
      <c r="GMO89" s="10"/>
      <c r="GMP89" s="10"/>
      <c r="GMQ89" s="10"/>
      <c r="GMR89" s="10"/>
      <c r="GMS89" s="10"/>
      <c r="GMT89" s="10"/>
      <c r="GMU89" s="10"/>
      <c r="GMV89" s="10"/>
      <c r="GMW89" s="10"/>
      <c r="GMX89" s="10"/>
      <c r="GMY89" s="10"/>
      <c r="GMZ89" s="10"/>
      <c r="GNA89" s="10"/>
      <c r="GNB89" s="10"/>
      <c r="GNC89" s="10"/>
      <c r="GND89" s="10"/>
      <c r="GNE89" s="10"/>
      <c r="GNF89" s="10"/>
      <c r="GNG89" s="10"/>
      <c r="GNH89" s="10"/>
      <c r="GNI89" s="10"/>
      <c r="GNJ89" s="10"/>
      <c r="GNK89" s="10"/>
      <c r="GNL89" s="10"/>
      <c r="GNM89" s="10"/>
      <c r="GNN89" s="10"/>
      <c r="GNO89" s="10"/>
      <c r="GNP89" s="10"/>
      <c r="GNQ89" s="10"/>
      <c r="GNR89" s="10"/>
      <c r="GNS89" s="10"/>
      <c r="GNT89" s="10"/>
      <c r="GNU89" s="10"/>
      <c r="GNV89" s="10"/>
      <c r="GNW89" s="10"/>
      <c r="GNX89" s="10"/>
      <c r="GNY89" s="10"/>
      <c r="GNZ89" s="10"/>
      <c r="GOA89" s="10"/>
      <c r="GOB89" s="10"/>
      <c r="GOC89" s="10"/>
      <c r="GOD89" s="10"/>
      <c r="GOE89" s="10"/>
      <c r="GOF89" s="10"/>
      <c r="GOG89" s="10"/>
      <c r="GOH89" s="10"/>
      <c r="GOI89" s="10"/>
      <c r="GOJ89" s="10"/>
      <c r="GOK89" s="10"/>
      <c r="GOL89" s="10"/>
      <c r="GOM89" s="10"/>
      <c r="GON89" s="10"/>
      <c r="GOO89" s="10"/>
      <c r="GOP89" s="10"/>
      <c r="GOQ89" s="10"/>
      <c r="GOR89" s="10"/>
      <c r="GOS89" s="10"/>
      <c r="GOT89" s="10"/>
      <c r="GOU89" s="10"/>
      <c r="GOV89" s="10"/>
      <c r="GOW89" s="10"/>
      <c r="GOX89" s="10"/>
      <c r="GOY89" s="10"/>
      <c r="GOZ89" s="10"/>
      <c r="GPA89" s="10"/>
      <c r="GPB89" s="10"/>
      <c r="GPC89" s="10"/>
      <c r="GPD89" s="10"/>
      <c r="GPE89" s="10"/>
      <c r="GPF89" s="10"/>
      <c r="GPG89" s="10"/>
      <c r="GPH89" s="10"/>
      <c r="GPI89" s="10"/>
      <c r="GPJ89" s="10"/>
      <c r="GPK89" s="10"/>
      <c r="GPL89" s="10"/>
      <c r="GPM89" s="10"/>
      <c r="GPN89" s="10"/>
      <c r="GPO89" s="10"/>
      <c r="GPP89" s="10"/>
      <c r="GPQ89" s="10"/>
      <c r="GPR89" s="10"/>
      <c r="GPS89" s="10"/>
      <c r="GPT89" s="10"/>
      <c r="GPU89" s="10"/>
      <c r="GPV89" s="10"/>
      <c r="GPW89" s="10"/>
      <c r="GPX89" s="10"/>
      <c r="GPY89" s="10"/>
      <c r="GPZ89" s="10"/>
      <c r="GQA89" s="10"/>
      <c r="GQB89" s="10"/>
      <c r="GQC89" s="10"/>
      <c r="GQD89" s="10"/>
      <c r="GQE89" s="10"/>
      <c r="GQF89" s="10"/>
      <c r="GQG89" s="10"/>
      <c r="GQH89" s="10"/>
      <c r="GQI89" s="10"/>
      <c r="GQJ89" s="10"/>
      <c r="GQK89" s="10"/>
      <c r="GQL89" s="10"/>
      <c r="GQM89" s="10"/>
      <c r="GQN89" s="10"/>
      <c r="GQO89" s="10"/>
      <c r="GQP89" s="10"/>
      <c r="GQQ89" s="10"/>
      <c r="GQR89" s="10"/>
      <c r="GQS89" s="10"/>
      <c r="GQT89" s="10"/>
      <c r="GQU89" s="10"/>
      <c r="GQV89" s="10"/>
      <c r="GQW89" s="10"/>
      <c r="GQX89" s="10"/>
      <c r="GQY89" s="10"/>
      <c r="GQZ89" s="10"/>
      <c r="GRA89" s="10"/>
      <c r="GRB89" s="10"/>
      <c r="GRC89" s="10"/>
      <c r="GRD89" s="10"/>
      <c r="GRE89" s="10"/>
      <c r="GRF89" s="10"/>
      <c r="GRG89" s="10"/>
      <c r="GRH89" s="10"/>
      <c r="GRI89" s="10"/>
      <c r="GRJ89" s="10"/>
      <c r="GRK89" s="10"/>
      <c r="GRL89" s="10"/>
      <c r="GRM89" s="10"/>
      <c r="GRN89" s="10"/>
      <c r="GRO89" s="10"/>
      <c r="GRP89" s="10"/>
      <c r="GRQ89" s="10"/>
      <c r="GRR89" s="10"/>
      <c r="GRS89" s="10"/>
      <c r="GRT89" s="10"/>
      <c r="GRU89" s="10"/>
      <c r="GRV89" s="10"/>
      <c r="GRW89" s="10"/>
      <c r="GRX89" s="10"/>
      <c r="GRY89" s="10"/>
      <c r="GRZ89" s="10"/>
      <c r="GSA89" s="10"/>
      <c r="GSB89" s="10"/>
      <c r="GSC89" s="10"/>
      <c r="GSD89" s="10"/>
      <c r="GSE89" s="10"/>
      <c r="GSF89" s="10"/>
      <c r="GSG89" s="10"/>
      <c r="GSH89" s="10"/>
      <c r="GSI89" s="10"/>
      <c r="GSJ89" s="10"/>
      <c r="GSK89" s="10"/>
      <c r="GSL89" s="10"/>
      <c r="GSM89" s="10"/>
      <c r="GSN89" s="10"/>
      <c r="GSO89" s="10"/>
      <c r="GSP89" s="10"/>
      <c r="GSQ89" s="10"/>
      <c r="GSR89" s="10"/>
      <c r="GSS89" s="10"/>
      <c r="GST89" s="10"/>
      <c r="GSU89" s="10"/>
      <c r="GSV89" s="10"/>
      <c r="GSW89" s="10"/>
      <c r="GSX89" s="10"/>
      <c r="GSY89" s="10"/>
      <c r="GSZ89" s="10"/>
      <c r="GTA89" s="10"/>
      <c r="GTB89" s="10"/>
      <c r="GTC89" s="10"/>
      <c r="GTD89" s="10"/>
      <c r="GTE89" s="10"/>
      <c r="GTF89" s="10"/>
      <c r="GTG89" s="10"/>
      <c r="GTH89" s="10"/>
      <c r="GTI89" s="10"/>
      <c r="GTJ89" s="10"/>
      <c r="GTK89" s="10"/>
      <c r="GTL89" s="10"/>
      <c r="GTM89" s="10"/>
      <c r="GTN89" s="10"/>
      <c r="GTO89" s="10"/>
      <c r="GTP89" s="10"/>
      <c r="GTQ89" s="10"/>
      <c r="GTR89" s="10"/>
      <c r="GTS89" s="10"/>
      <c r="GTT89" s="10"/>
      <c r="GTU89" s="10"/>
      <c r="GTV89" s="10"/>
      <c r="GTW89" s="10"/>
      <c r="GTX89" s="10"/>
      <c r="GTY89" s="10"/>
      <c r="GTZ89" s="10"/>
      <c r="GUA89" s="10"/>
      <c r="GUB89" s="10"/>
      <c r="GUC89" s="10"/>
      <c r="GUD89" s="10"/>
      <c r="GUE89" s="10"/>
      <c r="GUF89" s="10"/>
      <c r="GUG89" s="10"/>
      <c r="GUH89" s="10"/>
      <c r="GUI89" s="10"/>
      <c r="GUJ89" s="10"/>
      <c r="GUK89" s="10"/>
      <c r="GUL89" s="10"/>
      <c r="GUM89" s="10"/>
      <c r="GUN89" s="10"/>
      <c r="GUO89" s="10"/>
      <c r="GUP89" s="10"/>
      <c r="GUQ89" s="10"/>
      <c r="GUR89" s="10"/>
      <c r="GUS89" s="10"/>
      <c r="GUT89" s="10"/>
      <c r="GUU89" s="10"/>
      <c r="GUV89" s="10"/>
      <c r="GUW89" s="10"/>
      <c r="GUX89" s="10"/>
      <c r="GUY89" s="10"/>
      <c r="GUZ89" s="10"/>
      <c r="GVA89" s="10"/>
      <c r="GVB89" s="10"/>
      <c r="GVC89" s="10"/>
      <c r="GVD89" s="10"/>
      <c r="GVE89" s="10"/>
      <c r="GVF89" s="10"/>
      <c r="GVG89" s="10"/>
      <c r="GVH89" s="10"/>
      <c r="GVI89" s="10"/>
      <c r="GVJ89" s="10"/>
      <c r="GVK89" s="10"/>
      <c r="GVL89" s="10"/>
      <c r="GVM89" s="10"/>
      <c r="GVN89" s="10"/>
      <c r="GVO89" s="10"/>
      <c r="GVP89" s="10"/>
      <c r="GVQ89" s="10"/>
      <c r="GVR89" s="10"/>
      <c r="GVS89" s="10"/>
      <c r="GVT89" s="10"/>
      <c r="GVU89" s="10"/>
      <c r="GVV89" s="10"/>
      <c r="GVW89" s="10"/>
      <c r="GVX89" s="10"/>
      <c r="GVY89" s="10"/>
      <c r="GVZ89" s="10"/>
      <c r="GWA89" s="10"/>
      <c r="GWB89" s="10"/>
      <c r="GWC89" s="10"/>
      <c r="GWD89" s="10"/>
      <c r="GWE89" s="10"/>
      <c r="GWF89" s="10"/>
      <c r="GWG89" s="10"/>
      <c r="GWH89" s="10"/>
      <c r="GWI89" s="10"/>
      <c r="GWJ89" s="10"/>
      <c r="GWK89" s="10"/>
      <c r="GWL89" s="10"/>
      <c r="GWM89" s="10"/>
      <c r="GWN89" s="10"/>
      <c r="GWO89" s="10"/>
      <c r="GWP89" s="10"/>
      <c r="GWQ89" s="10"/>
      <c r="GWR89" s="10"/>
      <c r="GWS89" s="10"/>
      <c r="GWT89" s="10"/>
      <c r="GWU89" s="10"/>
      <c r="GWV89" s="10"/>
      <c r="GWW89" s="10"/>
      <c r="GWX89" s="10"/>
      <c r="GWY89" s="10"/>
      <c r="GWZ89" s="10"/>
      <c r="GXA89" s="10"/>
      <c r="GXB89" s="10"/>
      <c r="GXC89" s="10"/>
      <c r="GXD89" s="10"/>
      <c r="GXE89" s="10"/>
      <c r="GXF89" s="10"/>
      <c r="GXG89" s="10"/>
      <c r="GXH89" s="10"/>
      <c r="GXI89" s="10"/>
      <c r="GXJ89" s="10"/>
      <c r="GXK89" s="10"/>
      <c r="GXL89" s="10"/>
      <c r="GXM89" s="10"/>
      <c r="GXN89" s="10"/>
      <c r="GXO89" s="10"/>
      <c r="GXP89" s="10"/>
      <c r="GXQ89" s="10"/>
      <c r="GXR89" s="10"/>
      <c r="GXS89" s="10"/>
      <c r="GXT89" s="10"/>
      <c r="GXU89" s="10"/>
      <c r="GXV89" s="10"/>
      <c r="GXW89" s="10"/>
      <c r="GXX89" s="10"/>
      <c r="GXY89" s="10"/>
      <c r="GXZ89" s="10"/>
      <c r="GYA89" s="10"/>
      <c r="GYB89" s="10"/>
      <c r="GYC89" s="10"/>
      <c r="GYD89" s="10"/>
      <c r="GYE89" s="10"/>
      <c r="GYF89" s="10"/>
      <c r="GYG89" s="10"/>
      <c r="GYH89" s="10"/>
      <c r="GYI89" s="10"/>
      <c r="GYJ89" s="10"/>
      <c r="GYK89" s="10"/>
      <c r="GYL89" s="10"/>
      <c r="GYM89" s="10"/>
      <c r="GYN89" s="10"/>
      <c r="GYO89" s="10"/>
      <c r="GYP89" s="10"/>
      <c r="GYQ89" s="10"/>
      <c r="GYR89" s="10"/>
      <c r="GYS89" s="10"/>
      <c r="GYT89" s="10"/>
      <c r="GYU89" s="10"/>
      <c r="GYV89" s="10"/>
      <c r="GYW89" s="10"/>
      <c r="GYX89" s="10"/>
      <c r="GYY89" s="10"/>
      <c r="GYZ89" s="10"/>
      <c r="GZA89" s="10"/>
      <c r="GZB89" s="10"/>
      <c r="GZC89" s="10"/>
      <c r="GZD89" s="10"/>
      <c r="GZE89" s="10"/>
      <c r="GZF89" s="10"/>
      <c r="GZG89" s="10"/>
      <c r="GZH89" s="10"/>
      <c r="GZI89" s="10"/>
      <c r="GZJ89" s="10"/>
      <c r="GZK89" s="10"/>
      <c r="GZL89" s="10"/>
      <c r="GZM89" s="10"/>
      <c r="GZN89" s="10"/>
      <c r="GZO89" s="10"/>
      <c r="GZP89" s="10"/>
      <c r="GZQ89" s="10"/>
      <c r="GZR89" s="10"/>
      <c r="GZS89" s="10"/>
      <c r="GZT89" s="10"/>
      <c r="GZU89" s="10"/>
      <c r="GZV89" s="10"/>
      <c r="GZW89" s="10"/>
      <c r="GZX89" s="10"/>
      <c r="GZY89" s="10"/>
      <c r="GZZ89" s="10"/>
      <c r="HAA89" s="10"/>
      <c r="HAB89" s="10"/>
      <c r="HAC89" s="10"/>
      <c r="HAD89" s="10"/>
      <c r="HAE89" s="10"/>
      <c r="HAF89" s="10"/>
      <c r="HAG89" s="10"/>
      <c r="HAH89" s="10"/>
      <c r="HAI89" s="10"/>
      <c r="HAJ89" s="10"/>
      <c r="HAK89" s="10"/>
      <c r="HAL89" s="10"/>
      <c r="HAM89" s="10"/>
      <c r="HAN89" s="10"/>
      <c r="HAO89" s="10"/>
      <c r="HAP89" s="10"/>
      <c r="HAQ89" s="10"/>
      <c r="HAR89" s="10"/>
      <c r="HAS89" s="10"/>
      <c r="HAT89" s="10"/>
      <c r="HAU89" s="10"/>
      <c r="HAV89" s="10"/>
      <c r="HAW89" s="10"/>
      <c r="HAX89" s="10"/>
      <c r="HAY89" s="10"/>
      <c r="HAZ89" s="10"/>
      <c r="HBA89" s="10"/>
      <c r="HBB89" s="10"/>
      <c r="HBC89" s="10"/>
      <c r="HBD89" s="10"/>
      <c r="HBE89" s="10"/>
      <c r="HBF89" s="10"/>
      <c r="HBG89" s="10"/>
      <c r="HBH89" s="10"/>
      <c r="HBI89" s="10"/>
      <c r="HBJ89" s="10"/>
      <c r="HBK89" s="10"/>
      <c r="HBL89" s="10"/>
      <c r="HBM89" s="10"/>
      <c r="HBN89" s="10"/>
      <c r="HBO89" s="10"/>
      <c r="HBP89" s="10"/>
      <c r="HBQ89" s="10"/>
      <c r="HBR89" s="10"/>
      <c r="HBS89" s="10"/>
      <c r="HBT89" s="10"/>
      <c r="HBU89" s="10"/>
      <c r="HBV89" s="10"/>
      <c r="HBW89" s="10"/>
      <c r="HBX89" s="10"/>
      <c r="HBY89" s="10"/>
      <c r="HBZ89" s="10"/>
      <c r="HCA89" s="10"/>
      <c r="HCB89" s="10"/>
      <c r="HCC89" s="10"/>
      <c r="HCD89" s="10"/>
      <c r="HCE89" s="10"/>
      <c r="HCF89" s="10"/>
      <c r="HCG89" s="10"/>
      <c r="HCH89" s="10"/>
      <c r="HCI89" s="10"/>
      <c r="HCJ89" s="10"/>
      <c r="HCK89" s="10"/>
      <c r="HCL89" s="10"/>
      <c r="HCM89" s="10"/>
      <c r="HCN89" s="10"/>
      <c r="HCO89" s="10"/>
      <c r="HCP89" s="10"/>
      <c r="HCQ89" s="10"/>
      <c r="HCR89" s="10"/>
      <c r="HCS89" s="10"/>
      <c r="HCT89" s="10"/>
      <c r="HCU89" s="10"/>
      <c r="HCV89" s="10"/>
      <c r="HCW89" s="10"/>
      <c r="HCX89" s="10"/>
      <c r="HCY89" s="10"/>
      <c r="HCZ89" s="10"/>
      <c r="HDA89" s="10"/>
      <c r="HDB89" s="10"/>
      <c r="HDC89" s="10"/>
      <c r="HDD89" s="10"/>
      <c r="HDE89" s="10"/>
      <c r="HDF89" s="10"/>
      <c r="HDG89" s="10"/>
      <c r="HDH89" s="10"/>
      <c r="HDI89" s="10"/>
      <c r="HDJ89" s="10"/>
      <c r="HDK89" s="10"/>
      <c r="HDL89" s="10"/>
      <c r="HDM89" s="10"/>
      <c r="HDN89" s="10"/>
      <c r="HDO89" s="10"/>
      <c r="HDP89" s="10"/>
      <c r="HDQ89" s="10"/>
      <c r="HDR89" s="10"/>
      <c r="HDS89" s="10"/>
      <c r="HDT89" s="10"/>
      <c r="HDU89" s="10"/>
      <c r="HDV89" s="10"/>
      <c r="HDW89" s="10"/>
      <c r="HDX89" s="10"/>
      <c r="HDY89" s="10"/>
      <c r="HDZ89" s="10"/>
      <c r="HEA89" s="10"/>
      <c r="HEB89" s="10"/>
      <c r="HEC89" s="10"/>
      <c r="HED89" s="10"/>
      <c r="HEE89" s="10"/>
      <c r="HEF89" s="10"/>
      <c r="HEG89" s="10"/>
      <c r="HEH89" s="10"/>
      <c r="HEI89" s="10"/>
      <c r="HEJ89" s="10"/>
      <c r="HEK89" s="10"/>
      <c r="HEL89" s="10"/>
      <c r="HEM89" s="10"/>
      <c r="HEN89" s="10"/>
      <c r="HEO89" s="10"/>
      <c r="HEP89" s="10"/>
      <c r="HEQ89" s="10"/>
      <c r="HER89" s="10"/>
      <c r="HES89" s="10"/>
      <c r="HET89" s="10"/>
      <c r="HEU89" s="10"/>
      <c r="HEV89" s="10"/>
      <c r="HEW89" s="10"/>
      <c r="HEX89" s="10"/>
      <c r="HEY89" s="10"/>
      <c r="HEZ89" s="10"/>
      <c r="HFA89" s="10"/>
      <c r="HFB89" s="10"/>
      <c r="HFC89" s="10"/>
      <c r="HFD89" s="10"/>
      <c r="HFE89" s="10"/>
      <c r="HFF89" s="10"/>
      <c r="HFG89" s="10"/>
      <c r="HFH89" s="10"/>
      <c r="HFI89" s="10"/>
      <c r="HFJ89" s="10"/>
      <c r="HFK89" s="10"/>
      <c r="HFL89" s="10"/>
      <c r="HFM89" s="10"/>
      <c r="HFN89" s="10"/>
      <c r="HFO89" s="10"/>
      <c r="HFP89" s="10"/>
      <c r="HFQ89" s="10"/>
      <c r="HFR89" s="10"/>
      <c r="HFS89" s="10"/>
      <c r="HFT89" s="10"/>
      <c r="HFU89" s="10"/>
      <c r="HFV89" s="10"/>
      <c r="HFW89" s="10"/>
      <c r="HFX89" s="10"/>
      <c r="HFY89" s="10"/>
      <c r="HFZ89" s="10"/>
      <c r="HGA89" s="10"/>
      <c r="HGB89" s="10"/>
      <c r="HGC89" s="10"/>
      <c r="HGD89" s="10"/>
      <c r="HGE89" s="10"/>
      <c r="HGF89" s="10"/>
      <c r="HGG89" s="10"/>
      <c r="HGH89" s="10"/>
      <c r="HGI89" s="10"/>
      <c r="HGJ89" s="10"/>
      <c r="HGK89" s="10"/>
      <c r="HGL89" s="10"/>
      <c r="HGM89" s="10"/>
      <c r="HGN89" s="10"/>
      <c r="HGO89" s="10"/>
      <c r="HGP89" s="10"/>
      <c r="HGQ89" s="10"/>
      <c r="HGR89" s="10"/>
      <c r="HGS89" s="10"/>
      <c r="HGT89" s="10"/>
      <c r="HGU89" s="10"/>
      <c r="HGV89" s="10"/>
      <c r="HGW89" s="10"/>
      <c r="HGX89" s="10"/>
      <c r="HGY89" s="10"/>
      <c r="HGZ89" s="10"/>
      <c r="HHA89" s="10"/>
      <c r="HHB89" s="10"/>
      <c r="HHC89" s="10"/>
      <c r="HHD89" s="10"/>
      <c r="HHE89" s="10"/>
      <c r="HHF89" s="10"/>
      <c r="HHG89" s="10"/>
      <c r="HHH89" s="10"/>
      <c r="HHI89" s="10"/>
      <c r="HHJ89" s="10"/>
      <c r="HHK89" s="10"/>
      <c r="HHL89" s="10"/>
      <c r="HHM89" s="10"/>
      <c r="HHN89" s="10"/>
      <c r="HHO89" s="10"/>
      <c r="HHP89" s="10"/>
      <c r="HHQ89" s="10"/>
      <c r="HHR89" s="10"/>
      <c r="HHS89" s="10"/>
      <c r="HHT89" s="10"/>
      <c r="HHU89" s="10"/>
      <c r="HHV89" s="10"/>
      <c r="HHW89" s="10"/>
      <c r="HHX89" s="10"/>
      <c r="HHY89" s="10"/>
      <c r="HHZ89" s="10"/>
      <c r="HIA89" s="10"/>
      <c r="HIB89" s="10"/>
      <c r="HIC89" s="10"/>
      <c r="HID89" s="10"/>
      <c r="HIE89" s="10"/>
      <c r="HIF89" s="10"/>
      <c r="HIG89" s="10"/>
      <c r="HIH89" s="10"/>
      <c r="HII89" s="10"/>
      <c r="HIJ89" s="10"/>
      <c r="HIK89" s="10"/>
      <c r="HIL89" s="10"/>
      <c r="HIM89" s="10"/>
      <c r="HIN89" s="10"/>
      <c r="HIO89" s="10"/>
      <c r="HIP89" s="10"/>
      <c r="HIQ89" s="10"/>
      <c r="HIR89" s="10"/>
      <c r="HIS89" s="10"/>
      <c r="HIT89" s="10"/>
      <c r="HIU89" s="10"/>
      <c r="HIV89" s="10"/>
      <c r="HIW89" s="10"/>
      <c r="HIX89" s="10"/>
      <c r="HIY89" s="10"/>
      <c r="HIZ89" s="10"/>
      <c r="HJA89" s="10"/>
      <c r="HJB89" s="10"/>
      <c r="HJC89" s="10"/>
      <c r="HJD89" s="10"/>
      <c r="HJE89" s="10"/>
      <c r="HJF89" s="10"/>
      <c r="HJG89" s="10"/>
      <c r="HJH89" s="10"/>
      <c r="HJI89" s="10"/>
      <c r="HJJ89" s="10"/>
      <c r="HJK89" s="10"/>
      <c r="HJL89" s="10"/>
      <c r="HJM89" s="10"/>
      <c r="HJN89" s="10"/>
      <c r="HJO89" s="10"/>
      <c r="HJP89" s="10"/>
      <c r="HJQ89" s="10"/>
      <c r="HJR89" s="10"/>
      <c r="HJS89" s="10"/>
      <c r="HJT89" s="10"/>
      <c r="HJU89" s="10"/>
      <c r="HJV89" s="10"/>
      <c r="HJW89" s="10"/>
      <c r="HJX89" s="10"/>
      <c r="HJY89" s="10"/>
      <c r="HJZ89" s="10"/>
      <c r="HKA89" s="10"/>
      <c r="HKB89" s="10"/>
      <c r="HKC89" s="10"/>
      <c r="HKD89" s="10"/>
      <c r="HKE89" s="10"/>
      <c r="HKF89" s="10"/>
      <c r="HKG89" s="10"/>
      <c r="HKH89" s="10"/>
      <c r="HKI89" s="10"/>
      <c r="HKJ89" s="10"/>
      <c r="HKK89" s="10"/>
      <c r="HKL89" s="10"/>
      <c r="HKM89" s="10"/>
      <c r="HKN89" s="10"/>
      <c r="HKO89" s="10"/>
      <c r="HKP89" s="10"/>
      <c r="HKQ89" s="10"/>
      <c r="HKR89" s="10"/>
      <c r="HKS89" s="10"/>
      <c r="HKT89" s="10"/>
      <c r="HKU89" s="10"/>
      <c r="HKV89" s="10"/>
      <c r="HKW89" s="10"/>
      <c r="HKX89" s="10"/>
      <c r="HKY89" s="10"/>
      <c r="HKZ89" s="10"/>
      <c r="HLA89" s="10"/>
      <c r="HLB89" s="10"/>
      <c r="HLC89" s="10"/>
      <c r="HLD89" s="10"/>
      <c r="HLE89" s="10"/>
      <c r="HLF89" s="10"/>
      <c r="HLG89" s="10"/>
      <c r="HLH89" s="10"/>
      <c r="HLI89" s="10"/>
      <c r="HLJ89" s="10"/>
      <c r="HLK89" s="10"/>
      <c r="HLL89" s="10"/>
      <c r="HLM89" s="10"/>
      <c r="HLN89" s="10"/>
      <c r="HLO89" s="10"/>
      <c r="HLP89" s="10"/>
      <c r="HLQ89" s="10"/>
      <c r="HLR89" s="10"/>
      <c r="HLS89" s="10"/>
      <c r="HLT89" s="10"/>
      <c r="HLU89" s="10"/>
      <c r="HLV89" s="10"/>
      <c r="HLW89" s="10"/>
      <c r="HLX89" s="10"/>
      <c r="HLY89" s="10"/>
      <c r="HLZ89" s="10"/>
      <c r="HMA89" s="10"/>
      <c r="HMB89" s="10"/>
      <c r="HMC89" s="10"/>
      <c r="HMD89" s="10"/>
      <c r="HME89" s="10"/>
      <c r="HMF89" s="10"/>
      <c r="HMG89" s="10"/>
      <c r="HMH89" s="10"/>
      <c r="HMI89" s="10"/>
      <c r="HMJ89" s="10"/>
      <c r="HMK89" s="10"/>
      <c r="HML89" s="10"/>
      <c r="HMM89" s="10"/>
      <c r="HMN89" s="10"/>
      <c r="HMO89" s="10"/>
      <c r="HMP89" s="10"/>
      <c r="HMQ89" s="10"/>
      <c r="HMR89" s="10"/>
      <c r="HMS89" s="10"/>
      <c r="HMT89" s="10"/>
      <c r="HMU89" s="10"/>
      <c r="HMV89" s="10"/>
      <c r="HMW89" s="10"/>
      <c r="HMX89" s="10"/>
      <c r="HMY89" s="10"/>
      <c r="HMZ89" s="10"/>
      <c r="HNA89" s="10"/>
      <c r="HNB89" s="10"/>
      <c r="HNC89" s="10"/>
      <c r="HND89" s="10"/>
      <c r="HNE89" s="10"/>
      <c r="HNF89" s="10"/>
      <c r="HNG89" s="10"/>
      <c r="HNH89" s="10"/>
      <c r="HNI89" s="10"/>
      <c r="HNJ89" s="10"/>
      <c r="HNK89" s="10"/>
      <c r="HNL89" s="10"/>
      <c r="HNM89" s="10"/>
      <c r="HNN89" s="10"/>
      <c r="HNO89" s="10"/>
      <c r="HNP89" s="10"/>
      <c r="HNQ89" s="10"/>
      <c r="HNR89" s="10"/>
      <c r="HNS89" s="10"/>
      <c r="HNT89" s="10"/>
      <c r="HNU89" s="10"/>
      <c r="HNV89" s="10"/>
      <c r="HNW89" s="10"/>
      <c r="HNX89" s="10"/>
      <c r="HNY89" s="10"/>
      <c r="HNZ89" s="10"/>
      <c r="HOA89" s="10"/>
      <c r="HOB89" s="10"/>
      <c r="HOC89" s="10"/>
      <c r="HOD89" s="10"/>
      <c r="HOE89" s="10"/>
      <c r="HOF89" s="10"/>
      <c r="HOG89" s="10"/>
      <c r="HOH89" s="10"/>
      <c r="HOI89" s="10"/>
      <c r="HOJ89" s="10"/>
      <c r="HOK89" s="10"/>
      <c r="HOL89" s="10"/>
      <c r="HOM89" s="10"/>
      <c r="HON89" s="10"/>
      <c r="HOO89" s="10"/>
      <c r="HOP89" s="10"/>
      <c r="HOQ89" s="10"/>
      <c r="HOR89" s="10"/>
      <c r="HOS89" s="10"/>
      <c r="HOT89" s="10"/>
      <c r="HOU89" s="10"/>
      <c r="HOV89" s="10"/>
      <c r="HOW89" s="10"/>
      <c r="HOX89" s="10"/>
      <c r="HOY89" s="10"/>
      <c r="HOZ89" s="10"/>
      <c r="HPA89" s="10"/>
      <c r="HPB89" s="10"/>
      <c r="HPC89" s="10"/>
      <c r="HPD89" s="10"/>
      <c r="HPE89" s="10"/>
      <c r="HPF89" s="10"/>
      <c r="HPG89" s="10"/>
      <c r="HPH89" s="10"/>
      <c r="HPI89" s="10"/>
      <c r="HPJ89" s="10"/>
      <c r="HPK89" s="10"/>
      <c r="HPL89" s="10"/>
      <c r="HPM89" s="10"/>
      <c r="HPN89" s="10"/>
      <c r="HPO89" s="10"/>
      <c r="HPP89" s="10"/>
      <c r="HPQ89" s="10"/>
      <c r="HPR89" s="10"/>
      <c r="HPS89" s="10"/>
      <c r="HPT89" s="10"/>
      <c r="HPU89" s="10"/>
      <c r="HPV89" s="10"/>
      <c r="HPW89" s="10"/>
      <c r="HPX89" s="10"/>
      <c r="HPY89" s="10"/>
      <c r="HPZ89" s="10"/>
      <c r="HQA89" s="10"/>
      <c r="HQB89" s="10"/>
      <c r="HQC89" s="10"/>
      <c r="HQD89" s="10"/>
      <c r="HQE89" s="10"/>
      <c r="HQF89" s="10"/>
      <c r="HQG89" s="10"/>
      <c r="HQH89" s="10"/>
      <c r="HQI89" s="10"/>
      <c r="HQJ89" s="10"/>
      <c r="HQK89" s="10"/>
      <c r="HQL89" s="10"/>
      <c r="HQM89" s="10"/>
      <c r="HQN89" s="10"/>
      <c r="HQO89" s="10"/>
      <c r="HQP89" s="10"/>
      <c r="HQQ89" s="10"/>
      <c r="HQR89" s="10"/>
      <c r="HQS89" s="10"/>
      <c r="HQT89" s="10"/>
      <c r="HQU89" s="10"/>
      <c r="HQV89" s="10"/>
      <c r="HQW89" s="10"/>
      <c r="HQX89" s="10"/>
      <c r="HQY89" s="10"/>
      <c r="HQZ89" s="10"/>
      <c r="HRA89" s="10"/>
      <c r="HRB89" s="10"/>
      <c r="HRC89" s="10"/>
      <c r="HRD89" s="10"/>
      <c r="HRE89" s="10"/>
      <c r="HRF89" s="10"/>
      <c r="HRG89" s="10"/>
      <c r="HRH89" s="10"/>
      <c r="HRI89" s="10"/>
      <c r="HRJ89" s="10"/>
      <c r="HRK89" s="10"/>
      <c r="HRL89" s="10"/>
      <c r="HRM89" s="10"/>
      <c r="HRN89" s="10"/>
      <c r="HRO89" s="10"/>
      <c r="HRP89" s="10"/>
      <c r="HRQ89" s="10"/>
      <c r="HRR89" s="10"/>
      <c r="HRS89" s="10"/>
      <c r="HRT89" s="10"/>
      <c r="HRU89" s="10"/>
      <c r="HRV89" s="10"/>
      <c r="HRW89" s="10"/>
      <c r="HRX89" s="10"/>
      <c r="HRY89" s="10"/>
      <c r="HRZ89" s="10"/>
      <c r="HSA89" s="10"/>
      <c r="HSB89" s="10"/>
      <c r="HSC89" s="10"/>
      <c r="HSD89" s="10"/>
      <c r="HSE89" s="10"/>
      <c r="HSF89" s="10"/>
      <c r="HSG89" s="10"/>
      <c r="HSH89" s="10"/>
      <c r="HSI89" s="10"/>
      <c r="HSJ89" s="10"/>
      <c r="HSK89" s="10"/>
      <c r="HSL89" s="10"/>
      <c r="HSM89" s="10"/>
      <c r="HSN89" s="10"/>
      <c r="HSO89" s="10"/>
      <c r="HSP89" s="10"/>
      <c r="HSQ89" s="10"/>
      <c r="HSR89" s="10"/>
      <c r="HSS89" s="10"/>
      <c r="HST89" s="10"/>
      <c r="HSU89" s="10"/>
      <c r="HSV89" s="10"/>
      <c r="HSW89" s="10"/>
      <c r="HSX89" s="10"/>
      <c r="HSY89" s="10"/>
      <c r="HSZ89" s="10"/>
      <c r="HTA89" s="10"/>
      <c r="HTB89" s="10"/>
      <c r="HTC89" s="10"/>
      <c r="HTD89" s="10"/>
      <c r="HTE89" s="10"/>
      <c r="HTF89" s="10"/>
      <c r="HTG89" s="10"/>
      <c r="HTH89" s="10"/>
      <c r="HTI89" s="10"/>
      <c r="HTJ89" s="10"/>
      <c r="HTK89" s="10"/>
      <c r="HTL89" s="10"/>
      <c r="HTM89" s="10"/>
      <c r="HTN89" s="10"/>
      <c r="HTO89" s="10"/>
      <c r="HTP89" s="10"/>
      <c r="HTQ89" s="10"/>
      <c r="HTR89" s="10"/>
      <c r="HTS89" s="10"/>
      <c r="HTT89" s="10"/>
      <c r="HTU89" s="10"/>
      <c r="HTV89" s="10"/>
      <c r="HTW89" s="10"/>
      <c r="HTX89" s="10"/>
      <c r="HTY89" s="10"/>
      <c r="HTZ89" s="10"/>
      <c r="HUA89" s="10"/>
      <c r="HUB89" s="10"/>
      <c r="HUC89" s="10"/>
      <c r="HUD89" s="10"/>
      <c r="HUE89" s="10"/>
      <c r="HUF89" s="10"/>
      <c r="HUG89" s="10"/>
      <c r="HUH89" s="10"/>
      <c r="HUI89" s="10"/>
      <c r="HUJ89" s="10"/>
      <c r="HUK89" s="10"/>
      <c r="HUL89" s="10"/>
      <c r="HUM89" s="10"/>
      <c r="HUN89" s="10"/>
      <c r="HUO89" s="10"/>
      <c r="HUP89" s="10"/>
      <c r="HUQ89" s="10"/>
      <c r="HUR89" s="10"/>
      <c r="HUS89" s="10"/>
      <c r="HUT89" s="10"/>
      <c r="HUU89" s="10"/>
      <c r="HUV89" s="10"/>
      <c r="HUW89" s="10"/>
      <c r="HUX89" s="10"/>
      <c r="HUY89" s="10"/>
      <c r="HUZ89" s="10"/>
      <c r="HVA89" s="10"/>
      <c r="HVB89" s="10"/>
      <c r="HVC89" s="10"/>
      <c r="HVD89" s="10"/>
      <c r="HVE89" s="10"/>
      <c r="HVF89" s="10"/>
      <c r="HVG89" s="10"/>
      <c r="HVH89" s="10"/>
      <c r="HVI89" s="10"/>
      <c r="HVJ89" s="10"/>
      <c r="HVK89" s="10"/>
      <c r="HVL89" s="10"/>
      <c r="HVM89" s="10"/>
      <c r="HVN89" s="10"/>
      <c r="HVO89" s="10"/>
      <c r="HVP89" s="10"/>
      <c r="HVQ89" s="10"/>
      <c r="HVR89" s="10"/>
      <c r="HVS89" s="10"/>
      <c r="HVT89" s="10"/>
      <c r="HVU89" s="10"/>
      <c r="HVV89" s="10"/>
      <c r="HVW89" s="10"/>
      <c r="HVX89" s="10"/>
      <c r="HVY89" s="10"/>
      <c r="HVZ89" s="10"/>
      <c r="HWA89" s="10"/>
      <c r="HWB89" s="10"/>
      <c r="HWC89" s="10"/>
      <c r="HWD89" s="10"/>
      <c r="HWE89" s="10"/>
      <c r="HWF89" s="10"/>
      <c r="HWG89" s="10"/>
      <c r="HWH89" s="10"/>
      <c r="HWI89" s="10"/>
      <c r="HWJ89" s="10"/>
      <c r="HWK89" s="10"/>
      <c r="HWL89" s="10"/>
      <c r="HWM89" s="10"/>
      <c r="HWN89" s="10"/>
      <c r="HWO89" s="10"/>
      <c r="HWP89" s="10"/>
      <c r="HWQ89" s="10"/>
      <c r="HWR89" s="10"/>
      <c r="HWS89" s="10"/>
      <c r="HWT89" s="10"/>
      <c r="HWU89" s="10"/>
      <c r="HWV89" s="10"/>
      <c r="HWW89" s="10"/>
      <c r="HWX89" s="10"/>
      <c r="HWY89" s="10"/>
      <c r="HWZ89" s="10"/>
      <c r="HXA89" s="10"/>
      <c r="HXB89" s="10"/>
      <c r="HXC89" s="10"/>
      <c r="HXD89" s="10"/>
      <c r="HXE89" s="10"/>
      <c r="HXF89" s="10"/>
      <c r="HXG89" s="10"/>
      <c r="HXH89" s="10"/>
      <c r="HXI89" s="10"/>
      <c r="HXJ89" s="10"/>
      <c r="HXK89" s="10"/>
      <c r="HXL89" s="10"/>
      <c r="HXM89" s="10"/>
      <c r="HXN89" s="10"/>
      <c r="HXO89" s="10"/>
      <c r="HXP89" s="10"/>
      <c r="HXQ89" s="10"/>
      <c r="HXR89" s="10"/>
      <c r="HXS89" s="10"/>
      <c r="HXT89" s="10"/>
      <c r="HXU89" s="10"/>
      <c r="HXV89" s="10"/>
      <c r="HXW89" s="10"/>
      <c r="HXX89" s="10"/>
      <c r="HXY89" s="10"/>
      <c r="HXZ89" s="10"/>
      <c r="HYA89" s="10"/>
      <c r="HYB89" s="10"/>
      <c r="HYC89" s="10"/>
      <c r="HYD89" s="10"/>
      <c r="HYE89" s="10"/>
      <c r="HYF89" s="10"/>
      <c r="HYG89" s="10"/>
      <c r="HYH89" s="10"/>
      <c r="HYI89" s="10"/>
      <c r="HYJ89" s="10"/>
      <c r="HYK89" s="10"/>
      <c r="HYL89" s="10"/>
      <c r="HYM89" s="10"/>
      <c r="HYN89" s="10"/>
      <c r="HYO89" s="10"/>
      <c r="HYP89" s="10"/>
      <c r="HYQ89" s="10"/>
      <c r="HYR89" s="10"/>
      <c r="HYS89" s="10"/>
      <c r="HYT89" s="10"/>
      <c r="HYU89" s="10"/>
      <c r="HYV89" s="10"/>
      <c r="HYW89" s="10"/>
      <c r="HYX89" s="10"/>
      <c r="HYY89" s="10"/>
      <c r="HYZ89" s="10"/>
      <c r="HZA89" s="10"/>
      <c r="HZB89" s="10"/>
      <c r="HZC89" s="10"/>
      <c r="HZD89" s="10"/>
      <c r="HZE89" s="10"/>
      <c r="HZF89" s="10"/>
      <c r="HZG89" s="10"/>
      <c r="HZH89" s="10"/>
      <c r="HZI89" s="10"/>
      <c r="HZJ89" s="10"/>
      <c r="HZK89" s="10"/>
      <c r="HZL89" s="10"/>
      <c r="HZM89" s="10"/>
      <c r="HZN89" s="10"/>
      <c r="HZO89" s="10"/>
      <c r="HZP89" s="10"/>
      <c r="HZQ89" s="10"/>
      <c r="HZR89" s="10"/>
      <c r="HZS89" s="10"/>
      <c r="HZT89" s="10"/>
      <c r="HZU89" s="10"/>
      <c r="HZV89" s="10"/>
      <c r="HZW89" s="10"/>
      <c r="HZX89" s="10"/>
      <c r="HZY89" s="10"/>
      <c r="HZZ89" s="10"/>
      <c r="IAA89" s="10"/>
      <c r="IAB89" s="10"/>
      <c r="IAC89" s="10"/>
      <c r="IAD89" s="10"/>
      <c r="IAE89" s="10"/>
      <c r="IAF89" s="10"/>
      <c r="IAG89" s="10"/>
      <c r="IAH89" s="10"/>
      <c r="IAI89" s="10"/>
      <c r="IAJ89" s="10"/>
      <c r="IAK89" s="10"/>
      <c r="IAL89" s="10"/>
      <c r="IAM89" s="10"/>
      <c r="IAN89" s="10"/>
      <c r="IAO89" s="10"/>
      <c r="IAP89" s="10"/>
      <c r="IAQ89" s="10"/>
      <c r="IAR89" s="10"/>
      <c r="IAS89" s="10"/>
      <c r="IAT89" s="10"/>
      <c r="IAU89" s="10"/>
      <c r="IAV89" s="10"/>
      <c r="IAW89" s="10"/>
      <c r="IAX89" s="10"/>
      <c r="IAY89" s="10"/>
      <c r="IAZ89" s="10"/>
      <c r="IBA89" s="10"/>
      <c r="IBB89" s="10"/>
      <c r="IBC89" s="10"/>
      <c r="IBD89" s="10"/>
      <c r="IBE89" s="10"/>
      <c r="IBF89" s="10"/>
      <c r="IBG89" s="10"/>
      <c r="IBH89" s="10"/>
      <c r="IBI89" s="10"/>
      <c r="IBJ89" s="10"/>
      <c r="IBK89" s="10"/>
      <c r="IBL89" s="10"/>
      <c r="IBM89" s="10"/>
      <c r="IBN89" s="10"/>
      <c r="IBO89" s="10"/>
      <c r="IBP89" s="10"/>
      <c r="IBQ89" s="10"/>
      <c r="IBR89" s="10"/>
      <c r="IBS89" s="10"/>
      <c r="IBT89" s="10"/>
      <c r="IBU89" s="10"/>
      <c r="IBV89" s="10"/>
      <c r="IBW89" s="10"/>
      <c r="IBX89" s="10"/>
      <c r="IBY89" s="10"/>
      <c r="IBZ89" s="10"/>
      <c r="ICA89" s="10"/>
      <c r="ICB89" s="10"/>
      <c r="ICC89" s="10"/>
      <c r="ICD89" s="10"/>
      <c r="ICE89" s="10"/>
      <c r="ICF89" s="10"/>
      <c r="ICG89" s="10"/>
      <c r="ICH89" s="10"/>
      <c r="ICI89" s="10"/>
      <c r="ICJ89" s="10"/>
      <c r="ICK89" s="10"/>
      <c r="ICL89" s="10"/>
      <c r="ICM89" s="10"/>
      <c r="ICN89" s="10"/>
      <c r="ICO89" s="10"/>
      <c r="ICP89" s="10"/>
      <c r="ICQ89" s="10"/>
      <c r="ICR89" s="10"/>
      <c r="ICS89" s="10"/>
      <c r="ICT89" s="10"/>
      <c r="ICU89" s="10"/>
      <c r="ICV89" s="10"/>
      <c r="ICW89" s="10"/>
      <c r="ICX89" s="10"/>
      <c r="ICY89" s="10"/>
      <c r="ICZ89" s="10"/>
      <c r="IDA89" s="10"/>
      <c r="IDB89" s="10"/>
      <c r="IDC89" s="10"/>
      <c r="IDD89" s="10"/>
      <c r="IDE89" s="10"/>
      <c r="IDF89" s="10"/>
      <c r="IDG89" s="10"/>
      <c r="IDH89" s="10"/>
      <c r="IDI89" s="10"/>
      <c r="IDJ89" s="10"/>
      <c r="IDK89" s="10"/>
      <c r="IDL89" s="10"/>
      <c r="IDM89" s="10"/>
      <c r="IDN89" s="10"/>
      <c r="IDO89" s="10"/>
      <c r="IDP89" s="10"/>
      <c r="IDQ89" s="10"/>
      <c r="IDR89" s="10"/>
      <c r="IDS89" s="10"/>
      <c r="IDT89" s="10"/>
      <c r="IDU89" s="10"/>
      <c r="IDV89" s="10"/>
      <c r="IDW89" s="10"/>
      <c r="IDX89" s="10"/>
      <c r="IDY89" s="10"/>
      <c r="IDZ89" s="10"/>
      <c r="IEA89" s="10"/>
      <c r="IEB89" s="10"/>
      <c r="IEC89" s="10"/>
      <c r="IED89" s="10"/>
      <c r="IEE89" s="10"/>
      <c r="IEF89" s="10"/>
      <c r="IEG89" s="10"/>
      <c r="IEH89" s="10"/>
      <c r="IEI89" s="10"/>
      <c r="IEJ89" s="10"/>
      <c r="IEK89" s="10"/>
      <c r="IEL89" s="10"/>
      <c r="IEM89" s="10"/>
      <c r="IEN89" s="10"/>
      <c r="IEO89" s="10"/>
      <c r="IEP89" s="10"/>
      <c r="IEQ89" s="10"/>
      <c r="IER89" s="10"/>
      <c r="IES89" s="10"/>
      <c r="IET89" s="10"/>
      <c r="IEU89" s="10"/>
      <c r="IEV89" s="10"/>
      <c r="IEW89" s="10"/>
      <c r="IEX89" s="10"/>
      <c r="IEY89" s="10"/>
      <c r="IEZ89" s="10"/>
      <c r="IFA89" s="10"/>
      <c r="IFB89" s="10"/>
      <c r="IFC89" s="10"/>
      <c r="IFD89" s="10"/>
      <c r="IFE89" s="10"/>
      <c r="IFF89" s="10"/>
      <c r="IFG89" s="10"/>
      <c r="IFH89" s="10"/>
      <c r="IFI89" s="10"/>
      <c r="IFJ89" s="10"/>
      <c r="IFK89" s="10"/>
      <c r="IFL89" s="10"/>
      <c r="IFM89" s="10"/>
      <c r="IFN89" s="10"/>
      <c r="IFO89" s="10"/>
      <c r="IFP89" s="10"/>
      <c r="IFQ89" s="10"/>
      <c r="IFR89" s="10"/>
      <c r="IFS89" s="10"/>
      <c r="IFT89" s="10"/>
      <c r="IFU89" s="10"/>
      <c r="IFV89" s="10"/>
      <c r="IFW89" s="10"/>
      <c r="IFX89" s="10"/>
      <c r="IFY89" s="10"/>
      <c r="IFZ89" s="10"/>
      <c r="IGA89" s="10"/>
      <c r="IGB89" s="10"/>
      <c r="IGC89" s="10"/>
      <c r="IGD89" s="10"/>
      <c r="IGE89" s="10"/>
      <c r="IGF89" s="10"/>
      <c r="IGG89" s="10"/>
      <c r="IGH89" s="10"/>
      <c r="IGI89" s="10"/>
      <c r="IGJ89" s="10"/>
      <c r="IGK89" s="10"/>
      <c r="IGL89" s="10"/>
      <c r="IGM89" s="10"/>
      <c r="IGN89" s="10"/>
      <c r="IGO89" s="10"/>
      <c r="IGP89" s="10"/>
      <c r="IGQ89" s="10"/>
      <c r="IGR89" s="10"/>
      <c r="IGS89" s="10"/>
      <c r="IGT89" s="10"/>
      <c r="IGU89" s="10"/>
      <c r="IGV89" s="10"/>
      <c r="IGW89" s="10"/>
      <c r="IGX89" s="10"/>
      <c r="IGY89" s="10"/>
      <c r="IGZ89" s="10"/>
      <c r="IHA89" s="10"/>
      <c r="IHB89" s="10"/>
      <c r="IHC89" s="10"/>
      <c r="IHD89" s="10"/>
      <c r="IHE89" s="10"/>
      <c r="IHF89" s="10"/>
      <c r="IHG89" s="10"/>
      <c r="IHH89" s="10"/>
      <c r="IHI89" s="10"/>
      <c r="IHJ89" s="10"/>
      <c r="IHK89" s="10"/>
      <c r="IHL89" s="10"/>
      <c r="IHM89" s="10"/>
      <c r="IHN89" s="10"/>
      <c r="IHO89" s="10"/>
      <c r="IHP89" s="10"/>
      <c r="IHQ89" s="10"/>
      <c r="IHR89" s="10"/>
      <c r="IHS89" s="10"/>
      <c r="IHT89" s="10"/>
      <c r="IHU89" s="10"/>
      <c r="IHV89" s="10"/>
      <c r="IHW89" s="10"/>
      <c r="IHX89" s="10"/>
      <c r="IHY89" s="10"/>
      <c r="IHZ89" s="10"/>
      <c r="IIA89" s="10"/>
      <c r="IIB89" s="10"/>
      <c r="IIC89" s="10"/>
      <c r="IID89" s="10"/>
      <c r="IIE89" s="10"/>
      <c r="IIF89" s="10"/>
      <c r="IIG89" s="10"/>
      <c r="IIH89" s="10"/>
      <c r="III89" s="10"/>
      <c r="IIJ89" s="10"/>
      <c r="IIK89" s="10"/>
      <c r="IIL89" s="10"/>
      <c r="IIM89" s="10"/>
      <c r="IIN89" s="10"/>
      <c r="IIO89" s="10"/>
      <c r="IIP89" s="10"/>
      <c r="IIQ89" s="10"/>
      <c r="IIR89" s="10"/>
      <c r="IIS89" s="10"/>
      <c r="IIT89" s="10"/>
      <c r="IIU89" s="10"/>
      <c r="IIV89" s="10"/>
      <c r="IIW89" s="10"/>
      <c r="IIX89" s="10"/>
      <c r="IIY89" s="10"/>
      <c r="IIZ89" s="10"/>
      <c r="IJA89" s="10"/>
      <c r="IJB89" s="10"/>
      <c r="IJC89" s="10"/>
      <c r="IJD89" s="10"/>
      <c r="IJE89" s="10"/>
      <c r="IJF89" s="10"/>
      <c r="IJG89" s="10"/>
      <c r="IJH89" s="10"/>
      <c r="IJI89" s="10"/>
      <c r="IJJ89" s="10"/>
      <c r="IJK89" s="10"/>
      <c r="IJL89" s="10"/>
      <c r="IJM89" s="10"/>
      <c r="IJN89" s="10"/>
      <c r="IJO89" s="10"/>
      <c r="IJP89" s="10"/>
      <c r="IJQ89" s="10"/>
      <c r="IJR89" s="10"/>
      <c r="IJS89" s="10"/>
      <c r="IJT89" s="10"/>
      <c r="IJU89" s="10"/>
      <c r="IJV89" s="10"/>
      <c r="IJW89" s="10"/>
      <c r="IJX89" s="10"/>
      <c r="IJY89" s="10"/>
      <c r="IJZ89" s="10"/>
      <c r="IKA89" s="10"/>
      <c r="IKB89" s="10"/>
      <c r="IKC89" s="10"/>
      <c r="IKD89" s="10"/>
      <c r="IKE89" s="10"/>
      <c r="IKF89" s="10"/>
      <c r="IKG89" s="10"/>
      <c r="IKH89" s="10"/>
      <c r="IKI89" s="10"/>
      <c r="IKJ89" s="10"/>
      <c r="IKK89" s="10"/>
      <c r="IKL89" s="10"/>
      <c r="IKM89" s="10"/>
      <c r="IKN89" s="10"/>
      <c r="IKO89" s="10"/>
      <c r="IKP89" s="10"/>
      <c r="IKQ89" s="10"/>
      <c r="IKR89" s="10"/>
      <c r="IKS89" s="10"/>
      <c r="IKT89" s="10"/>
      <c r="IKU89" s="10"/>
      <c r="IKV89" s="10"/>
      <c r="IKW89" s="10"/>
      <c r="IKX89" s="10"/>
      <c r="IKY89" s="10"/>
      <c r="IKZ89" s="10"/>
      <c r="ILA89" s="10"/>
      <c r="ILB89" s="10"/>
      <c r="ILC89" s="10"/>
      <c r="ILD89" s="10"/>
      <c r="ILE89" s="10"/>
      <c r="ILF89" s="10"/>
      <c r="ILG89" s="10"/>
      <c r="ILH89" s="10"/>
      <c r="ILI89" s="10"/>
      <c r="ILJ89" s="10"/>
      <c r="ILK89" s="10"/>
      <c r="ILL89" s="10"/>
      <c r="ILM89" s="10"/>
      <c r="ILN89" s="10"/>
      <c r="ILO89" s="10"/>
      <c r="ILP89" s="10"/>
      <c r="ILQ89" s="10"/>
      <c r="ILR89" s="10"/>
      <c r="ILS89" s="10"/>
      <c r="ILT89" s="10"/>
      <c r="ILU89" s="10"/>
      <c r="ILV89" s="10"/>
      <c r="ILW89" s="10"/>
      <c r="ILX89" s="10"/>
      <c r="ILY89" s="10"/>
      <c r="ILZ89" s="10"/>
      <c r="IMA89" s="10"/>
      <c r="IMB89" s="10"/>
      <c r="IMC89" s="10"/>
      <c r="IMD89" s="10"/>
      <c r="IME89" s="10"/>
      <c r="IMF89" s="10"/>
      <c r="IMG89" s="10"/>
      <c r="IMH89" s="10"/>
      <c r="IMI89" s="10"/>
      <c r="IMJ89" s="10"/>
      <c r="IMK89" s="10"/>
      <c r="IML89" s="10"/>
      <c r="IMM89" s="10"/>
      <c r="IMN89" s="10"/>
      <c r="IMO89" s="10"/>
      <c r="IMP89" s="10"/>
      <c r="IMQ89" s="10"/>
      <c r="IMR89" s="10"/>
      <c r="IMS89" s="10"/>
      <c r="IMT89" s="10"/>
      <c r="IMU89" s="10"/>
      <c r="IMV89" s="10"/>
      <c r="IMW89" s="10"/>
      <c r="IMX89" s="10"/>
      <c r="IMY89" s="10"/>
      <c r="IMZ89" s="10"/>
      <c r="INA89" s="10"/>
      <c r="INB89" s="10"/>
      <c r="INC89" s="10"/>
      <c r="IND89" s="10"/>
      <c r="INE89" s="10"/>
      <c r="INF89" s="10"/>
      <c r="ING89" s="10"/>
      <c r="INH89" s="10"/>
      <c r="INI89" s="10"/>
      <c r="INJ89" s="10"/>
      <c r="INK89" s="10"/>
      <c r="INL89" s="10"/>
      <c r="INM89" s="10"/>
      <c r="INN89" s="10"/>
      <c r="INO89" s="10"/>
      <c r="INP89" s="10"/>
      <c r="INQ89" s="10"/>
      <c r="INR89" s="10"/>
      <c r="INS89" s="10"/>
      <c r="INT89" s="10"/>
      <c r="INU89" s="10"/>
      <c r="INV89" s="10"/>
      <c r="INW89" s="10"/>
      <c r="INX89" s="10"/>
      <c r="INY89" s="10"/>
      <c r="INZ89" s="10"/>
      <c r="IOA89" s="10"/>
      <c r="IOB89" s="10"/>
      <c r="IOC89" s="10"/>
      <c r="IOD89" s="10"/>
      <c r="IOE89" s="10"/>
      <c r="IOF89" s="10"/>
      <c r="IOG89" s="10"/>
      <c r="IOH89" s="10"/>
      <c r="IOI89" s="10"/>
      <c r="IOJ89" s="10"/>
      <c r="IOK89" s="10"/>
      <c r="IOL89" s="10"/>
      <c r="IOM89" s="10"/>
      <c r="ION89" s="10"/>
      <c r="IOO89" s="10"/>
      <c r="IOP89" s="10"/>
      <c r="IOQ89" s="10"/>
      <c r="IOR89" s="10"/>
      <c r="IOS89" s="10"/>
      <c r="IOT89" s="10"/>
      <c r="IOU89" s="10"/>
      <c r="IOV89" s="10"/>
      <c r="IOW89" s="10"/>
      <c r="IOX89" s="10"/>
      <c r="IOY89" s="10"/>
      <c r="IOZ89" s="10"/>
      <c r="IPA89" s="10"/>
      <c r="IPB89" s="10"/>
      <c r="IPC89" s="10"/>
      <c r="IPD89" s="10"/>
      <c r="IPE89" s="10"/>
      <c r="IPF89" s="10"/>
      <c r="IPG89" s="10"/>
      <c r="IPH89" s="10"/>
      <c r="IPI89" s="10"/>
      <c r="IPJ89" s="10"/>
      <c r="IPK89" s="10"/>
      <c r="IPL89" s="10"/>
      <c r="IPM89" s="10"/>
      <c r="IPN89" s="10"/>
      <c r="IPO89" s="10"/>
      <c r="IPP89" s="10"/>
      <c r="IPQ89" s="10"/>
      <c r="IPR89" s="10"/>
      <c r="IPS89" s="10"/>
      <c r="IPT89" s="10"/>
      <c r="IPU89" s="10"/>
      <c r="IPV89" s="10"/>
      <c r="IPW89" s="10"/>
      <c r="IPX89" s="10"/>
      <c r="IPY89" s="10"/>
      <c r="IPZ89" s="10"/>
      <c r="IQA89" s="10"/>
      <c r="IQB89" s="10"/>
      <c r="IQC89" s="10"/>
      <c r="IQD89" s="10"/>
      <c r="IQE89" s="10"/>
      <c r="IQF89" s="10"/>
      <c r="IQG89" s="10"/>
      <c r="IQH89" s="10"/>
      <c r="IQI89" s="10"/>
      <c r="IQJ89" s="10"/>
      <c r="IQK89" s="10"/>
      <c r="IQL89" s="10"/>
      <c r="IQM89" s="10"/>
      <c r="IQN89" s="10"/>
      <c r="IQO89" s="10"/>
      <c r="IQP89" s="10"/>
      <c r="IQQ89" s="10"/>
      <c r="IQR89" s="10"/>
      <c r="IQS89" s="10"/>
      <c r="IQT89" s="10"/>
      <c r="IQU89" s="10"/>
      <c r="IQV89" s="10"/>
      <c r="IQW89" s="10"/>
      <c r="IQX89" s="10"/>
      <c r="IQY89" s="10"/>
      <c r="IQZ89" s="10"/>
      <c r="IRA89" s="10"/>
      <c r="IRB89" s="10"/>
      <c r="IRC89" s="10"/>
      <c r="IRD89" s="10"/>
      <c r="IRE89" s="10"/>
      <c r="IRF89" s="10"/>
      <c r="IRG89" s="10"/>
      <c r="IRH89" s="10"/>
      <c r="IRI89" s="10"/>
      <c r="IRJ89" s="10"/>
      <c r="IRK89" s="10"/>
      <c r="IRL89" s="10"/>
      <c r="IRM89" s="10"/>
      <c r="IRN89" s="10"/>
      <c r="IRO89" s="10"/>
      <c r="IRP89" s="10"/>
      <c r="IRQ89" s="10"/>
      <c r="IRR89" s="10"/>
      <c r="IRS89" s="10"/>
      <c r="IRT89" s="10"/>
      <c r="IRU89" s="10"/>
      <c r="IRV89" s="10"/>
      <c r="IRW89" s="10"/>
      <c r="IRX89" s="10"/>
      <c r="IRY89" s="10"/>
      <c r="IRZ89" s="10"/>
      <c r="ISA89" s="10"/>
      <c r="ISB89" s="10"/>
      <c r="ISC89" s="10"/>
      <c r="ISD89" s="10"/>
      <c r="ISE89" s="10"/>
      <c r="ISF89" s="10"/>
      <c r="ISG89" s="10"/>
      <c r="ISH89" s="10"/>
      <c r="ISI89" s="10"/>
      <c r="ISJ89" s="10"/>
      <c r="ISK89" s="10"/>
      <c r="ISL89" s="10"/>
      <c r="ISM89" s="10"/>
      <c r="ISN89" s="10"/>
      <c r="ISO89" s="10"/>
      <c r="ISP89" s="10"/>
      <c r="ISQ89" s="10"/>
      <c r="ISR89" s="10"/>
      <c r="ISS89" s="10"/>
      <c r="IST89" s="10"/>
      <c r="ISU89" s="10"/>
      <c r="ISV89" s="10"/>
      <c r="ISW89" s="10"/>
      <c r="ISX89" s="10"/>
      <c r="ISY89" s="10"/>
      <c r="ISZ89" s="10"/>
      <c r="ITA89" s="10"/>
      <c r="ITB89" s="10"/>
      <c r="ITC89" s="10"/>
      <c r="ITD89" s="10"/>
      <c r="ITE89" s="10"/>
      <c r="ITF89" s="10"/>
      <c r="ITG89" s="10"/>
      <c r="ITH89" s="10"/>
      <c r="ITI89" s="10"/>
      <c r="ITJ89" s="10"/>
      <c r="ITK89" s="10"/>
      <c r="ITL89" s="10"/>
      <c r="ITM89" s="10"/>
      <c r="ITN89" s="10"/>
      <c r="ITO89" s="10"/>
      <c r="ITP89" s="10"/>
      <c r="ITQ89" s="10"/>
      <c r="ITR89" s="10"/>
      <c r="ITS89" s="10"/>
      <c r="ITT89" s="10"/>
      <c r="ITU89" s="10"/>
      <c r="ITV89" s="10"/>
      <c r="ITW89" s="10"/>
      <c r="ITX89" s="10"/>
      <c r="ITY89" s="10"/>
      <c r="ITZ89" s="10"/>
      <c r="IUA89" s="10"/>
      <c r="IUB89" s="10"/>
      <c r="IUC89" s="10"/>
      <c r="IUD89" s="10"/>
      <c r="IUE89" s="10"/>
      <c r="IUF89" s="10"/>
      <c r="IUG89" s="10"/>
      <c r="IUH89" s="10"/>
      <c r="IUI89" s="10"/>
      <c r="IUJ89" s="10"/>
      <c r="IUK89" s="10"/>
      <c r="IUL89" s="10"/>
      <c r="IUM89" s="10"/>
      <c r="IUN89" s="10"/>
      <c r="IUO89" s="10"/>
      <c r="IUP89" s="10"/>
      <c r="IUQ89" s="10"/>
      <c r="IUR89" s="10"/>
      <c r="IUS89" s="10"/>
      <c r="IUT89" s="10"/>
      <c r="IUU89" s="10"/>
      <c r="IUV89" s="10"/>
      <c r="IUW89" s="10"/>
      <c r="IUX89" s="10"/>
      <c r="IUY89" s="10"/>
      <c r="IUZ89" s="10"/>
      <c r="IVA89" s="10"/>
      <c r="IVB89" s="10"/>
      <c r="IVC89" s="10"/>
      <c r="IVD89" s="10"/>
      <c r="IVE89" s="10"/>
      <c r="IVF89" s="10"/>
      <c r="IVG89" s="10"/>
      <c r="IVH89" s="10"/>
      <c r="IVI89" s="10"/>
      <c r="IVJ89" s="10"/>
      <c r="IVK89" s="10"/>
      <c r="IVL89" s="10"/>
      <c r="IVM89" s="10"/>
      <c r="IVN89" s="10"/>
      <c r="IVO89" s="10"/>
      <c r="IVP89" s="10"/>
      <c r="IVQ89" s="10"/>
      <c r="IVR89" s="10"/>
      <c r="IVS89" s="10"/>
      <c r="IVT89" s="10"/>
      <c r="IVU89" s="10"/>
      <c r="IVV89" s="10"/>
      <c r="IVW89" s="10"/>
      <c r="IVX89" s="10"/>
      <c r="IVY89" s="10"/>
      <c r="IVZ89" s="10"/>
      <c r="IWA89" s="10"/>
      <c r="IWB89" s="10"/>
      <c r="IWC89" s="10"/>
      <c r="IWD89" s="10"/>
      <c r="IWE89" s="10"/>
      <c r="IWF89" s="10"/>
      <c r="IWG89" s="10"/>
      <c r="IWH89" s="10"/>
      <c r="IWI89" s="10"/>
      <c r="IWJ89" s="10"/>
      <c r="IWK89" s="10"/>
      <c r="IWL89" s="10"/>
      <c r="IWM89" s="10"/>
      <c r="IWN89" s="10"/>
      <c r="IWO89" s="10"/>
      <c r="IWP89" s="10"/>
      <c r="IWQ89" s="10"/>
      <c r="IWR89" s="10"/>
      <c r="IWS89" s="10"/>
      <c r="IWT89" s="10"/>
      <c r="IWU89" s="10"/>
      <c r="IWV89" s="10"/>
      <c r="IWW89" s="10"/>
      <c r="IWX89" s="10"/>
      <c r="IWY89" s="10"/>
      <c r="IWZ89" s="10"/>
      <c r="IXA89" s="10"/>
      <c r="IXB89" s="10"/>
      <c r="IXC89" s="10"/>
      <c r="IXD89" s="10"/>
      <c r="IXE89" s="10"/>
      <c r="IXF89" s="10"/>
      <c r="IXG89" s="10"/>
      <c r="IXH89" s="10"/>
      <c r="IXI89" s="10"/>
      <c r="IXJ89" s="10"/>
      <c r="IXK89" s="10"/>
      <c r="IXL89" s="10"/>
      <c r="IXM89" s="10"/>
      <c r="IXN89" s="10"/>
      <c r="IXO89" s="10"/>
      <c r="IXP89" s="10"/>
      <c r="IXQ89" s="10"/>
      <c r="IXR89" s="10"/>
      <c r="IXS89" s="10"/>
      <c r="IXT89" s="10"/>
      <c r="IXU89" s="10"/>
      <c r="IXV89" s="10"/>
      <c r="IXW89" s="10"/>
      <c r="IXX89" s="10"/>
      <c r="IXY89" s="10"/>
      <c r="IXZ89" s="10"/>
      <c r="IYA89" s="10"/>
      <c r="IYB89" s="10"/>
      <c r="IYC89" s="10"/>
      <c r="IYD89" s="10"/>
      <c r="IYE89" s="10"/>
      <c r="IYF89" s="10"/>
      <c r="IYG89" s="10"/>
      <c r="IYH89" s="10"/>
      <c r="IYI89" s="10"/>
      <c r="IYJ89" s="10"/>
      <c r="IYK89" s="10"/>
      <c r="IYL89" s="10"/>
      <c r="IYM89" s="10"/>
      <c r="IYN89" s="10"/>
      <c r="IYO89" s="10"/>
      <c r="IYP89" s="10"/>
      <c r="IYQ89" s="10"/>
      <c r="IYR89" s="10"/>
      <c r="IYS89" s="10"/>
      <c r="IYT89" s="10"/>
      <c r="IYU89" s="10"/>
      <c r="IYV89" s="10"/>
      <c r="IYW89" s="10"/>
      <c r="IYX89" s="10"/>
      <c r="IYY89" s="10"/>
      <c r="IYZ89" s="10"/>
      <c r="IZA89" s="10"/>
      <c r="IZB89" s="10"/>
      <c r="IZC89" s="10"/>
      <c r="IZD89" s="10"/>
      <c r="IZE89" s="10"/>
      <c r="IZF89" s="10"/>
      <c r="IZG89" s="10"/>
      <c r="IZH89" s="10"/>
      <c r="IZI89" s="10"/>
      <c r="IZJ89" s="10"/>
      <c r="IZK89" s="10"/>
      <c r="IZL89" s="10"/>
      <c r="IZM89" s="10"/>
      <c r="IZN89" s="10"/>
      <c r="IZO89" s="10"/>
      <c r="IZP89" s="10"/>
      <c r="IZQ89" s="10"/>
      <c r="IZR89" s="10"/>
      <c r="IZS89" s="10"/>
      <c r="IZT89" s="10"/>
      <c r="IZU89" s="10"/>
      <c r="IZV89" s="10"/>
      <c r="IZW89" s="10"/>
      <c r="IZX89" s="10"/>
      <c r="IZY89" s="10"/>
      <c r="IZZ89" s="10"/>
      <c r="JAA89" s="10"/>
      <c r="JAB89" s="10"/>
      <c r="JAC89" s="10"/>
      <c r="JAD89" s="10"/>
      <c r="JAE89" s="10"/>
      <c r="JAF89" s="10"/>
      <c r="JAG89" s="10"/>
      <c r="JAH89" s="10"/>
      <c r="JAI89" s="10"/>
      <c r="JAJ89" s="10"/>
      <c r="JAK89" s="10"/>
      <c r="JAL89" s="10"/>
      <c r="JAM89" s="10"/>
      <c r="JAN89" s="10"/>
      <c r="JAO89" s="10"/>
      <c r="JAP89" s="10"/>
      <c r="JAQ89" s="10"/>
      <c r="JAR89" s="10"/>
      <c r="JAS89" s="10"/>
      <c r="JAT89" s="10"/>
      <c r="JAU89" s="10"/>
      <c r="JAV89" s="10"/>
      <c r="JAW89" s="10"/>
      <c r="JAX89" s="10"/>
      <c r="JAY89" s="10"/>
      <c r="JAZ89" s="10"/>
      <c r="JBA89" s="10"/>
      <c r="JBB89" s="10"/>
      <c r="JBC89" s="10"/>
      <c r="JBD89" s="10"/>
      <c r="JBE89" s="10"/>
      <c r="JBF89" s="10"/>
      <c r="JBG89" s="10"/>
      <c r="JBH89" s="10"/>
      <c r="JBI89" s="10"/>
      <c r="JBJ89" s="10"/>
      <c r="JBK89" s="10"/>
      <c r="JBL89" s="10"/>
      <c r="JBM89" s="10"/>
      <c r="JBN89" s="10"/>
      <c r="JBO89" s="10"/>
      <c r="JBP89" s="10"/>
      <c r="JBQ89" s="10"/>
      <c r="JBR89" s="10"/>
      <c r="JBS89" s="10"/>
      <c r="JBT89" s="10"/>
      <c r="JBU89" s="10"/>
      <c r="JBV89" s="10"/>
      <c r="JBW89" s="10"/>
      <c r="JBX89" s="10"/>
      <c r="JBY89" s="10"/>
      <c r="JBZ89" s="10"/>
      <c r="JCA89" s="10"/>
      <c r="JCB89" s="10"/>
      <c r="JCC89" s="10"/>
      <c r="JCD89" s="10"/>
      <c r="JCE89" s="10"/>
      <c r="JCF89" s="10"/>
      <c r="JCG89" s="10"/>
      <c r="JCH89" s="10"/>
      <c r="JCI89" s="10"/>
      <c r="JCJ89" s="10"/>
      <c r="JCK89" s="10"/>
      <c r="JCL89" s="10"/>
      <c r="JCM89" s="10"/>
      <c r="JCN89" s="10"/>
      <c r="JCO89" s="10"/>
      <c r="JCP89" s="10"/>
      <c r="JCQ89" s="10"/>
      <c r="JCR89" s="10"/>
      <c r="JCS89" s="10"/>
      <c r="JCT89" s="10"/>
      <c r="JCU89" s="10"/>
      <c r="JCV89" s="10"/>
      <c r="JCW89" s="10"/>
      <c r="JCX89" s="10"/>
      <c r="JCY89" s="10"/>
      <c r="JCZ89" s="10"/>
      <c r="JDA89" s="10"/>
      <c r="JDB89" s="10"/>
      <c r="JDC89" s="10"/>
      <c r="JDD89" s="10"/>
      <c r="JDE89" s="10"/>
      <c r="JDF89" s="10"/>
      <c r="JDG89" s="10"/>
      <c r="JDH89" s="10"/>
      <c r="JDI89" s="10"/>
      <c r="JDJ89" s="10"/>
      <c r="JDK89" s="10"/>
      <c r="JDL89" s="10"/>
      <c r="JDM89" s="10"/>
      <c r="JDN89" s="10"/>
      <c r="JDO89" s="10"/>
      <c r="JDP89" s="10"/>
      <c r="JDQ89" s="10"/>
      <c r="JDR89" s="10"/>
      <c r="JDS89" s="10"/>
      <c r="JDT89" s="10"/>
      <c r="JDU89" s="10"/>
      <c r="JDV89" s="10"/>
      <c r="JDW89" s="10"/>
      <c r="JDX89" s="10"/>
      <c r="JDY89" s="10"/>
      <c r="JDZ89" s="10"/>
      <c r="JEA89" s="10"/>
      <c r="JEB89" s="10"/>
      <c r="JEC89" s="10"/>
      <c r="JED89" s="10"/>
      <c r="JEE89" s="10"/>
      <c r="JEF89" s="10"/>
      <c r="JEG89" s="10"/>
      <c r="JEH89" s="10"/>
      <c r="JEI89" s="10"/>
      <c r="JEJ89" s="10"/>
      <c r="JEK89" s="10"/>
      <c r="JEL89" s="10"/>
      <c r="JEM89" s="10"/>
      <c r="JEN89" s="10"/>
      <c r="JEO89" s="10"/>
      <c r="JEP89" s="10"/>
      <c r="JEQ89" s="10"/>
      <c r="JER89" s="10"/>
      <c r="JES89" s="10"/>
      <c r="JET89" s="10"/>
      <c r="JEU89" s="10"/>
      <c r="JEV89" s="10"/>
      <c r="JEW89" s="10"/>
      <c r="JEX89" s="10"/>
      <c r="JEY89" s="10"/>
      <c r="JEZ89" s="10"/>
      <c r="JFA89" s="10"/>
      <c r="JFB89" s="10"/>
      <c r="JFC89" s="10"/>
      <c r="JFD89" s="10"/>
      <c r="JFE89" s="10"/>
      <c r="JFF89" s="10"/>
      <c r="JFG89" s="10"/>
      <c r="JFH89" s="10"/>
      <c r="JFI89" s="10"/>
      <c r="JFJ89" s="10"/>
      <c r="JFK89" s="10"/>
      <c r="JFL89" s="10"/>
      <c r="JFM89" s="10"/>
      <c r="JFN89" s="10"/>
      <c r="JFO89" s="10"/>
      <c r="JFP89" s="10"/>
      <c r="JFQ89" s="10"/>
      <c r="JFR89" s="10"/>
      <c r="JFS89" s="10"/>
      <c r="JFT89" s="10"/>
      <c r="JFU89" s="10"/>
      <c r="JFV89" s="10"/>
      <c r="JFW89" s="10"/>
      <c r="JFX89" s="10"/>
      <c r="JFY89" s="10"/>
      <c r="JFZ89" s="10"/>
      <c r="JGA89" s="10"/>
      <c r="JGB89" s="10"/>
      <c r="JGC89" s="10"/>
      <c r="JGD89" s="10"/>
      <c r="JGE89" s="10"/>
      <c r="JGF89" s="10"/>
      <c r="JGG89" s="10"/>
      <c r="JGH89" s="10"/>
      <c r="JGI89" s="10"/>
      <c r="JGJ89" s="10"/>
      <c r="JGK89" s="10"/>
      <c r="JGL89" s="10"/>
      <c r="JGM89" s="10"/>
      <c r="JGN89" s="10"/>
      <c r="JGO89" s="10"/>
      <c r="JGP89" s="10"/>
      <c r="JGQ89" s="10"/>
      <c r="JGR89" s="10"/>
      <c r="JGS89" s="10"/>
      <c r="JGT89" s="10"/>
      <c r="JGU89" s="10"/>
      <c r="JGV89" s="10"/>
      <c r="JGW89" s="10"/>
      <c r="JGX89" s="10"/>
      <c r="JGY89" s="10"/>
      <c r="JGZ89" s="10"/>
      <c r="JHA89" s="10"/>
      <c r="JHB89" s="10"/>
      <c r="JHC89" s="10"/>
      <c r="JHD89" s="10"/>
      <c r="JHE89" s="10"/>
      <c r="JHF89" s="10"/>
      <c r="JHG89" s="10"/>
      <c r="JHH89" s="10"/>
      <c r="JHI89" s="10"/>
      <c r="JHJ89" s="10"/>
      <c r="JHK89" s="10"/>
      <c r="JHL89" s="10"/>
      <c r="JHM89" s="10"/>
      <c r="JHN89" s="10"/>
      <c r="JHO89" s="10"/>
      <c r="JHP89" s="10"/>
      <c r="JHQ89" s="10"/>
      <c r="JHR89" s="10"/>
      <c r="JHS89" s="10"/>
      <c r="JHT89" s="10"/>
      <c r="JHU89" s="10"/>
      <c r="JHV89" s="10"/>
      <c r="JHW89" s="10"/>
      <c r="JHX89" s="10"/>
      <c r="JHY89" s="10"/>
      <c r="JHZ89" s="10"/>
      <c r="JIA89" s="10"/>
      <c r="JIB89" s="10"/>
      <c r="JIC89" s="10"/>
      <c r="JID89" s="10"/>
      <c r="JIE89" s="10"/>
      <c r="JIF89" s="10"/>
      <c r="JIG89" s="10"/>
      <c r="JIH89" s="10"/>
      <c r="JII89" s="10"/>
      <c r="JIJ89" s="10"/>
      <c r="JIK89" s="10"/>
      <c r="JIL89" s="10"/>
      <c r="JIM89" s="10"/>
      <c r="JIN89" s="10"/>
      <c r="JIO89" s="10"/>
      <c r="JIP89" s="10"/>
      <c r="JIQ89" s="10"/>
      <c r="JIR89" s="10"/>
      <c r="JIS89" s="10"/>
      <c r="JIT89" s="10"/>
      <c r="JIU89" s="10"/>
      <c r="JIV89" s="10"/>
      <c r="JIW89" s="10"/>
      <c r="JIX89" s="10"/>
      <c r="JIY89" s="10"/>
      <c r="JIZ89" s="10"/>
      <c r="JJA89" s="10"/>
      <c r="JJB89" s="10"/>
      <c r="JJC89" s="10"/>
      <c r="JJD89" s="10"/>
      <c r="JJE89" s="10"/>
      <c r="JJF89" s="10"/>
      <c r="JJG89" s="10"/>
      <c r="JJH89" s="10"/>
      <c r="JJI89" s="10"/>
      <c r="JJJ89" s="10"/>
      <c r="JJK89" s="10"/>
      <c r="JJL89" s="10"/>
      <c r="JJM89" s="10"/>
      <c r="JJN89" s="10"/>
      <c r="JJO89" s="10"/>
      <c r="JJP89" s="10"/>
      <c r="JJQ89" s="10"/>
      <c r="JJR89" s="10"/>
      <c r="JJS89" s="10"/>
      <c r="JJT89" s="10"/>
      <c r="JJU89" s="10"/>
      <c r="JJV89" s="10"/>
      <c r="JJW89" s="10"/>
      <c r="JJX89" s="10"/>
      <c r="JJY89" s="10"/>
      <c r="JJZ89" s="10"/>
      <c r="JKA89" s="10"/>
      <c r="JKB89" s="10"/>
      <c r="JKC89" s="10"/>
      <c r="JKD89" s="10"/>
      <c r="JKE89" s="10"/>
      <c r="JKF89" s="10"/>
      <c r="JKG89" s="10"/>
      <c r="JKH89" s="10"/>
      <c r="JKI89" s="10"/>
      <c r="JKJ89" s="10"/>
      <c r="JKK89" s="10"/>
      <c r="JKL89" s="10"/>
      <c r="JKM89" s="10"/>
      <c r="JKN89" s="10"/>
      <c r="JKO89" s="10"/>
      <c r="JKP89" s="10"/>
      <c r="JKQ89" s="10"/>
      <c r="JKR89" s="10"/>
      <c r="JKS89" s="10"/>
      <c r="JKT89" s="10"/>
      <c r="JKU89" s="10"/>
      <c r="JKV89" s="10"/>
      <c r="JKW89" s="10"/>
      <c r="JKX89" s="10"/>
      <c r="JKY89" s="10"/>
      <c r="JKZ89" s="10"/>
      <c r="JLA89" s="10"/>
      <c r="JLB89" s="10"/>
      <c r="JLC89" s="10"/>
      <c r="JLD89" s="10"/>
      <c r="JLE89" s="10"/>
      <c r="JLF89" s="10"/>
      <c r="JLG89" s="10"/>
      <c r="JLH89" s="10"/>
      <c r="JLI89" s="10"/>
      <c r="JLJ89" s="10"/>
      <c r="JLK89" s="10"/>
      <c r="JLL89" s="10"/>
      <c r="JLM89" s="10"/>
      <c r="JLN89" s="10"/>
      <c r="JLO89" s="10"/>
      <c r="JLP89" s="10"/>
      <c r="JLQ89" s="10"/>
      <c r="JLR89" s="10"/>
      <c r="JLS89" s="10"/>
      <c r="JLT89" s="10"/>
      <c r="JLU89" s="10"/>
      <c r="JLV89" s="10"/>
      <c r="JLW89" s="10"/>
      <c r="JLX89" s="10"/>
      <c r="JLY89" s="10"/>
      <c r="JLZ89" s="10"/>
      <c r="JMA89" s="10"/>
      <c r="JMB89" s="10"/>
      <c r="JMC89" s="10"/>
      <c r="JMD89" s="10"/>
      <c r="JME89" s="10"/>
      <c r="JMF89" s="10"/>
      <c r="JMG89" s="10"/>
      <c r="JMH89" s="10"/>
      <c r="JMI89" s="10"/>
      <c r="JMJ89" s="10"/>
      <c r="JMK89" s="10"/>
      <c r="JML89" s="10"/>
      <c r="JMM89" s="10"/>
      <c r="JMN89" s="10"/>
      <c r="JMO89" s="10"/>
      <c r="JMP89" s="10"/>
      <c r="JMQ89" s="10"/>
      <c r="JMR89" s="10"/>
      <c r="JMS89" s="10"/>
      <c r="JMT89" s="10"/>
      <c r="JMU89" s="10"/>
      <c r="JMV89" s="10"/>
      <c r="JMW89" s="10"/>
      <c r="JMX89" s="10"/>
      <c r="JMY89" s="10"/>
      <c r="JMZ89" s="10"/>
      <c r="JNA89" s="10"/>
      <c r="JNB89" s="10"/>
      <c r="JNC89" s="10"/>
      <c r="JND89" s="10"/>
      <c r="JNE89" s="10"/>
      <c r="JNF89" s="10"/>
      <c r="JNG89" s="10"/>
      <c r="JNH89" s="10"/>
      <c r="JNI89" s="10"/>
      <c r="JNJ89" s="10"/>
      <c r="JNK89" s="10"/>
      <c r="JNL89" s="10"/>
      <c r="JNM89" s="10"/>
      <c r="JNN89" s="10"/>
      <c r="JNO89" s="10"/>
      <c r="JNP89" s="10"/>
      <c r="JNQ89" s="10"/>
      <c r="JNR89" s="10"/>
      <c r="JNS89" s="10"/>
      <c r="JNT89" s="10"/>
      <c r="JNU89" s="10"/>
      <c r="JNV89" s="10"/>
      <c r="JNW89" s="10"/>
      <c r="JNX89" s="10"/>
      <c r="JNY89" s="10"/>
      <c r="JNZ89" s="10"/>
      <c r="JOA89" s="10"/>
      <c r="JOB89" s="10"/>
      <c r="JOC89" s="10"/>
      <c r="JOD89" s="10"/>
      <c r="JOE89" s="10"/>
      <c r="JOF89" s="10"/>
      <c r="JOG89" s="10"/>
      <c r="JOH89" s="10"/>
      <c r="JOI89" s="10"/>
      <c r="JOJ89" s="10"/>
      <c r="JOK89" s="10"/>
      <c r="JOL89" s="10"/>
      <c r="JOM89" s="10"/>
      <c r="JON89" s="10"/>
      <c r="JOO89" s="10"/>
      <c r="JOP89" s="10"/>
      <c r="JOQ89" s="10"/>
      <c r="JOR89" s="10"/>
      <c r="JOS89" s="10"/>
      <c r="JOT89" s="10"/>
      <c r="JOU89" s="10"/>
      <c r="JOV89" s="10"/>
      <c r="JOW89" s="10"/>
      <c r="JOX89" s="10"/>
      <c r="JOY89" s="10"/>
      <c r="JOZ89" s="10"/>
      <c r="JPA89" s="10"/>
      <c r="JPB89" s="10"/>
      <c r="JPC89" s="10"/>
      <c r="JPD89" s="10"/>
      <c r="JPE89" s="10"/>
      <c r="JPF89" s="10"/>
      <c r="JPG89" s="10"/>
      <c r="JPH89" s="10"/>
      <c r="JPI89" s="10"/>
      <c r="JPJ89" s="10"/>
      <c r="JPK89" s="10"/>
      <c r="JPL89" s="10"/>
      <c r="JPM89" s="10"/>
      <c r="JPN89" s="10"/>
      <c r="JPO89" s="10"/>
      <c r="JPP89" s="10"/>
      <c r="JPQ89" s="10"/>
      <c r="JPR89" s="10"/>
      <c r="JPS89" s="10"/>
      <c r="JPT89" s="10"/>
      <c r="JPU89" s="10"/>
      <c r="JPV89" s="10"/>
      <c r="JPW89" s="10"/>
      <c r="JPX89" s="10"/>
      <c r="JPY89" s="10"/>
      <c r="JPZ89" s="10"/>
      <c r="JQA89" s="10"/>
      <c r="JQB89" s="10"/>
      <c r="JQC89" s="10"/>
      <c r="JQD89" s="10"/>
      <c r="JQE89" s="10"/>
      <c r="JQF89" s="10"/>
      <c r="JQG89" s="10"/>
      <c r="JQH89" s="10"/>
      <c r="JQI89" s="10"/>
      <c r="JQJ89" s="10"/>
      <c r="JQK89" s="10"/>
      <c r="JQL89" s="10"/>
      <c r="JQM89" s="10"/>
      <c r="JQN89" s="10"/>
      <c r="JQO89" s="10"/>
      <c r="JQP89" s="10"/>
      <c r="JQQ89" s="10"/>
      <c r="JQR89" s="10"/>
      <c r="JQS89" s="10"/>
      <c r="JQT89" s="10"/>
      <c r="JQU89" s="10"/>
      <c r="JQV89" s="10"/>
      <c r="JQW89" s="10"/>
      <c r="JQX89" s="10"/>
      <c r="JQY89" s="10"/>
      <c r="JQZ89" s="10"/>
      <c r="JRA89" s="10"/>
      <c r="JRB89" s="10"/>
      <c r="JRC89" s="10"/>
      <c r="JRD89" s="10"/>
      <c r="JRE89" s="10"/>
      <c r="JRF89" s="10"/>
      <c r="JRG89" s="10"/>
      <c r="JRH89" s="10"/>
      <c r="JRI89" s="10"/>
      <c r="JRJ89" s="10"/>
      <c r="JRK89" s="10"/>
      <c r="JRL89" s="10"/>
      <c r="JRM89" s="10"/>
      <c r="JRN89" s="10"/>
      <c r="JRO89" s="10"/>
      <c r="JRP89" s="10"/>
      <c r="JRQ89" s="10"/>
      <c r="JRR89" s="10"/>
      <c r="JRS89" s="10"/>
      <c r="JRT89" s="10"/>
      <c r="JRU89" s="10"/>
      <c r="JRV89" s="10"/>
      <c r="JRW89" s="10"/>
      <c r="JRX89" s="10"/>
      <c r="JRY89" s="10"/>
      <c r="JRZ89" s="10"/>
      <c r="JSA89" s="10"/>
      <c r="JSB89" s="10"/>
      <c r="JSC89" s="10"/>
      <c r="JSD89" s="10"/>
      <c r="JSE89" s="10"/>
      <c r="JSF89" s="10"/>
      <c r="JSG89" s="10"/>
      <c r="JSH89" s="10"/>
      <c r="JSI89" s="10"/>
      <c r="JSJ89" s="10"/>
      <c r="JSK89" s="10"/>
      <c r="JSL89" s="10"/>
      <c r="JSM89" s="10"/>
      <c r="JSN89" s="10"/>
      <c r="JSO89" s="10"/>
      <c r="JSP89" s="10"/>
      <c r="JSQ89" s="10"/>
      <c r="JSR89" s="10"/>
      <c r="JSS89" s="10"/>
      <c r="JST89" s="10"/>
      <c r="JSU89" s="10"/>
      <c r="JSV89" s="10"/>
      <c r="JSW89" s="10"/>
      <c r="JSX89" s="10"/>
      <c r="JSY89" s="10"/>
      <c r="JSZ89" s="10"/>
      <c r="JTA89" s="10"/>
      <c r="JTB89" s="10"/>
      <c r="JTC89" s="10"/>
      <c r="JTD89" s="10"/>
      <c r="JTE89" s="10"/>
      <c r="JTF89" s="10"/>
      <c r="JTG89" s="10"/>
      <c r="JTH89" s="10"/>
      <c r="JTI89" s="10"/>
      <c r="JTJ89" s="10"/>
      <c r="JTK89" s="10"/>
      <c r="JTL89" s="10"/>
      <c r="JTM89" s="10"/>
      <c r="JTN89" s="10"/>
      <c r="JTO89" s="10"/>
      <c r="JTP89" s="10"/>
      <c r="JTQ89" s="10"/>
      <c r="JTR89" s="10"/>
      <c r="JTS89" s="10"/>
      <c r="JTT89" s="10"/>
      <c r="JTU89" s="10"/>
      <c r="JTV89" s="10"/>
      <c r="JTW89" s="10"/>
      <c r="JTX89" s="10"/>
      <c r="JTY89" s="10"/>
      <c r="JTZ89" s="10"/>
      <c r="JUA89" s="10"/>
      <c r="JUB89" s="10"/>
      <c r="JUC89" s="10"/>
      <c r="JUD89" s="10"/>
      <c r="JUE89" s="10"/>
      <c r="JUF89" s="10"/>
      <c r="JUG89" s="10"/>
      <c r="JUH89" s="10"/>
      <c r="JUI89" s="10"/>
      <c r="JUJ89" s="10"/>
      <c r="JUK89" s="10"/>
      <c r="JUL89" s="10"/>
      <c r="JUM89" s="10"/>
      <c r="JUN89" s="10"/>
      <c r="JUO89" s="10"/>
      <c r="JUP89" s="10"/>
      <c r="JUQ89" s="10"/>
      <c r="JUR89" s="10"/>
      <c r="JUS89" s="10"/>
      <c r="JUT89" s="10"/>
      <c r="JUU89" s="10"/>
      <c r="JUV89" s="10"/>
      <c r="JUW89" s="10"/>
      <c r="JUX89" s="10"/>
      <c r="JUY89" s="10"/>
      <c r="JUZ89" s="10"/>
      <c r="JVA89" s="10"/>
      <c r="JVB89" s="10"/>
      <c r="JVC89" s="10"/>
      <c r="JVD89" s="10"/>
      <c r="JVE89" s="10"/>
      <c r="JVF89" s="10"/>
      <c r="JVG89" s="10"/>
      <c r="JVH89" s="10"/>
      <c r="JVI89" s="10"/>
      <c r="JVJ89" s="10"/>
      <c r="JVK89" s="10"/>
      <c r="JVL89" s="10"/>
      <c r="JVM89" s="10"/>
      <c r="JVN89" s="10"/>
      <c r="JVO89" s="10"/>
      <c r="JVP89" s="10"/>
      <c r="JVQ89" s="10"/>
      <c r="JVR89" s="10"/>
      <c r="JVS89" s="10"/>
      <c r="JVT89" s="10"/>
      <c r="JVU89" s="10"/>
      <c r="JVV89" s="10"/>
      <c r="JVW89" s="10"/>
      <c r="JVX89" s="10"/>
      <c r="JVY89" s="10"/>
      <c r="JVZ89" s="10"/>
      <c r="JWA89" s="10"/>
      <c r="JWB89" s="10"/>
      <c r="JWC89" s="10"/>
      <c r="JWD89" s="10"/>
      <c r="JWE89" s="10"/>
      <c r="JWF89" s="10"/>
      <c r="JWG89" s="10"/>
      <c r="JWH89" s="10"/>
      <c r="JWI89" s="10"/>
      <c r="JWJ89" s="10"/>
      <c r="JWK89" s="10"/>
      <c r="JWL89" s="10"/>
      <c r="JWM89" s="10"/>
      <c r="JWN89" s="10"/>
      <c r="JWO89" s="10"/>
      <c r="JWP89" s="10"/>
      <c r="JWQ89" s="10"/>
      <c r="JWR89" s="10"/>
      <c r="JWS89" s="10"/>
      <c r="JWT89" s="10"/>
      <c r="JWU89" s="10"/>
      <c r="JWV89" s="10"/>
      <c r="JWW89" s="10"/>
      <c r="JWX89" s="10"/>
      <c r="JWY89" s="10"/>
      <c r="JWZ89" s="10"/>
      <c r="JXA89" s="10"/>
      <c r="JXB89" s="10"/>
      <c r="JXC89" s="10"/>
      <c r="JXD89" s="10"/>
      <c r="JXE89" s="10"/>
      <c r="JXF89" s="10"/>
      <c r="JXG89" s="10"/>
      <c r="JXH89" s="10"/>
      <c r="JXI89" s="10"/>
      <c r="JXJ89" s="10"/>
      <c r="JXK89" s="10"/>
      <c r="JXL89" s="10"/>
      <c r="JXM89" s="10"/>
      <c r="JXN89" s="10"/>
      <c r="JXO89" s="10"/>
      <c r="JXP89" s="10"/>
      <c r="JXQ89" s="10"/>
      <c r="JXR89" s="10"/>
      <c r="JXS89" s="10"/>
      <c r="JXT89" s="10"/>
      <c r="JXU89" s="10"/>
      <c r="JXV89" s="10"/>
      <c r="JXW89" s="10"/>
      <c r="JXX89" s="10"/>
      <c r="JXY89" s="10"/>
      <c r="JXZ89" s="10"/>
      <c r="JYA89" s="10"/>
      <c r="JYB89" s="10"/>
      <c r="JYC89" s="10"/>
      <c r="JYD89" s="10"/>
      <c r="JYE89" s="10"/>
      <c r="JYF89" s="10"/>
      <c r="JYG89" s="10"/>
      <c r="JYH89" s="10"/>
      <c r="JYI89" s="10"/>
      <c r="JYJ89" s="10"/>
      <c r="JYK89" s="10"/>
      <c r="JYL89" s="10"/>
      <c r="JYM89" s="10"/>
      <c r="JYN89" s="10"/>
      <c r="JYO89" s="10"/>
      <c r="JYP89" s="10"/>
      <c r="JYQ89" s="10"/>
      <c r="JYR89" s="10"/>
      <c r="JYS89" s="10"/>
      <c r="JYT89" s="10"/>
      <c r="JYU89" s="10"/>
      <c r="JYV89" s="10"/>
      <c r="JYW89" s="10"/>
      <c r="JYX89" s="10"/>
      <c r="JYY89" s="10"/>
      <c r="JYZ89" s="10"/>
      <c r="JZA89" s="10"/>
      <c r="JZB89" s="10"/>
      <c r="JZC89" s="10"/>
      <c r="JZD89" s="10"/>
      <c r="JZE89" s="10"/>
      <c r="JZF89" s="10"/>
      <c r="JZG89" s="10"/>
      <c r="JZH89" s="10"/>
      <c r="JZI89" s="10"/>
      <c r="JZJ89" s="10"/>
      <c r="JZK89" s="10"/>
      <c r="JZL89" s="10"/>
      <c r="JZM89" s="10"/>
      <c r="JZN89" s="10"/>
      <c r="JZO89" s="10"/>
      <c r="JZP89" s="10"/>
      <c r="JZQ89" s="10"/>
      <c r="JZR89" s="10"/>
      <c r="JZS89" s="10"/>
      <c r="JZT89" s="10"/>
      <c r="JZU89" s="10"/>
      <c r="JZV89" s="10"/>
      <c r="JZW89" s="10"/>
      <c r="JZX89" s="10"/>
      <c r="JZY89" s="10"/>
      <c r="JZZ89" s="10"/>
      <c r="KAA89" s="10"/>
      <c r="KAB89" s="10"/>
      <c r="KAC89" s="10"/>
      <c r="KAD89" s="10"/>
      <c r="KAE89" s="10"/>
      <c r="KAF89" s="10"/>
      <c r="KAG89" s="10"/>
      <c r="KAH89" s="10"/>
      <c r="KAI89" s="10"/>
      <c r="KAJ89" s="10"/>
      <c r="KAK89" s="10"/>
      <c r="KAL89" s="10"/>
      <c r="KAM89" s="10"/>
      <c r="KAN89" s="10"/>
      <c r="KAO89" s="10"/>
      <c r="KAP89" s="10"/>
      <c r="KAQ89" s="10"/>
      <c r="KAR89" s="10"/>
      <c r="KAS89" s="10"/>
      <c r="KAT89" s="10"/>
      <c r="KAU89" s="10"/>
      <c r="KAV89" s="10"/>
      <c r="KAW89" s="10"/>
      <c r="KAX89" s="10"/>
      <c r="KAY89" s="10"/>
      <c r="KAZ89" s="10"/>
      <c r="KBA89" s="10"/>
      <c r="KBB89" s="10"/>
      <c r="KBC89" s="10"/>
      <c r="KBD89" s="10"/>
      <c r="KBE89" s="10"/>
      <c r="KBF89" s="10"/>
      <c r="KBG89" s="10"/>
      <c r="KBH89" s="10"/>
      <c r="KBI89" s="10"/>
      <c r="KBJ89" s="10"/>
      <c r="KBK89" s="10"/>
      <c r="KBL89" s="10"/>
      <c r="KBM89" s="10"/>
      <c r="KBN89" s="10"/>
      <c r="KBO89" s="10"/>
      <c r="KBP89" s="10"/>
      <c r="KBQ89" s="10"/>
      <c r="KBR89" s="10"/>
      <c r="KBS89" s="10"/>
      <c r="KBT89" s="10"/>
      <c r="KBU89" s="10"/>
      <c r="KBV89" s="10"/>
      <c r="KBW89" s="10"/>
      <c r="KBX89" s="10"/>
      <c r="KBY89" s="10"/>
      <c r="KBZ89" s="10"/>
      <c r="KCA89" s="10"/>
      <c r="KCB89" s="10"/>
      <c r="KCC89" s="10"/>
      <c r="KCD89" s="10"/>
      <c r="KCE89" s="10"/>
      <c r="KCF89" s="10"/>
      <c r="KCG89" s="10"/>
      <c r="KCH89" s="10"/>
      <c r="KCI89" s="10"/>
      <c r="KCJ89" s="10"/>
      <c r="KCK89" s="10"/>
      <c r="KCL89" s="10"/>
      <c r="KCM89" s="10"/>
      <c r="KCN89" s="10"/>
      <c r="KCO89" s="10"/>
      <c r="KCP89" s="10"/>
      <c r="KCQ89" s="10"/>
      <c r="KCR89" s="10"/>
      <c r="KCS89" s="10"/>
      <c r="KCT89" s="10"/>
      <c r="KCU89" s="10"/>
      <c r="KCV89" s="10"/>
      <c r="KCW89" s="10"/>
      <c r="KCX89" s="10"/>
      <c r="KCY89" s="10"/>
      <c r="KCZ89" s="10"/>
      <c r="KDA89" s="10"/>
      <c r="KDB89" s="10"/>
      <c r="KDC89" s="10"/>
      <c r="KDD89" s="10"/>
      <c r="KDE89" s="10"/>
      <c r="KDF89" s="10"/>
      <c r="KDG89" s="10"/>
      <c r="KDH89" s="10"/>
      <c r="KDI89" s="10"/>
      <c r="KDJ89" s="10"/>
      <c r="KDK89" s="10"/>
      <c r="KDL89" s="10"/>
      <c r="KDM89" s="10"/>
      <c r="KDN89" s="10"/>
      <c r="KDO89" s="10"/>
      <c r="KDP89" s="10"/>
      <c r="KDQ89" s="10"/>
      <c r="KDR89" s="10"/>
      <c r="KDS89" s="10"/>
      <c r="KDT89" s="10"/>
      <c r="KDU89" s="10"/>
      <c r="KDV89" s="10"/>
      <c r="KDW89" s="10"/>
      <c r="KDX89" s="10"/>
      <c r="KDY89" s="10"/>
      <c r="KDZ89" s="10"/>
      <c r="KEA89" s="10"/>
      <c r="KEB89" s="10"/>
      <c r="KEC89" s="10"/>
      <c r="KED89" s="10"/>
      <c r="KEE89" s="10"/>
      <c r="KEF89" s="10"/>
      <c r="KEG89" s="10"/>
      <c r="KEH89" s="10"/>
      <c r="KEI89" s="10"/>
      <c r="KEJ89" s="10"/>
      <c r="KEK89" s="10"/>
      <c r="KEL89" s="10"/>
      <c r="KEM89" s="10"/>
      <c r="KEN89" s="10"/>
      <c r="KEO89" s="10"/>
      <c r="KEP89" s="10"/>
      <c r="KEQ89" s="10"/>
      <c r="KER89" s="10"/>
      <c r="KES89" s="10"/>
      <c r="KET89" s="10"/>
      <c r="KEU89" s="10"/>
      <c r="KEV89" s="10"/>
      <c r="KEW89" s="10"/>
      <c r="KEX89" s="10"/>
      <c r="KEY89" s="10"/>
      <c r="KEZ89" s="10"/>
      <c r="KFA89" s="10"/>
      <c r="KFB89" s="10"/>
      <c r="KFC89" s="10"/>
      <c r="KFD89" s="10"/>
      <c r="KFE89" s="10"/>
      <c r="KFF89" s="10"/>
      <c r="KFG89" s="10"/>
      <c r="KFH89" s="10"/>
      <c r="KFI89" s="10"/>
      <c r="KFJ89" s="10"/>
      <c r="KFK89" s="10"/>
      <c r="KFL89" s="10"/>
      <c r="KFM89" s="10"/>
      <c r="KFN89" s="10"/>
      <c r="KFO89" s="10"/>
      <c r="KFP89" s="10"/>
      <c r="KFQ89" s="10"/>
      <c r="KFR89" s="10"/>
      <c r="KFS89" s="10"/>
      <c r="KFT89" s="10"/>
      <c r="KFU89" s="10"/>
      <c r="KFV89" s="10"/>
      <c r="KFW89" s="10"/>
      <c r="KFX89" s="10"/>
      <c r="KFY89" s="10"/>
      <c r="KFZ89" s="10"/>
      <c r="KGA89" s="10"/>
      <c r="KGB89" s="10"/>
      <c r="KGC89" s="10"/>
      <c r="KGD89" s="10"/>
      <c r="KGE89" s="10"/>
      <c r="KGF89" s="10"/>
      <c r="KGG89" s="10"/>
      <c r="KGH89" s="10"/>
      <c r="KGI89" s="10"/>
      <c r="KGJ89" s="10"/>
      <c r="KGK89" s="10"/>
      <c r="KGL89" s="10"/>
      <c r="KGM89" s="10"/>
      <c r="KGN89" s="10"/>
      <c r="KGO89" s="10"/>
      <c r="KGP89" s="10"/>
      <c r="KGQ89" s="10"/>
      <c r="KGR89" s="10"/>
      <c r="KGS89" s="10"/>
      <c r="KGT89" s="10"/>
      <c r="KGU89" s="10"/>
      <c r="KGV89" s="10"/>
      <c r="KGW89" s="10"/>
      <c r="KGX89" s="10"/>
      <c r="KGY89" s="10"/>
      <c r="KGZ89" s="10"/>
      <c r="KHA89" s="10"/>
      <c r="KHB89" s="10"/>
      <c r="KHC89" s="10"/>
      <c r="KHD89" s="10"/>
      <c r="KHE89" s="10"/>
      <c r="KHF89" s="10"/>
      <c r="KHG89" s="10"/>
      <c r="KHH89" s="10"/>
      <c r="KHI89" s="10"/>
      <c r="KHJ89" s="10"/>
      <c r="KHK89" s="10"/>
      <c r="KHL89" s="10"/>
      <c r="KHM89" s="10"/>
      <c r="KHN89" s="10"/>
      <c r="KHO89" s="10"/>
      <c r="KHP89" s="10"/>
      <c r="KHQ89" s="10"/>
      <c r="KHR89" s="10"/>
      <c r="KHS89" s="10"/>
      <c r="KHT89" s="10"/>
      <c r="KHU89" s="10"/>
      <c r="KHV89" s="10"/>
      <c r="KHW89" s="10"/>
      <c r="KHX89" s="10"/>
      <c r="KHY89" s="10"/>
      <c r="KHZ89" s="10"/>
      <c r="KIA89" s="10"/>
      <c r="KIB89" s="10"/>
      <c r="KIC89" s="10"/>
      <c r="KID89" s="10"/>
      <c r="KIE89" s="10"/>
      <c r="KIF89" s="10"/>
      <c r="KIG89" s="10"/>
      <c r="KIH89" s="10"/>
      <c r="KII89" s="10"/>
      <c r="KIJ89" s="10"/>
      <c r="KIK89" s="10"/>
      <c r="KIL89" s="10"/>
      <c r="KIM89" s="10"/>
      <c r="KIN89" s="10"/>
      <c r="KIO89" s="10"/>
      <c r="KIP89" s="10"/>
      <c r="KIQ89" s="10"/>
      <c r="KIR89" s="10"/>
      <c r="KIS89" s="10"/>
      <c r="KIT89" s="10"/>
      <c r="KIU89" s="10"/>
      <c r="KIV89" s="10"/>
      <c r="KIW89" s="10"/>
      <c r="KIX89" s="10"/>
      <c r="KIY89" s="10"/>
      <c r="KIZ89" s="10"/>
      <c r="KJA89" s="10"/>
      <c r="KJB89" s="10"/>
      <c r="KJC89" s="10"/>
      <c r="KJD89" s="10"/>
      <c r="KJE89" s="10"/>
      <c r="KJF89" s="10"/>
      <c r="KJG89" s="10"/>
      <c r="KJH89" s="10"/>
      <c r="KJI89" s="10"/>
      <c r="KJJ89" s="10"/>
      <c r="KJK89" s="10"/>
      <c r="KJL89" s="10"/>
      <c r="KJM89" s="10"/>
      <c r="KJN89" s="10"/>
      <c r="KJO89" s="10"/>
      <c r="KJP89" s="10"/>
      <c r="KJQ89" s="10"/>
      <c r="KJR89" s="10"/>
      <c r="KJS89" s="10"/>
      <c r="KJT89" s="10"/>
      <c r="KJU89" s="10"/>
      <c r="KJV89" s="10"/>
      <c r="KJW89" s="10"/>
      <c r="KJX89" s="10"/>
      <c r="KJY89" s="10"/>
      <c r="KJZ89" s="10"/>
      <c r="KKA89" s="10"/>
      <c r="KKB89" s="10"/>
      <c r="KKC89" s="10"/>
      <c r="KKD89" s="10"/>
      <c r="KKE89" s="10"/>
      <c r="KKF89" s="10"/>
      <c r="KKG89" s="10"/>
      <c r="KKH89" s="10"/>
      <c r="KKI89" s="10"/>
      <c r="KKJ89" s="10"/>
      <c r="KKK89" s="10"/>
      <c r="KKL89" s="10"/>
      <c r="KKM89" s="10"/>
      <c r="KKN89" s="10"/>
      <c r="KKO89" s="10"/>
      <c r="KKP89" s="10"/>
      <c r="KKQ89" s="10"/>
      <c r="KKR89" s="10"/>
      <c r="KKS89" s="10"/>
      <c r="KKT89" s="10"/>
      <c r="KKU89" s="10"/>
      <c r="KKV89" s="10"/>
      <c r="KKW89" s="10"/>
      <c r="KKX89" s="10"/>
      <c r="KKY89" s="10"/>
      <c r="KKZ89" s="10"/>
      <c r="KLA89" s="10"/>
      <c r="KLB89" s="10"/>
      <c r="KLC89" s="10"/>
      <c r="KLD89" s="10"/>
      <c r="KLE89" s="10"/>
      <c r="KLF89" s="10"/>
      <c r="KLG89" s="10"/>
      <c r="KLH89" s="10"/>
      <c r="KLI89" s="10"/>
      <c r="KLJ89" s="10"/>
      <c r="KLK89" s="10"/>
      <c r="KLL89" s="10"/>
      <c r="KLM89" s="10"/>
      <c r="KLN89" s="10"/>
      <c r="KLO89" s="10"/>
      <c r="KLP89" s="10"/>
      <c r="KLQ89" s="10"/>
      <c r="KLR89" s="10"/>
      <c r="KLS89" s="10"/>
      <c r="KLT89" s="10"/>
      <c r="KLU89" s="10"/>
      <c r="KLV89" s="10"/>
      <c r="KLW89" s="10"/>
      <c r="KLX89" s="10"/>
      <c r="KLY89" s="10"/>
      <c r="KLZ89" s="10"/>
      <c r="KMA89" s="10"/>
      <c r="KMB89" s="10"/>
      <c r="KMC89" s="10"/>
      <c r="KMD89" s="10"/>
      <c r="KME89" s="10"/>
      <c r="KMF89" s="10"/>
      <c r="KMG89" s="10"/>
      <c r="KMH89" s="10"/>
      <c r="KMI89" s="10"/>
      <c r="KMJ89" s="10"/>
      <c r="KMK89" s="10"/>
      <c r="KML89" s="10"/>
      <c r="KMM89" s="10"/>
      <c r="KMN89" s="10"/>
      <c r="KMO89" s="10"/>
      <c r="KMP89" s="10"/>
      <c r="KMQ89" s="10"/>
      <c r="KMR89" s="10"/>
      <c r="KMS89" s="10"/>
      <c r="KMT89" s="10"/>
      <c r="KMU89" s="10"/>
      <c r="KMV89" s="10"/>
      <c r="KMW89" s="10"/>
      <c r="KMX89" s="10"/>
      <c r="KMY89" s="10"/>
      <c r="KMZ89" s="10"/>
      <c r="KNA89" s="10"/>
      <c r="KNB89" s="10"/>
      <c r="KNC89" s="10"/>
      <c r="KND89" s="10"/>
      <c r="KNE89" s="10"/>
      <c r="KNF89" s="10"/>
      <c r="KNG89" s="10"/>
      <c r="KNH89" s="10"/>
      <c r="KNI89" s="10"/>
      <c r="KNJ89" s="10"/>
      <c r="KNK89" s="10"/>
      <c r="KNL89" s="10"/>
      <c r="KNM89" s="10"/>
      <c r="KNN89" s="10"/>
      <c r="KNO89" s="10"/>
      <c r="KNP89" s="10"/>
      <c r="KNQ89" s="10"/>
      <c r="KNR89" s="10"/>
      <c r="KNS89" s="10"/>
      <c r="KNT89" s="10"/>
      <c r="KNU89" s="10"/>
      <c r="KNV89" s="10"/>
      <c r="KNW89" s="10"/>
      <c r="KNX89" s="10"/>
      <c r="KNY89" s="10"/>
      <c r="KNZ89" s="10"/>
      <c r="KOA89" s="10"/>
      <c r="KOB89" s="10"/>
      <c r="KOC89" s="10"/>
      <c r="KOD89" s="10"/>
      <c r="KOE89" s="10"/>
      <c r="KOF89" s="10"/>
      <c r="KOG89" s="10"/>
      <c r="KOH89" s="10"/>
      <c r="KOI89" s="10"/>
      <c r="KOJ89" s="10"/>
      <c r="KOK89" s="10"/>
      <c r="KOL89" s="10"/>
      <c r="KOM89" s="10"/>
      <c r="KON89" s="10"/>
      <c r="KOO89" s="10"/>
      <c r="KOP89" s="10"/>
      <c r="KOQ89" s="10"/>
      <c r="KOR89" s="10"/>
      <c r="KOS89" s="10"/>
      <c r="KOT89" s="10"/>
      <c r="KOU89" s="10"/>
      <c r="KOV89" s="10"/>
      <c r="KOW89" s="10"/>
      <c r="KOX89" s="10"/>
      <c r="KOY89" s="10"/>
      <c r="KOZ89" s="10"/>
      <c r="KPA89" s="10"/>
      <c r="KPB89" s="10"/>
      <c r="KPC89" s="10"/>
      <c r="KPD89" s="10"/>
      <c r="KPE89" s="10"/>
      <c r="KPF89" s="10"/>
      <c r="KPG89" s="10"/>
      <c r="KPH89" s="10"/>
      <c r="KPI89" s="10"/>
      <c r="KPJ89" s="10"/>
      <c r="KPK89" s="10"/>
      <c r="KPL89" s="10"/>
      <c r="KPM89" s="10"/>
      <c r="KPN89" s="10"/>
      <c r="KPO89" s="10"/>
      <c r="KPP89" s="10"/>
      <c r="KPQ89" s="10"/>
      <c r="KPR89" s="10"/>
      <c r="KPS89" s="10"/>
      <c r="KPT89" s="10"/>
      <c r="KPU89" s="10"/>
      <c r="KPV89" s="10"/>
      <c r="KPW89" s="10"/>
      <c r="KPX89" s="10"/>
      <c r="KPY89" s="10"/>
      <c r="KPZ89" s="10"/>
      <c r="KQA89" s="10"/>
      <c r="KQB89" s="10"/>
      <c r="KQC89" s="10"/>
      <c r="KQD89" s="10"/>
      <c r="KQE89" s="10"/>
      <c r="KQF89" s="10"/>
      <c r="KQG89" s="10"/>
      <c r="KQH89" s="10"/>
      <c r="KQI89" s="10"/>
      <c r="KQJ89" s="10"/>
      <c r="KQK89" s="10"/>
      <c r="KQL89" s="10"/>
      <c r="KQM89" s="10"/>
      <c r="KQN89" s="10"/>
      <c r="KQO89" s="10"/>
      <c r="KQP89" s="10"/>
      <c r="KQQ89" s="10"/>
      <c r="KQR89" s="10"/>
      <c r="KQS89" s="10"/>
      <c r="KQT89" s="10"/>
      <c r="KQU89" s="10"/>
      <c r="KQV89" s="10"/>
      <c r="KQW89" s="10"/>
      <c r="KQX89" s="10"/>
      <c r="KQY89" s="10"/>
      <c r="KQZ89" s="10"/>
      <c r="KRA89" s="10"/>
      <c r="KRB89" s="10"/>
      <c r="KRC89" s="10"/>
      <c r="KRD89" s="10"/>
      <c r="KRE89" s="10"/>
      <c r="KRF89" s="10"/>
      <c r="KRG89" s="10"/>
      <c r="KRH89" s="10"/>
      <c r="KRI89" s="10"/>
      <c r="KRJ89" s="10"/>
      <c r="KRK89" s="10"/>
      <c r="KRL89" s="10"/>
      <c r="KRM89" s="10"/>
      <c r="KRN89" s="10"/>
      <c r="KRO89" s="10"/>
      <c r="KRP89" s="10"/>
      <c r="KRQ89" s="10"/>
      <c r="KRR89" s="10"/>
      <c r="KRS89" s="10"/>
      <c r="KRT89" s="10"/>
      <c r="KRU89" s="10"/>
      <c r="KRV89" s="10"/>
      <c r="KRW89" s="10"/>
      <c r="KRX89" s="10"/>
      <c r="KRY89" s="10"/>
      <c r="KRZ89" s="10"/>
      <c r="KSA89" s="10"/>
      <c r="KSB89" s="10"/>
      <c r="KSC89" s="10"/>
      <c r="KSD89" s="10"/>
      <c r="KSE89" s="10"/>
      <c r="KSF89" s="10"/>
      <c r="KSG89" s="10"/>
      <c r="KSH89" s="10"/>
      <c r="KSI89" s="10"/>
      <c r="KSJ89" s="10"/>
      <c r="KSK89" s="10"/>
      <c r="KSL89" s="10"/>
      <c r="KSM89" s="10"/>
      <c r="KSN89" s="10"/>
      <c r="KSO89" s="10"/>
      <c r="KSP89" s="10"/>
      <c r="KSQ89" s="10"/>
      <c r="KSR89" s="10"/>
      <c r="KSS89" s="10"/>
      <c r="KST89" s="10"/>
      <c r="KSU89" s="10"/>
      <c r="KSV89" s="10"/>
      <c r="KSW89" s="10"/>
      <c r="KSX89" s="10"/>
      <c r="KSY89" s="10"/>
      <c r="KSZ89" s="10"/>
      <c r="KTA89" s="10"/>
      <c r="KTB89" s="10"/>
      <c r="KTC89" s="10"/>
      <c r="KTD89" s="10"/>
      <c r="KTE89" s="10"/>
      <c r="KTF89" s="10"/>
      <c r="KTG89" s="10"/>
      <c r="KTH89" s="10"/>
      <c r="KTI89" s="10"/>
      <c r="KTJ89" s="10"/>
      <c r="KTK89" s="10"/>
      <c r="KTL89" s="10"/>
      <c r="KTM89" s="10"/>
      <c r="KTN89" s="10"/>
      <c r="KTO89" s="10"/>
      <c r="KTP89" s="10"/>
      <c r="KTQ89" s="10"/>
      <c r="KTR89" s="10"/>
      <c r="KTS89" s="10"/>
      <c r="KTT89" s="10"/>
      <c r="KTU89" s="10"/>
      <c r="KTV89" s="10"/>
      <c r="KTW89" s="10"/>
      <c r="KTX89" s="10"/>
      <c r="KTY89" s="10"/>
      <c r="KTZ89" s="10"/>
      <c r="KUA89" s="10"/>
      <c r="KUB89" s="10"/>
      <c r="KUC89" s="10"/>
      <c r="KUD89" s="10"/>
      <c r="KUE89" s="10"/>
      <c r="KUF89" s="10"/>
      <c r="KUG89" s="10"/>
      <c r="KUH89" s="10"/>
      <c r="KUI89" s="10"/>
      <c r="KUJ89" s="10"/>
      <c r="KUK89" s="10"/>
      <c r="KUL89" s="10"/>
      <c r="KUM89" s="10"/>
      <c r="KUN89" s="10"/>
      <c r="KUO89" s="10"/>
      <c r="KUP89" s="10"/>
      <c r="KUQ89" s="10"/>
      <c r="KUR89" s="10"/>
      <c r="KUS89" s="10"/>
      <c r="KUT89" s="10"/>
      <c r="KUU89" s="10"/>
      <c r="KUV89" s="10"/>
      <c r="KUW89" s="10"/>
      <c r="KUX89" s="10"/>
      <c r="KUY89" s="10"/>
      <c r="KUZ89" s="10"/>
      <c r="KVA89" s="10"/>
      <c r="KVB89" s="10"/>
      <c r="KVC89" s="10"/>
      <c r="KVD89" s="10"/>
      <c r="KVE89" s="10"/>
      <c r="KVF89" s="10"/>
      <c r="KVG89" s="10"/>
      <c r="KVH89" s="10"/>
      <c r="KVI89" s="10"/>
      <c r="KVJ89" s="10"/>
      <c r="KVK89" s="10"/>
      <c r="KVL89" s="10"/>
      <c r="KVM89" s="10"/>
      <c r="KVN89" s="10"/>
      <c r="KVO89" s="10"/>
      <c r="KVP89" s="10"/>
      <c r="KVQ89" s="10"/>
      <c r="KVR89" s="10"/>
      <c r="KVS89" s="10"/>
      <c r="KVT89" s="10"/>
      <c r="KVU89" s="10"/>
      <c r="KVV89" s="10"/>
      <c r="KVW89" s="10"/>
      <c r="KVX89" s="10"/>
      <c r="KVY89" s="10"/>
      <c r="KVZ89" s="10"/>
      <c r="KWA89" s="10"/>
      <c r="KWB89" s="10"/>
      <c r="KWC89" s="10"/>
      <c r="KWD89" s="10"/>
      <c r="KWE89" s="10"/>
      <c r="KWF89" s="10"/>
      <c r="KWG89" s="10"/>
      <c r="KWH89" s="10"/>
      <c r="KWI89" s="10"/>
      <c r="KWJ89" s="10"/>
      <c r="KWK89" s="10"/>
      <c r="KWL89" s="10"/>
      <c r="KWM89" s="10"/>
      <c r="KWN89" s="10"/>
      <c r="KWO89" s="10"/>
      <c r="KWP89" s="10"/>
      <c r="KWQ89" s="10"/>
      <c r="KWR89" s="10"/>
      <c r="KWS89" s="10"/>
      <c r="KWT89" s="10"/>
      <c r="KWU89" s="10"/>
      <c r="KWV89" s="10"/>
      <c r="KWW89" s="10"/>
      <c r="KWX89" s="10"/>
      <c r="KWY89" s="10"/>
      <c r="KWZ89" s="10"/>
      <c r="KXA89" s="10"/>
      <c r="KXB89" s="10"/>
      <c r="KXC89" s="10"/>
      <c r="KXD89" s="10"/>
      <c r="KXE89" s="10"/>
      <c r="KXF89" s="10"/>
      <c r="KXG89" s="10"/>
      <c r="KXH89" s="10"/>
      <c r="KXI89" s="10"/>
      <c r="KXJ89" s="10"/>
      <c r="KXK89" s="10"/>
      <c r="KXL89" s="10"/>
      <c r="KXM89" s="10"/>
      <c r="KXN89" s="10"/>
      <c r="KXO89" s="10"/>
      <c r="KXP89" s="10"/>
      <c r="KXQ89" s="10"/>
      <c r="KXR89" s="10"/>
      <c r="KXS89" s="10"/>
      <c r="KXT89" s="10"/>
      <c r="KXU89" s="10"/>
      <c r="KXV89" s="10"/>
      <c r="KXW89" s="10"/>
      <c r="KXX89" s="10"/>
      <c r="KXY89" s="10"/>
      <c r="KXZ89" s="10"/>
      <c r="KYA89" s="10"/>
      <c r="KYB89" s="10"/>
      <c r="KYC89" s="10"/>
      <c r="KYD89" s="10"/>
      <c r="KYE89" s="10"/>
      <c r="KYF89" s="10"/>
      <c r="KYG89" s="10"/>
      <c r="KYH89" s="10"/>
      <c r="KYI89" s="10"/>
      <c r="KYJ89" s="10"/>
      <c r="KYK89" s="10"/>
      <c r="KYL89" s="10"/>
      <c r="KYM89" s="10"/>
      <c r="KYN89" s="10"/>
      <c r="KYO89" s="10"/>
      <c r="KYP89" s="10"/>
      <c r="KYQ89" s="10"/>
      <c r="KYR89" s="10"/>
      <c r="KYS89" s="10"/>
      <c r="KYT89" s="10"/>
      <c r="KYU89" s="10"/>
      <c r="KYV89" s="10"/>
      <c r="KYW89" s="10"/>
      <c r="KYX89" s="10"/>
      <c r="KYY89" s="10"/>
      <c r="KYZ89" s="10"/>
      <c r="KZA89" s="10"/>
      <c r="KZB89" s="10"/>
      <c r="KZC89" s="10"/>
      <c r="KZD89" s="10"/>
      <c r="KZE89" s="10"/>
      <c r="KZF89" s="10"/>
      <c r="KZG89" s="10"/>
      <c r="KZH89" s="10"/>
      <c r="KZI89" s="10"/>
      <c r="KZJ89" s="10"/>
      <c r="KZK89" s="10"/>
      <c r="KZL89" s="10"/>
      <c r="KZM89" s="10"/>
      <c r="KZN89" s="10"/>
      <c r="KZO89" s="10"/>
      <c r="KZP89" s="10"/>
      <c r="KZQ89" s="10"/>
      <c r="KZR89" s="10"/>
      <c r="KZS89" s="10"/>
      <c r="KZT89" s="10"/>
      <c r="KZU89" s="10"/>
      <c r="KZV89" s="10"/>
      <c r="KZW89" s="10"/>
      <c r="KZX89" s="10"/>
      <c r="KZY89" s="10"/>
      <c r="KZZ89" s="10"/>
      <c r="LAA89" s="10"/>
      <c r="LAB89" s="10"/>
      <c r="LAC89" s="10"/>
      <c r="LAD89" s="10"/>
      <c r="LAE89" s="10"/>
      <c r="LAF89" s="10"/>
      <c r="LAG89" s="10"/>
      <c r="LAH89" s="10"/>
      <c r="LAI89" s="10"/>
      <c r="LAJ89" s="10"/>
      <c r="LAK89" s="10"/>
      <c r="LAL89" s="10"/>
      <c r="LAM89" s="10"/>
      <c r="LAN89" s="10"/>
      <c r="LAO89" s="10"/>
      <c r="LAP89" s="10"/>
      <c r="LAQ89" s="10"/>
      <c r="LAR89" s="10"/>
      <c r="LAS89" s="10"/>
      <c r="LAT89" s="10"/>
      <c r="LAU89" s="10"/>
      <c r="LAV89" s="10"/>
      <c r="LAW89" s="10"/>
      <c r="LAX89" s="10"/>
      <c r="LAY89" s="10"/>
      <c r="LAZ89" s="10"/>
      <c r="LBA89" s="10"/>
      <c r="LBB89" s="10"/>
      <c r="LBC89" s="10"/>
      <c r="LBD89" s="10"/>
      <c r="LBE89" s="10"/>
      <c r="LBF89" s="10"/>
      <c r="LBG89" s="10"/>
      <c r="LBH89" s="10"/>
      <c r="LBI89" s="10"/>
      <c r="LBJ89" s="10"/>
      <c r="LBK89" s="10"/>
      <c r="LBL89" s="10"/>
      <c r="LBM89" s="10"/>
      <c r="LBN89" s="10"/>
      <c r="LBO89" s="10"/>
      <c r="LBP89" s="10"/>
      <c r="LBQ89" s="10"/>
      <c r="LBR89" s="10"/>
      <c r="LBS89" s="10"/>
      <c r="LBT89" s="10"/>
      <c r="LBU89" s="10"/>
      <c r="LBV89" s="10"/>
      <c r="LBW89" s="10"/>
      <c r="LBX89" s="10"/>
      <c r="LBY89" s="10"/>
      <c r="LBZ89" s="10"/>
      <c r="LCA89" s="10"/>
      <c r="LCB89" s="10"/>
      <c r="LCC89" s="10"/>
      <c r="LCD89" s="10"/>
      <c r="LCE89" s="10"/>
      <c r="LCF89" s="10"/>
      <c r="LCG89" s="10"/>
      <c r="LCH89" s="10"/>
      <c r="LCI89" s="10"/>
      <c r="LCJ89" s="10"/>
      <c r="LCK89" s="10"/>
      <c r="LCL89" s="10"/>
      <c r="LCM89" s="10"/>
      <c r="LCN89" s="10"/>
      <c r="LCO89" s="10"/>
      <c r="LCP89" s="10"/>
      <c r="LCQ89" s="10"/>
      <c r="LCR89" s="10"/>
      <c r="LCS89" s="10"/>
      <c r="LCT89" s="10"/>
      <c r="LCU89" s="10"/>
      <c r="LCV89" s="10"/>
      <c r="LCW89" s="10"/>
      <c r="LCX89" s="10"/>
      <c r="LCY89" s="10"/>
      <c r="LCZ89" s="10"/>
      <c r="LDA89" s="10"/>
      <c r="LDB89" s="10"/>
      <c r="LDC89" s="10"/>
      <c r="LDD89" s="10"/>
      <c r="LDE89" s="10"/>
      <c r="LDF89" s="10"/>
      <c r="LDG89" s="10"/>
      <c r="LDH89" s="10"/>
      <c r="LDI89" s="10"/>
      <c r="LDJ89" s="10"/>
      <c r="LDK89" s="10"/>
      <c r="LDL89" s="10"/>
      <c r="LDM89" s="10"/>
      <c r="LDN89" s="10"/>
      <c r="LDO89" s="10"/>
      <c r="LDP89" s="10"/>
      <c r="LDQ89" s="10"/>
      <c r="LDR89" s="10"/>
      <c r="LDS89" s="10"/>
      <c r="LDT89" s="10"/>
      <c r="LDU89" s="10"/>
      <c r="LDV89" s="10"/>
      <c r="LDW89" s="10"/>
      <c r="LDX89" s="10"/>
      <c r="LDY89" s="10"/>
      <c r="LDZ89" s="10"/>
      <c r="LEA89" s="10"/>
      <c r="LEB89" s="10"/>
      <c r="LEC89" s="10"/>
      <c r="LED89" s="10"/>
      <c r="LEE89" s="10"/>
      <c r="LEF89" s="10"/>
      <c r="LEG89" s="10"/>
      <c r="LEH89" s="10"/>
      <c r="LEI89" s="10"/>
      <c r="LEJ89" s="10"/>
      <c r="LEK89" s="10"/>
      <c r="LEL89" s="10"/>
      <c r="LEM89" s="10"/>
      <c r="LEN89" s="10"/>
      <c r="LEO89" s="10"/>
      <c r="LEP89" s="10"/>
      <c r="LEQ89" s="10"/>
      <c r="LER89" s="10"/>
      <c r="LES89" s="10"/>
      <c r="LET89" s="10"/>
      <c r="LEU89" s="10"/>
      <c r="LEV89" s="10"/>
      <c r="LEW89" s="10"/>
      <c r="LEX89" s="10"/>
      <c r="LEY89" s="10"/>
      <c r="LEZ89" s="10"/>
      <c r="LFA89" s="10"/>
      <c r="LFB89" s="10"/>
      <c r="LFC89" s="10"/>
      <c r="LFD89" s="10"/>
      <c r="LFE89" s="10"/>
      <c r="LFF89" s="10"/>
      <c r="LFG89" s="10"/>
      <c r="LFH89" s="10"/>
      <c r="LFI89" s="10"/>
      <c r="LFJ89" s="10"/>
      <c r="LFK89" s="10"/>
      <c r="LFL89" s="10"/>
      <c r="LFM89" s="10"/>
      <c r="LFN89" s="10"/>
      <c r="LFO89" s="10"/>
      <c r="LFP89" s="10"/>
      <c r="LFQ89" s="10"/>
      <c r="LFR89" s="10"/>
      <c r="LFS89" s="10"/>
      <c r="LFT89" s="10"/>
      <c r="LFU89" s="10"/>
      <c r="LFV89" s="10"/>
      <c r="LFW89" s="10"/>
      <c r="LFX89" s="10"/>
      <c r="LFY89" s="10"/>
      <c r="LFZ89" s="10"/>
      <c r="LGA89" s="10"/>
      <c r="LGB89" s="10"/>
      <c r="LGC89" s="10"/>
      <c r="LGD89" s="10"/>
      <c r="LGE89" s="10"/>
      <c r="LGF89" s="10"/>
      <c r="LGG89" s="10"/>
      <c r="LGH89" s="10"/>
      <c r="LGI89" s="10"/>
      <c r="LGJ89" s="10"/>
      <c r="LGK89" s="10"/>
      <c r="LGL89" s="10"/>
      <c r="LGM89" s="10"/>
      <c r="LGN89" s="10"/>
      <c r="LGO89" s="10"/>
      <c r="LGP89" s="10"/>
      <c r="LGQ89" s="10"/>
      <c r="LGR89" s="10"/>
      <c r="LGS89" s="10"/>
      <c r="LGT89" s="10"/>
      <c r="LGU89" s="10"/>
      <c r="LGV89" s="10"/>
      <c r="LGW89" s="10"/>
      <c r="LGX89" s="10"/>
      <c r="LGY89" s="10"/>
      <c r="LGZ89" s="10"/>
      <c r="LHA89" s="10"/>
      <c r="LHB89" s="10"/>
      <c r="LHC89" s="10"/>
      <c r="LHD89" s="10"/>
      <c r="LHE89" s="10"/>
      <c r="LHF89" s="10"/>
      <c r="LHG89" s="10"/>
      <c r="LHH89" s="10"/>
      <c r="LHI89" s="10"/>
      <c r="LHJ89" s="10"/>
      <c r="LHK89" s="10"/>
      <c r="LHL89" s="10"/>
      <c r="LHM89" s="10"/>
      <c r="LHN89" s="10"/>
      <c r="LHO89" s="10"/>
      <c r="LHP89" s="10"/>
      <c r="LHQ89" s="10"/>
      <c r="LHR89" s="10"/>
      <c r="LHS89" s="10"/>
      <c r="LHT89" s="10"/>
      <c r="LHU89" s="10"/>
      <c r="LHV89" s="10"/>
      <c r="LHW89" s="10"/>
      <c r="LHX89" s="10"/>
      <c r="LHY89" s="10"/>
      <c r="LHZ89" s="10"/>
      <c r="LIA89" s="10"/>
      <c r="LIB89" s="10"/>
      <c r="LIC89" s="10"/>
      <c r="LID89" s="10"/>
      <c r="LIE89" s="10"/>
      <c r="LIF89" s="10"/>
      <c r="LIG89" s="10"/>
      <c r="LIH89" s="10"/>
      <c r="LII89" s="10"/>
      <c r="LIJ89" s="10"/>
      <c r="LIK89" s="10"/>
      <c r="LIL89" s="10"/>
      <c r="LIM89" s="10"/>
      <c r="LIN89" s="10"/>
      <c r="LIO89" s="10"/>
      <c r="LIP89" s="10"/>
      <c r="LIQ89" s="10"/>
      <c r="LIR89" s="10"/>
      <c r="LIS89" s="10"/>
      <c r="LIT89" s="10"/>
      <c r="LIU89" s="10"/>
      <c r="LIV89" s="10"/>
      <c r="LIW89" s="10"/>
      <c r="LIX89" s="10"/>
      <c r="LIY89" s="10"/>
      <c r="LIZ89" s="10"/>
      <c r="LJA89" s="10"/>
      <c r="LJB89" s="10"/>
      <c r="LJC89" s="10"/>
      <c r="LJD89" s="10"/>
      <c r="LJE89" s="10"/>
      <c r="LJF89" s="10"/>
      <c r="LJG89" s="10"/>
      <c r="LJH89" s="10"/>
      <c r="LJI89" s="10"/>
      <c r="LJJ89" s="10"/>
      <c r="LJK89" s="10"/>
      <c r="LJL89" s="10"/>
      <c r="LJM89" s="10"/>
      <c r="LJN89" s="10"/>
      <c r="LJO89" s="10"/>
      <c r="LJP89" s="10"/>
      <c r="LJQ89" s="10"/>
      <c r="LJR89" s="10"/>
      <c r="LJS89" s="10"/>
      <c r="LJT89" s="10"/>
      <c r="LJU89" s="10"/>
      <c r="LJV89" s="10"/>
      <c r="LJW89" s="10"/>
      <c r="LJX89" s="10"/>
      <c r="LJY89" s="10"/>
      <c r="LJZ89" s="10"/>
      <c r="LKA89" s="10"/>
      <c r="LKB89" s="10"/>
      <c r="LKC89" s="10"/>
      <c r="LKD89" s="10"/>
      <c r="LKE89" s="10"/>
      <c r="LKF89" s="10"/>
      <c r="LKG89" s="10"/>
      <c r="LKH89" s="10"/>
      <c r="LKI89" s="10"/>
      <c r="LKJ89" s="10"/>
      <c r="LKK89" s="10"/>
      <c r="LKL89" s="10"/>
      <c r="LKM89" s="10"/>
      <c r="LKN89" s="10"/>
      <c r="LKO89" s="10"/>
      <c r="LKP89" s="10"/>
      <c r="LKQ89" s="10"/>
      <c r="LKR89" s="10"/>
      <c r="LKS89" s="10"/>
      <c r="LKT89" s="10"/>
      <c r="LKU89" s="10"/>
      <c r="LKV89" s="10"/>
      <c r="LKW89" s="10"/>
      <c r="LKX89" s="10"/>
      <c r="LKY89" s="10"/>
      <c r="LKZ89" s="10"/>
      <c r="LLA89" s="10"/>
      <c r="LLB89" s="10"/>
      <c r="LLC89" s="10"/>
      <c r="LLD89" s="10"/>
      <c r="LLE89" s="10"/>
      <c r="LLF89" s="10"/>
      <c r="LLG89" s="10"/>
      <c r="LLH89" s="10"/>
      <c r="LLI89" s="10"/>
      <c r="LLJ89" s="10"/>
      <c r="LLK89" s="10"/>
      <c r="LLL89" s="10"/>
      <c r="LLM89" s="10"/>
      <c r="LLN89" s="10"/>
      <c r="LLO89" s="10"/>
      <c r="LLP89" s="10"/>
      <c r="LLQ89" s="10"/>
      <c r="LLR89" s="10"/>
      <c r="LLS89" s="10"/>
      <c r="LLT89" s="10"/>
      <c r="LLU89" s="10"/>
      <c r="LLV89" s="10"/>
      <c r="LLW89" s="10"/>
      <c r="LLX89" s="10"/>
      <c r="LLY89" s="10"/>
      <c r="LLZ89" s="10"/>
      <c r="LMA89" s="10"/>
      <c r="LMB89" s="10"/>
      <c r="LMC89" s="10"/>
      <c r="LMD89" s="10"/>
      <c r="LME89" s="10"/>
      <c r="LMF89" s="10"/>
      <c r="LMG89" s="10"/>
      <c r="LMH89" s="10"/>
      <c r="LMI89" s="10"/>
      <c r="LMJ89" s="10"/>
      <c r="LMK89" s="10"/>
      <c r="LML89" s="10"/>
      <c r="LMM89" s="10"/>
      <c r="LMN89" s="10"/>
      <c r="LMO89" s="10"/>
      <c r="LMP89" s="10"/>
      <c r="LMQ89" s="10"/>
      <c r="LMR89" s="10"/>
      <c r="LMS89" s="10"/>
      <c r="LMT89" s="10"/>
      <c r="LMU89" s="10"/>
      <c r="LMV89" s="10"/>
      <c r="LMW89" s="10"/>
      <c r="LMX89" s="10"/>
      <c r="LMY89" s="10"/>
      <c r="LMZ89" s="10"/>
      <c r="LNA89" s="10"/>
      <c r="LNB89" s="10"/>
      <c r="LNC89" s="10"/>
      <c r="LND89" s="10"/>
      <c r="LNE89" s="10"/>
      <c r="LNF89" s="10"/>
      <c r="LNG89" s="10"/>
      <c r="LNH89" s="10"/>
      <c r="LNI89" s="10"/>
      <c r="LNJ89" s="10"/>
      <c r="LNK89" s="10"/>
      <c r="LNL89" s="10"/>
      <c r="LNM89" s="10"/>
      <c r="LNN89" s="10"/>
      <c r="LNO89" s="10"/>
      <c r="LNP89" s="10"/>
      <c r="LNQ89" s="10"/>
      <c r="LNR89" s="10"/>
      <c r="LNS89" s="10"/>
      <c r="LNT89" s="10"/>
      <c r="LNU89" s="10"/>
      <c r="LNV89" s="10"/>
      <c r="LNW89" s="10"/>
      <c r="LNX89" s="10"/>
      <c r="LNY89" s="10"/>
      <c r="LNZ89" s="10"/>
      <c r="LOA89" s="10"/>
      <c r="LOB89" s="10"/>
      <c r="LOC89" s="10"/>
      <c r="LOD89" s="10"/>
      <c r="LOE89" s="10"/>
      <c r="LOF89" s="10"/>
      <c r="LOG89" s="10"/>
      <c r="LOH89" s="10"/>
      <c r="LOI89" s="10"/>
      <c r="LOJ89" s="10"/>
      <c r="LOK89" s="10"/>
      <c r="LOL89" s="10"/>
      <c r="LOM89" s="10"/>
      <c r="LON89" s="10"/>
      <c r="LOO89" s="10"/>
      <c r="LOP89" s="10"/>
      <c r="LOQ89" s="10"/>
      <c r="LOR89" s="10"/>
      <c r="LOS89" s="10"/>
      <c r="LOT89" s="10"/>
      <c r="LOU89" s="10"/>
      <c r="LOV89" s="10"/>
      <c r="LOW89" s="10"/>
      <c r="LOX89" s="10"/>
      <c r="LOY89" s="10"/>
      <c r="LOZ89" s="10"/>
      <c r="LPA89" s="10"/>
      <c r="LPB89" s="10"/>
      <c r="LPC89" s="10"/>
      <c r="LPD89" s="10"/>
      <c r="LPE89" s="10"/>
      <c r="LPF89" s="10"/>
      <c r="LPG89" s="10"/>
      <c r="LPH89" s="10"/>
      <c r="LPI89" s="10"/>
      <c r="LPJ89" s="10"/>
      <c r="LPK89" s="10"/>
      <c r="LPL89" s="10"/>
      <c r="LPM89" s="10"/>
      <c r="LPN89" s="10"/>
      <c r="LPO89" s="10"/>
      <c r="LPP89" s="10"/>
      <c r="LPQ89" s="10"/>
      <c r="LPR89" s="10"/>
      <c r="LPS89" s="10"/>
      <c r="LPT89" s="10"/>
      <c r="LPU89" s="10"/>
      <c r="LPV89" s="10"/>
      <c r="LPW89" s="10"/>
      <c r="LPX89" s="10"/>
      <c r="LPY89" s="10"/>
      <c r="LPZ89" s="10"/>
      <c r="LQA89" s="10"/>
      <c r="LQB89" s="10"/>
      <c r="LQC89" s="10"/>
      <c r="LQD89" s="10"/>
      <c r="LQE89" s="10"/>
      <c r="LQF89" s="10"/>
      <c r="LQG89" s="10"/>
      <c r="LQH89" s="10"/>
      <c r="LQI89" s="10"/>
      <c r="LQJ89" s="10"/>
      <c r="LQK89" s="10"/>
      <c r="LQL89" s="10"/>
      <c r="LQM89" s="10"/>
      <c r="LQN89" s="10"/>
      <c r="LQO89" s="10"/>
      <c r="LQP89" s="10"/>
      <c r="LQQ89" s="10"/>
      <c r="LQR89" s="10"/>
      <c r="LQS89" s="10"/>
      <c r="LQT89" s="10"/>
      <c r="LQU89" s="10"/>
      <c r="LQV89" s="10"/>
      <c r="LQW89" s="10"/>
      <c r="LQX89" s="10"/>
      <c r="LQY89" s="10"/>
      <c r="LQZ89" s="10"/>
      <c r="LRA89" s="10"/>
      <c r="LRB89" s="10"/>
      <c r="LRC89" s="10"/>
      <c r="LRD89" s="10"/>
      <c r="LRE89" s="10"/>
      <c r="LRF89" s="10"/>
      <c r="LRG89" s="10"/>
      <c r="LRH89" s="10"/>
      <c r="LRI89" s="10"/>
      <c r="LRJ89" s="10"/>
      <c r="LRK89" s="10"/>
      <c r="LRL89" s="10"/>
      <c r="LRM89" s="10"/>
      <c r="LRN89" s="10"/>
      <c r="LRO89" s="10"/>
      <c r="LRP89" s="10"/>
      <c r="LRQ89" s="10"/>
      <c r="LRR89" s="10"/>
      <c r="LRS89" s="10"/>
      <c r="LRT89" s="10"/>
      <c r="LRU89" s="10"/>
      <c r="LRV89" s="10"/>
      <c r="LRW89" s="10"/>
      <c r="LRX89" s="10"/>
      <c r="LRY89" s="10"/>
      <c r="LRZ89" s="10"/>
      <c r="LSA89" s="10"/>
      <c r="LSB89" s="10"/>
      <c r="LSC89" s="10"/>
      <c r="LSD89" s="10"/>
      <c r="LSE89" s="10"/>
      <c r="LSF89" s="10"/>
      <c r="LSG89" s="10"/>
      <c r="LSH89" s="10"/>
      <c r="LSI89" s="10"/>
      <c r="LSJ89" s="10"/>
      <c r="LSK89" s="10"/>
      <c r="LSL89" s="10"/>
      <c r="LSM89" s="10"/>
      <c r="LSN89" s="10"/>
      <c r="LSO89" s="10"/>
      <c r="LSP89" s="10"/>
      <c r="LSQ89" s="10"/>
      <c r="LSR89" s="10"/>
      <c r="LSS89" s="10"/>
      <c r="LST89" s="10"/>
      <c r="LSU89" s="10"/>
      <c r="LSV89" s="10"/>
      <c r="LSW89" s="10"/>
      <c r="LSX89" s="10"/>
      <c r="LSY89" s="10"/>
      <c r="LSZ89" s="10"/>
      <c r="LTA89" s="10"/>
      <c r="LTB89" s="10"/>
      <c r="LTC89" s="10"/>
      <c r="LTD89" s="10"/>
      <c r="LTE89" s="10"/>
      <c r="LTF89" s="10"/>
      <c r="LTG89" s="10"/>
      <c r="LTH89" s="10"/>
      <c r="LTI89" s="10"/>
      <c r="LTJ89" s="10"/>
      <c r="LTK89" s="10"/>
      <c r="LTL89" s="10"/>
      <c r="LTM89" s="10"/>
      <c r="LTN89" s="10"/>
      <c r="LTO89" s="10"/>
      <c r="LTP89" s="10"/>
      <c r="LTQ89" s="10"/>
      <c r="LTR89" s="10"/>
      <c r="LTS89" s="10"/>
      <c r="LTT89" s="10"/>
      <c r="LTU89" s="10"/>
      <c r="LTV89" s="10"/>
      <c r="LTW89" s="10"/>
      <c r="LTX89" s="10"/>
      <c r="LTY89" s="10"/>
      <c r="LTZ89" s="10"/>
      <c r="LUA89" s="10"/>
      <c r="LUB89" s="10"/>
      <c r="LUC89" s="10"/>
      <c r="LUD89" s="10"/>
      <c r="LUE89" s="10"/>
      <c r="LUF89" s="10"/>
      <c r="LUG89" s="10"/>
      <c r="LUH89" s="10"/>
      <c r="LUI89" s="10"/>
      <c r="LUJ89" s="10"/>
      <c r="LUK89" s="10"/>
      <c r="LUL89" s="10"/>
      <c r="LUM89" s="10"/>
      <c r="LUN89" s="10"/>
      <c r="LUO89" s="10"/>
      <c r="LUP89" s="10"/>
      <c r="LUQ89" s="10"/>
      <c r="LUR89" s="10"/>
      <c r="LUS89" s="10"/>
      <c r="LUT89" s="10"/>
      <c r="LUU89" s="10"/>
      <c r="LUV89" s="10"/>
      <c r="LUW89" s="10"/>
      <c r="LUX89" s="10"/>
      <c r="LUY89" s="10"/>
      <c r="LUZ89" s="10"/>
      <c r="LVA89" s="10"/>
      <c r="LVB89" s="10"/>
      <c r="LVC89" s="10"/>
      <c r="LVD89" s="10"/>
      <c r="LVE89" s="10"/>
      <c r="LVF89" s="10"/>
      <c r="LVG89" s="10"/>
      <c r="LVH89" s="10"/>
      <c r="LVI89" s="10"/>
      <c r="LVJ89" s="10"/>
      <c r="LVK89" s="10"/>
      <c r="LVL89" s="10"/>
      <c r="LVM89" s="10"/>
      <c r="LVN89" s="10"/>
      <c r="LVO89" s="10"/>
      <c r="LVP89" s="10"/>
      <c r="LVQ89" s="10"/>
      <c r="LVR89" s="10"/>
      <c r="LVS89" s="10"/>
      <c r="LVT89" s="10"/>
      <c r="LVU89" s="10"/>
      <c r="LVV89" s="10"/>
      <c r="LVW89" s="10"/>
      <c r="LVX89" s="10"/>
      <c r="LVY89" s="10"/>
      <c r="LVZ89" s="10"/>
      <c r="LWA89" s="10"/>
      <c r="LWB89" s="10"/>
      <c r="LWC89" s="10"/>
      <c r="LWD89" s="10"/>
      <c r="LWE89" s="10"/>
      <c r="LWF89" s="10"/>
      <c r="LWG89" s="10"/>
      <c r="LWH89" s="10"/>
      <c r="LWI89" s="10"/>
      <c r="LWJ89" s="10"/>
      <c r="LWK89" s="10"/>
      <c r="LWL89" s="10"/>
      <c r="LWM89" s="10"/>
      <c r="LWN89" s="10"/>
      <c r="LWO89" s="10"/>
      <c r="LWP89" s="10"/>
      <c r="LWQ89" s="10"/>
      <c r="LWR89" s="10"/>
      <c r="LWS89" s="10"/>
      <c r="LWT89" s="10"/>
      <c r="LWU89" s="10"/>
      <c r="LWV89" s="10"/>
      <c r="LWW89" s="10"/>
      <c r="LWX89" s="10"/>
      <c r="LWY89" s="10"/>
      <c r="LWZ89" s="10"/>
      <c r="LXA89" s="10"/>
      <c r="LXB89" s="10"/>
      <c r="LXC89" s="10"/>
      <c r="LXD89" s="10"/>
      <c r="LXE89" s="10"/>
      <c r="LXF89" s="10"/>
      <c r="LXG89" s="10"/>
      <c r="LXH89" s="10"/>
      <c r="LXI89" s="10"/>
      <c r="LXJ89" s="10"/>
      <c r="LXK89" s="10"/>
      <c r="LXL89" s="10"/>
      <c r="LXM89" s="10"/>
      <c r="LXN89" s="10"/>
      <c r="LXO89" s="10"/>
      <c r="LXP89" s="10"/>
      <c r="LXQ89" s="10"/>
      <c r="LXR89" s="10"/>
      <c r="LXS89" s="10"/>
      <c r="LXT89" s="10"/>
      <c r="LXU89" s="10"/>
      <c r="LXV89" s="10"/>
      <c r="LXW89" s="10"/>
      <c r="LXX89" s="10"/>
      <c r="LXY89" s="10"/>
      <c r="LXZ89" s="10"/>
      <c r="LYA89" s="10"/>
      <c r="LYB89" s="10"/>
      <c r="LYC89" s="10"/>
      <c r="LYD89" s="10"/>
      <c r="LYE89" s="10"/>
      <c r="LYF89" s="10"/>
      <c r="LYG89" s="10"/>
      <c r="LYH89" s="10"/>
      <c r="LYI89" s="10"/>
      <c r="LYJ89" s="10"/>
      <c r="LYK89" s="10"/>
      <c r="LYL89" s="10"/>
      <c r="LYM89" s="10"/>
      <c r="LYN89" s="10"/>
      <c r="LYO89" s="10"/>
      <c r="LYP89" s="10"/>
      <c r="LYQ89" s="10"/>
      <c r="LYR89" s="10"/>
      <c r="LYS89" s="10"/>
      <c r="LYT89" s="10"/>
      <c r="LYU89" s="10"/>
      <c r="LYV89" s="10"/>
      <c r="LYW89" s="10"/>
      <c r="LYX89" s="10"/>
      <c r="LYY89" s="10"/>
      <c r="LYZ89" s="10"/>
      <c r="LZA89" s="10"/>
      <c r="LZB89" s="10"/>
      <c r="LZC89" s="10"/>
      <c r="LZD89" s="10"/>
      <c r="LZE89" s="10"/>
      <c r="LZF89" s="10"/>
      <c r="LZG89" s="10"/>
      <c r="LZH89" s="10"/>
      <c r="LZI89" s="10"/>
      <c r="LZJ89" s="10"/>
      <c r="LZK89" s="10"/>
      <c r="LZL89" s="10"/>
      <c r="LZM89" s="10"/>
      <c r="LZN89" s="10"/>
      <c r="LZO89" s="10"/>
      <c r="LZP89" s="10"/>
      <c r="LZQ89" s="10"/>
      <c r="LZR89" s="10"/>
      <c r="LZS89" s="10"/>
      <c r="LZT89" s="10"/>
      <c r="LZU89" s="10"/>
      <c r="LZV89" s="10"/>
      <c r="LZW89" s="10"/>
      <c r="LZX89" s="10"/>
      <c r="LZY89" s="10"/>
      <c r="LZZ89" s="10"/>
      <c r="MAA89" s="10"/>
      <c r="MAB89" s="10"/>
      <c r="MAC89" s="10"/>
      <c r="MAD89" s="10"/>
      <c r="MAE89" s="10"/>
      <c r="MAF89" s="10"/>
      <c r="MAG89" s="10"/>
      <c r="MAH89" s="10"/>
      <c r="MAI89" s="10"/>
      <c r="MAJ89" s="10"/>
      <c r="MAK89" s="10"/>
      <c r="MAL89" s="10"/>
      <c r="MAM89" s="10"/>
      <c r="MAN89" s="10"/>
      <c r="MAO89" s="10"/>
      <c r="MAP89" s="10"/>
      <c r="MAQ89" s="10"/>
      <c r="MAR89" s="10"/>
      <c r="MAS89" s="10"/>
      <c r="MAT89" s="10"/>
      <c r="MAU89" s="10"/>
      <c r="MAV89" s="10"/>
      <c r="MAW89" s="10"/>
      <c r="MAX89" s="10"/>
      <c r="MAY89" s="10"/>
      <c r="MAZ89" s="10"/>
      <c r="MBA89" s="10"/>
      <c r="MBB89" s="10"/>
      <c r="MBC89" s="10"/>
      <c r="MBD89" s="10"/>
      <c r="MBE89" s="10"/>
      <c r="MBF89" s="10"/>
      <c r="MBG89" s="10"/>
      <c r="MBH89" s="10"/>
      <c r="MBI89" s="10"/>
      <c r="MBJ89" s="10"/>
      <c r="MBK89" s="10"/>
      <c r="MBL89" s="10"/>
      <c r="MBM89" s="10"/>
      <c r="MBN89" s="10"/>
      <c r="MBO89" s="10"/>
      <c r="MBP89" s="10"/>
      <c r="MBQ89" s="10"/>
      <c r="MBR89" s="10"/>
      <c r="MBS89" s="10"/>
      <c r="MBT89" s="10"/>
      <c r="MBU89" s="10"/>
      <c r="MBV89" s="10"/>
      <c r="MBW89" s="10"/>
      <c r="MBX89" s="10"/>
      <c r="MBY89" s="10"/>
      <c r="MBZ89" s="10"/>
      <c r="MCA89" s="10"/>
      <c r="MCB89" s="10"/>
      <c r="MCC89" s="10"/>
      <c r="MCD89" s="10"/>
      <c r="MCE89" s="10"/>
      <c r="MCF89" s="10"/>
      <c r="MCG89" s="10"/>
      <c r="MCH89" s="10"/>
      <c r="MCI89" s="10"/>
      <c r="MCJ89" s="10"/>
      <c r="MCK89" s="10"/>
      <c r="MCL89" s="10"/>
      <c r="MCM89" s="10"/>
      <c r="MCN89" s="10"/>
      <c r="MCO89" s="10"/>
      <c r="MCP89" s="10"/>
      <c r="MCQ89" s="10"/>
      <c r="MCR89" s="10"/>
      <c r="MCS89" s="10"/>
      <c r="MCT89" s="10"/>
      <c r="MCU89" s="10"/>
      <c r="MCV89" s="10"/>
      <c r="MCW89" s="10"/>
      <c r="MCX89" s="10"/>
      <c r="MCY89" s="10"/>
      <c r="MCZ89" s="10"/>
      <c r="MDA89" s="10"/>
      <c r="MDB89" s="10"/>
      <c r="MDC89" s="10"/>
      <c r="MDD89" s="10"/>
      <c r="MDE89" s="10"/>
      <c r="MDF89" s="10"/>
      <c r="MDG89" s="10"/>
      <c r="MDH89" s="10"/>
      <c r="MDI89" s="10"/>
      <c r="MDJ89" s="10"/>
      <c r="MDK89" s="10"/>
      <c r="MDL89" s="10"/>
      <c r="MDM89" s="10"/>
      <c r="MDN89" s="10"/>
      <c r="MDO89" s="10"/>
      <c r="MDP89" s="10"/>
      <c r="MDQ89" s="10"/>
      <c r="MDR89" s="10"/>
      <c r="MDS89" s="10"/>
      <c r="MDT89" s="10"/>
      <c r="MDU89" s="10"/>
      <c r="MDV89" s="10"/>
      <c r="MDW89" s="10"/>
      <c r="MDX89" s="10"/>
      <c r="MDY89" s="10"/>
      <c r="MDZ89" s="10"/>
      <c r="MEA89" s="10"/>
      <c r="MEB89" s="10"/>
      <c r="MEC89" s="10"/>
      <c r="MED89" s="10"/>
      <c r="MEE89" s="10"/>
      <c r="MEF89" s="10"/>
      <c r="MEG89" s="10"/>
      <c r="MEH89" s="10"/>
      <c r="MEI89" s="10"/>
      <c r="MEJ89" s="10"/>
      <c r="MEK89" s="10"/>
      <c r="MEL89" s="10"/>
      <c r="MEM89" s="10"/>
      <c r="MEN89" s="10"/>
      <c r="MEO89" s="10"/>
      <c r="MEP89" s="10"/>
      <c r="MEQ89" s="10"/>
      <c r="MER89" s="10"/>
      <c r="MES89" s="10"/>
      <c r="MET89" s="10"/>
      <c r="MEU89" s="10"/>
      <c r="MEV89" s="10"/>
      <c r="MEW89" s="10"/>
      <c r="MEX89" s="10"/>
      <c r="MEY89" s="10"/>
      <c r="MEZ89" s="10"/>
      <c r="MFA89" s="10"/>
      <c r="MFB89" s="10"/>
      <c r="MFC89" s="10"/>
      <c r="MFD89" s="10"/>
      <c r="MFE89" s="10"/>
      <c r="MFF89" s="10"/>
      <c r="MFG89" s="10"/>
      <c r="MFH89" s="10"/>
      <c r="MFI89" s="10"/>
      <c r="MFJ89" s="10"/>
      <c r="MFK89" s="10"/>
      <c r="MFL89" s="10"/>
      <c r="MFM89" s="10"/>
      <c r="MFN89" s="10"/>
      <c r="MFO89" s="10"/>
      <c r="MFP89" s="10"/>
      <c r="MFQ89" s="10"/>
      <c r="MFR89" s="10"/>
      <c r="MFS89" s="10"/>
      <c r="MFT89" s="10"/>
      <c r="MFU89" s="10"/>
      <c r="MFV89" s="10"/>
      <c r="MFW89" s="10"/>
      <c r="MFX89" s="10"/>
      <c r="MFY89" s="10"/>
      <c r="MFZ89" s="10"/>
      <c r="MGA89" s="10"/>
      <c r="MGB89" s="10"/>
      <c r="MGC89" s="10"/>
      <c r="MGD89" s="10"/>
      <c r="MGE89" s="10"/>
      <c r="MGF89" s="10"/>
      <c r="MGG89" s="10"/>
      <c r="MGH89" s="10"/>
      <c r="MGI89" s="10"/>
      <c r="MGJ89" s="10"/>
      <c r="MGK89" s="10"/>
      <c r="MGL89" s="10"/>
      <c r="MGM89" s="10"/>
      <c r="MGN89" s="10"/>
      <c r="MGO89" s="10"/>
      <c r="MGP89" s="10"/>
      <c r="MGQ89" s="10"/>
      <c r="MGR89" s="10"/>
      <c r="MGS89" s="10"/>
      <c r="MGT89" s="10"/>
      <c r="MGU89" s="10"/>
      <c r="MGV89" s="10"/>
      <c r="MGW89" s="10"/>
      <c r="MGX89" s="10"/>
      <c r="MGY89" s="10"/>
      <c r="MGZ89" s="10"/>
      <c r="MHA89" s="10"/>
      <c r="MHB89" s="10"/>
      <c r="MHC89" s="10"/>
      <c r="MHD89" s="10"/>
      <c r="MHE89" s="10"/>
      <c r="MHF89" s="10"/>
      <c r="MHG89" s="10"/>
      <c r="MHH89" s="10"/>
      <c r="MHI89" s="10"/>
      <c r="MHJ89" s="10"/>
      <c r="MHK89" s="10"/>
      <c r="MHL89" s="10"/>
      <c r="MHM89" s="10"/>
      <c r="MHN89" s="10"/>
      <c r="MHO89" s="10"/>
      <c r="MHP89" s="10"/>
      <c r="MHQ89" s="10"/>
      <c r="MHR89" s="10"/>
      <c r="MHS89" s="10"/>
      <c r="MHT89" s="10"/>
      <c r="MHU89" s="10"/>
      <c r="MHV89" s="10"/>
      <c r="MHW89" s="10"/>
      <c r="MHX89" s="10"/>
      <c r="MHY89" s="10"/>
      <c r="MHZ89" s="10"/>
      <c r="MIA89" s="10"/>
      <c r="MIB89" s="10"/>
      <c r="MIC89" s="10"/>
      <c r="MID89" s="10"/>
      <c r="MIE89" s="10"/>
      <c r="MIF89" s="10"/>
      <c r="MIG89" s="10"/>
      <c r="MIH89" s="10"/>
      <c r="MII89" s="10"/>
      <c r="MIJ89" s="10"/>
      <c r="MIK89" s="10"/>
      <c r="MIL89" s="10"/>
      <c r="MIM89" s="10"/>
      <c r="MIN89" s="10"/>
      <c r="MIO89" s="10"/>
      <c r="MIP89" s="10"/>
      <c r="MIQ89" s="10"/>
      <c r="MIR89" s="10"/>
      <c r="MIS89" s="10"/>
      <c r="MIT89" s="10"/>
      <c r="MIU89" s="10"/>
      <c r="MIV89" s="10"/>
      <c r="MIW89" s="10"/>
      <c r="MIX89" s="10"/>
      <c r="MIY89" s="10"/>
      <c r="MIZ89" s="10"/>
      <c r="MJA89" s="10"/>
      <c r="MJB89" s="10"/>
      <c r="MJC89" s="10"/>
      <c r="MJD89" s="10"/>
      <c r="MJE89" s="10"/>
      <c r="MJF89" s="10"/>
      <c r="MJG89" s="10"/>
      <c r="MJH89" s="10"/>
      <c r="MJI89" s="10"/>
      <c r="MJJ89" s="10"/>
      <c r="MJK89" s="10"/>
      <c r="MJL89" s="10"/>
      <c r="MJM89" s="10"/>
      <c r="MJN89" s="10"/>
      <c r="MJO89" s="10"/>
      <c r="MJP89" s="10"/>
      <c r="MJQ89" s="10"/>
      <c r="MJR89" s="10"/>
      <c r="MJS89" s="10"/>
      <c r="MJT89" s="10"/>
      <c r="MJU89" s="10"/>
      <c r="MJV89" s="10"/>
      <c r="MJW89" s="10"/>
      <c r="MJX89" s="10"/>
      <c r="MJY89" s="10"/>
      <c r="MJZ89" s="10"/>
      <c r="MKA89" s="10"/>
      <c r="MKB89" s="10"/>
      <c r="MKC89" s="10"/>
      <c r="MKD89" s="10"/>
      <c r="MKE89" s="10"/>
      <c r="MKF89" s="10"/>
      <c r="MKG89" s="10"/>
      <c r="MKH89" s="10"/>
      <c r="MKI89" s="10"/>
      <c r="MKJ89" s="10"/>
      <c r="MKK89" s="10"/>
      <c r="MKL89" s="10"/>
      <c r="MKM89" s="10"/>
      <c r="MKN89" s="10"/>
      <c r="MKO89" s="10"/>
      <c r="MKP89" s="10"/>
      <c r="MKQ89" s="10"/>
      <c r="MKR89" s="10"/>
      <c r="MKS89" s="10"/>
      <c r="MKT89" s="10"/>
      <c r="MKU89" s="10"/>
      <c r="MKV89" s="10"/>
      <c r="MKW89" s="10"/>
      <c r="MKX89" s="10"/>
      <c r="MKY89" s="10"/>
      <c r="MKZ89" s="10"/>
      <c r="MLA89" s="10"/>
      <c r="MLB89" s="10"/>
      <c r="MLC89" s="10"/>
      <c r="MLD89" s="10"/>
      <c r="MLE89" s="10"/>
      <c r="MLF89" s="10"/>
      <c r="MLG89" s="10"/>
      <c r="MLH89" s="10"/>
      <c r="MLI89" s="10"/>
      <c r="MLJ89" s="10"/>
      <c r="MLK89" s="10"/>
      <c r="MLL89" s="10"/>
      <c r="MLM89" s="10"/>
      <c r="MLN89" s="10"/>
      <c r="MLO89" s="10"/>
      <c r="MLP89" s="10"/>
      <c r="MLQ89" s="10"/>
      <c r="MLR89" s="10"/>
      <c r="MLS89" s="10"/>
      <c r="MLT89" s="10"/>
      <c r="MLU89" s="10"/>
      <c r="MLV89" s="10"/>
      <c r="MLW89" s="10"/>
      <c r="MLX89" s="10"/>
      <c r="MLY89" s="10"/>
      <c r="MLZ89" s="10"/>
      <c r="MMA89" s="10"/>
      <c r="MMB89" s="10"/>
      <c r="MMC89" s="10"/>
      <c r="MMD89" s="10"/>
      <c r="MME89" s="10"/>
      <c r="MMF89" s="10"/>
      <c r="MMG89" s="10"/>
      <c r="MMH89" s="10"/>
      <c r="MMI89" s="10"/>
      <c r="MMJ89" s="10"/>
      <c r="MMK89" s="10"/>
      <c r="MML89" s="10"/>
      <c r="MMM89" s="10"/>
      <c r="MMN89" s="10"/>
      <c r="MMO89" s="10"/>
      <c r="MMP89" s="10"/>
      <c r="MMQ89" s="10"/>
      <c r="MMR89" s="10"/>
      <c r="MMS89" s="10"/>
      <c r="MMT89" s="10"/>
      <c r="MMU89" s="10"/>
      <c r="MMV89" s="10"/>
      <c r="MMW89" s="10"/>
      <c r="MMX89" s="10"/>
      <c r="MMY89" s="10"/>
      <c r="MMZ89" s="10"/>
      <c r="MNA89" s="10"/>
      <c r="MNB89" s="10"/>
      <c r="MNC89" s="10"/>
      <c r="MND89" s="10"/>
      <c r="MNE89" s="10"/>
      <c r="MNF89" s="10"/>
      <c r="MNG89" s="10"/>
      <c r="MNH89" s="10"/>
      <c r="MNI89" s="10"/>
      <c r="MNJ89" s="10"/>
      <c r="MNK89" s="10"/>
      <c r="MNL89" s="10"/>
      <c r="MNM89" s="10"/>
      <c r="MNN89" s="10"/>
      <c r="MNO89" s="10"/>
      <c r="MNP89" s="10"/>
      <c r="MNQ89" s="10"/>
      <c r="MNR89" s="10"/>
      <c r="MNS89" s="10"/>
      <c r="MNT89" s="10"/>
      <c r="MNU89" s="10"/>
      <c r="MNV89" s="10"/>
      <c r="MNW89" s="10"/>
      <c r="MNX89" s="10"/>
      <c r="MNY89" s="10"/>
      <c r="MNZ89" s="10"/>
      <c r="MOA89" s="10"/>
      <c r="MOB89" s="10"/>
      <c r="MOC89" s="10"/>
      <c r="MOD89" s="10"/>
      <c r="MOE89" s="10"/>
      <c r="MOF89" s="10"/>
      <c r="MOG89" s="10"/>
      <c r="MOH89" s="10"/>
      <c r="MOI89" s="10"/>
      <c r="MOJ89" s="10"/>
      <c r="MOK89" s="10"/>
      <c r="MOL89" s="10"/>
      <c r="MOM89" s="10"/>
      <c r="MON89" s="10"/>
      <c r="MOO89" s="10"/>
      <c r="MOP89" s="10"/>
      <c r="MOQ89" s="10"/>
      <c r="MOR89" s="10"/>
      <c r="MOS89" s="10"/>
      <c r="MOT89" s="10"/>
      <c r="MOU89" s="10"/>
      <c r="MOV89" s="10"/>
      <c r="MOW89" s="10"/>
      <c r="MOX89" s="10"/>
      <c r="MOY89" s="10"/>
      <c r="MOZ89" s="10"/>
      <c r="MPA89" s="10"/>
      <c r="MPB89" s="10"/>
      <c r="MPC89" s="10"/>
      <c r="MPD89" s="10"/>
      <c r="MPE89" s="10"/>
      <c r="MPF89" s="10"/>
      <c r="MPG89" s="10"/>
      <c r="MPH89" s="10"/>
      <c r="MPI89" s="10"/>
      <c r="MPJ89" s="10"/>
      <c r="MPK89" s="10"/>
      <c r="MPL89" s="10"/>
      <c r="MPM89" s="10"/>
      <c r="MPN89" s="10"/>
      <c r="MPO89" s="10"/>
      <c r="MPP89" s="10"/>
      <c r="MPQ89" s="10"/>
      <c r="MPR89" s="10"/>
      <c r="MPS89" s="10"/>
      <c r="MPT89" s="10"/>
      <c r="MPU89" s="10"/>
      <c r="MPV89" s="10"/>
      <c r="MPW89" s="10"/>
      <c r="MPX89" s="10"/>
      <c r="MPY89" s="10"/>
      <c r="MPZ89" s="10"/>
      <c r="MQA89" s="10"/>
      <c r="MQB89" s="10"/>
      <c r="MQC89" s="10"/>
      <c r="MQD89" s="10"/>
      <c r="MQE89" s="10"/>
      <c r="MQF89" s="10"/>
      <c r="MQG89" s="10"/>
      <c r="MQH89" s="10"/>
      <c r="MQI89" s="10"/>
      <c r="MQJ89" s="10"/>
      <c r="MQK89" s="10"/>
      <c r="MQL89" s="10"/>
      <c r="MQM89" s="10"/>
      <c r="MQN89" s="10"/>
      <c r="MQO89" s="10"/>
      <c r="MQP89" s="10"/>
      <c r="MQQ89" s="10"/>
      <c r="MQR89" s="10"/>
      <c r="MQS89" s="10"/>
      <c r="MQT89" s="10"/>
      <c r="MQU89" s="10"/>
      <c r="MQV89" s="10"/>
      <c r="MQW89" s="10"/>
      <c r="MQX89" s="10"/>
      <c r="MQY89" s="10"/>
      <c r="MQZ89" s="10"/>
      <c r="MRA89" s="10"/>
      <c r="MRB89" s="10"/>
      <c r="MRC89" s="10"/>
      <c r="MRD89" s="10"/>
      <c r="MRE89" s="10"/>
      <c r="MRF89" s="10"/>
      <c r="MRG89" s="10"/>
      <c r="MRH89" s="10"/>
      <c r="MRI89" s="10"/>
      <c r="MRJ89" s="10"/>
      <c r="MRK89" s="10"/>
      <c r="MRL89" s="10"/>
      <c r="MRM89" s="10"/>
      <c r="MRN89" s="10"/>
      <c r="MRO89" s="10"/>
      <c r="MRP89" s="10"/>
      <c r="MRQ89" s="10"/>
      <c r="MRR89" s="10"/>
      <c r="MRS89" s="10"/>
      <c r="MRT89" s="10"/>
      <c r="MRU89" s="10"/>
      <c r="MRV89" s="10"/>
      <c r="MRW89" s="10"/>
      <c r="MRX89" s="10"/>
      <c r="MRY89" s="10"/>
      <c r="MRZ89" s="10"/>
      <c r="MSA89" s="10"/>
      <c r="MSB89" s="10"/>
      <c r="MSC89" s="10"/>
      <c r="MSD89" s="10"/>
      <c r="MSE89" s="10"/>
      <c r="MSF89" s="10"/>
      <c r="MSG89" s="10"/>
      <c r="MSH89" s="10"/>
      <c r="MSI89" s="10"/>
      <c r="MSJ89" s="10"/>
      <c r="MSK89" s="10"/>
      <c r="MSL89" s="10"/>
      <c r="MSM89" s="10"/>
      <c r="MSN89" s="10"/>
      <c r="MSO89" s="10"/>
      <c r="MSP89" s="10"/>
      <c r="MSQ89" s="10"/>
      <c r="MSR89" s="10"/>
      <c r="MSS89" s="10"/>
      <c r="MST89" s="10"/>
      <c r="MSU89" s="10"/>
      <c r="MSV89" s="10"/>
      <c r="MSW89" s="10"/>
      <c r="MSX89" s="10"/>
      <c r="MSY89" s="10"/>
      <c r="MSZ89" s="10"/>
      <c r="MTA89" s="10"/>
      <c r="MTB89" s="10"/>
      <c r="MTC89" s="10"/>
      <c r="MTD89" s="10"/>
      <c r="MTE89" s="10"/>
      <c r="MTF89" s="10"/>
      <c r="MTG89" s="10"/>
      <c r="MTH89" s="10"/>
      <c r="MTI89" s="10"/>
      <c r="MTJ89" s="10"/>
      <c r="MTK89" s="10"/>
      <c r="MTL89" s="10"/>
      <c r="MTM89" s="10"/>
      <c r="MTN89" s="10"/>
      <c r="MTO89" s="10"/>
      <c r="MTP89" s="10"/>
      <c r="MTQ89" s="10"/>
      <c r="MTR89" s="10"/>
      <c r="MTS89" s="10"/>
      <c r="MTT89" s="10"/>
      <c r="MTU89" s="10"/>
      <c r="MTV89" s="10"/>
      <c r="MTW89" s="10"/>
      <c r="MTX89" s="10"/>
      <c r="MTY89" s="10"/>
      <c r="MTZ89" s="10"/>
      <c r="MUA89" s="10"/>
      <c r="MUB89" s="10"/>
      <c r="MUC89" s="10"/>
      <c r="MUD89" s="10"/>
      <c r="MUE89" s="10"/>
      <c r="MUF89" s="10"/>
      <c r="MUG89" s="10"/>
      <c r="MUH89" s="10"/>
      <c r="MUI89" s="10"/>
      <c r="MUJ89" s="10"/>
      <c r="MUK89" s="10"/>
      <c r="MUL89" s="10"/>
      <c r="MUM89" s="10"/>
      <c r="MUN89" s="10"/>
      <c r="MUO89" s="10"/>
      <c r="MUP89" s="10"/>
      <c r="MUQ89" s="10"/>
      <c r="MUR89" s="10"/>
      <c r="MUS89" s="10"/>
      <c r="MUT89" s="10"/>
      <c r="MUU89" s="10"/>
      <c r="MUV89" s="10"/>
      <c r="MUW89" s="10"/>
      <c r="MUX89" s="10"/>
      <c r="MUY89" s="10"/>
      <c r="MUZ89" s="10"/>
      <c r="MVA89" s="10"/>
      <c r="MVB89" s="10"/>
      <c r="MVC89" s="10"/>
      <c r="MVD89" s="10"/>
      <c r="MVE89" s="10"/>
      <c r="MVF89" s="10"/>
      <c r="MVG89" s="10"/>
      <c r="MVH89" s="10"/>
      <c r="MVI89" s="10"/>
      <c r="MVJ89" s="10"/>
      <c r="MVK89" s="10"/>
      <c r="MVL89" s="10"/>
      <c r="MVM89" s="10"/>
      <c r="MVN89" s="10"/>
      <c r="MVO89" s="10"/>
      <c r="MVP89" s="10"/>
      <c r="MVQ89" s="10"/>
      <c r="MVR89" s="10"/>
      <c r="MVS89" s="10"/>
      <c r="MVT89" s="10"/>
      <c r="MVU89" s="10"/>
      <c r="MVV89" s="10"/>
      <c r="MVW89" s="10"/>
      <c r="MVX89" s="10"/>
      <c r="MVY89" s="10"/>
      <c r="MVZ89" s="10"/>
      <c r="MWA89" s="10"/>
      <c r="MWB89" s="10"/>
      <c r="MWC89" s="10"/>
      <c r="MWD89" s="10"/>
      <c r="MWE89" s="10"/>
      <c r="MWF89" s="10"/>
      <c r="MWG89" s="10"/>
      <c r="MWH89" s="10"/>
      <c r="MWI89" s="10"/>
      <c r="MWJ89" s="10"/>
      <c r="MWK89" s="10"/>
      <c r="MWL89" s="10"/>
      <c r="MWM89" s="10"/>
      <c r="MWN89" s="10"/>
      <c r="MWO89" s="10"/>
      <c r="MWP89" s="10"/>
      <c r="MWQ89" s="10"/>
      <c r="MWR89" s="10"/>
      <c r="MWS89" s="10"/>
      <c r="MWT89" s="10"/>
      <c r="MWU89" s="10"/>
      <c r="MWV89" s="10"/>
      <c r="MWW89" s="10"/>
      <c r="MWX89" s="10"/>
      <c r="MWY89" s="10"/>
      <c r="MWZ89" s="10"/>
      <c r="MXA89" s="10"/>
      <c r="MXB89" s="10"/>
      <c r="MXC89" s="10"/>
      <c r="MXD89" s="10"/>
      <c r="MXE89" s="10"/>
      <c r="MXF89" s="10"/>
      <c r="MXG89" s="10"/>
      <c r="MXH89" s="10"/>
      <c r="MXI89" s="10"/>
      <c r="MXJ89" s="10"/>
      <c r="MXK89" s="10"/>
      <c r="MXL89" s="10"/>
      <c r="MXM89" s="10"/>
      <c r="MXN89" s="10"/>
      <c r="MXO89" s="10"/>
      <c r="MXP89" s="10"/>
      <c r="MXQ89" s="10"/>
      <c r="MXR89" s="10"/>
      <c r="MXS89" s="10"/>
      <c r="MXT89" s="10"/>
      <c r="MXU89" s="10"/>
      <c r="MXV89" s="10"/>
      <c r="MXW89" s="10"/>
      <c r="MXX89" s="10"/>
      <c r="MXY89" s="10"/>
      <c r="MXZ89" s="10"/>
      <c r="MYA89" s="10"/>
      <c r="MYB89" s="10"/>
      <c r="MYC89" s="10"/>
      <c r="MYD89" s="10"/>
      <c r="MYE89" s="10"/>
      <c r="MYF89" s="10"/>
      <c r="MYG89" s="10"/>
      <c r="MYH89" s="10"/>
      <c r="MYI89" s="10"/>
      <c r="MYJ89" s="10"/>
      <c r="MYK89" s="10"/>
      <c r="MYL89" s="10"/>
      <c r="MYM89" s="10"/>
      <c r="MYN89" s="10"/>
      <c r="MYO89" s="10"/>
      <c r="MYP89" s="10"/>
      <c r="MYQ89" s="10"/>
      <c r="MYR89" s="10"/>
      <c r="MYS89" s="10"/>
      <c r="MYT89" s="10"/>
      <c r="MYU89" s="10"/>
      <c r="MYV89" s="10"/>
      <c r="MYW89" s="10"/>
      <c r="MYX89" s="10"/>
      <c r="MYY89" s="10"/>
      <c r="MYZ89" s="10"/>
      <c r="MZA89" s="10"/>
      <c r="MZB89" s="10"/>
      <c r="MZC89" s="10"/>
      <c r="MZD89" s="10"/>
      <c r="MZE89" s="10"/>
      <c r="MZF89" s="10"/>
      <c r="MZG89" s="10"/>
      <c r="MZH89" s="10"/>
      <c r="MZI89" s="10"/>
      <c r="MZJ89" s="10"/>
      <c r="MZK89" s="10"/>
      <c r="MZL89" s="10"/>
      <c r="MZM89" s="10"/>
      <c r="MZN89" s="10"/>
      <c r="MZO89" s="10"/>
      <c r="MZP89" s="10"/>
      <c r="MZQ89" s="10"/>
      <c r="MZR89" s="10"/>
      <c r="MZS89" s="10"/>
      <c r="MZT89" s="10"/>
      <c r="MZU89" s="10"/>
      <c r="MZV89" s="10"/>
      <c r="MZW89" s="10"/>
      <c r="MZX89" s="10"/>
      <c r="MZY89" s="10"/>
      <c r="MZZ89" s="10"/>
      <c r="NAA89" s="10"/>
      <c r="NAB89" s="10"/>
      <c r="NAC89" s="10"/>
      <c r="NAD89" s="10"/>
      <c r="NAE89" s="10"/>
      <c r="NAF89" s="10"/>
      <c r="NAG89" s="10"/>
      <c r="NAH89" s="10"/>
      <c r="NAI89" s="10"/>
      <c r="NAJ89" s="10"/>
      <c r="NAK89" s="10"/>
      <c r="NAL89" s="10"/>
      <c r="NAM89" s="10"/>
      <c r="NAN89" s="10"/>
      <c r="NAO89" s="10"/>
      <c r="NAP89" s="10"/>
      <c r="NAQ89" s="10"/>
      <c r="NAR89" s="10"/>
      <c r="NAS89" s="10"/>
      <c r="NAT89" s="10"/>
      <c r="NAU89" s="10"/>
      <c r="NAV89" s="10"/>
      <c r="NAW89" s="10"/>
      <c r="NAX89" s="10"/>
      <c r="NAY89" s="10"/>
      <c r="NAZ89" s="10"/>
      <c r="NBA89" s="10"/>
      <c r="NBB89" s="10"/>
      <c r="NBC89" s="10"/>
      <c r="NBD89" s="10"/>
      <c r="NBE89" s="10"/>
      <c r="NBF89" s="10"/>
      <c r="NBG89" s="10"/>
      <c r="NBH89" s="10"/>
      <c r="NBI89" s="10"/>
      <c r="NBJ89" s="10"/>
      <c r="NBK89" s="10"/>
      <c r="NBL89" s="10"/>
      <c r="NBM89" s="10"/>
      <c r="NBN89" s="10"/>
      <c r="NBO89" s="10"/>
      <c r="NBP89" s="10"/>
      <c r="NBQ89" s="10"/>
      <c r="NBR89" s="10"/>
      <c r="NBS89" s="10"/>
      <c r="NBT89" s="10"/>
      <c r="NBU89" s="10"/>
      <c r="NBV89" s="10"/>
      <c r="NBW89" s="10"/>
      <c r="NBX89" s="10"/>
      <c r="NBY89" s="10"/>
      <c r="NBZ89" s="10"/>
      <c r="NCA89" s="10"/>
      <c r="NCB89" s="10"/>
      <c r="NCC89" s="10"/>
      <c r="NCD89" s="10"/>
      <c r="NCE89" s="10"/>
      <c r="NCF89" s="10"/>
      <c r="NCG89" s="10"/>
      <c r="NCH89" s="10"/>
      <c r="NCI89" s="10"/>
      <c r="NCJ89" s="10"/>
      <c r="NCK89" s="10"/>
      <c r="NCL89" s="10"/>
      <c r="NCM89" s="10"/>
      <c r="NCN89" s="10"/>
      <c r="NCO89" s="10"/>
      <c r="NCP89" s="10"/>
      <c r="NCQ89" s="10"/>
      <c r="NCR89" s="10"/>
      <c r="NCS89" s="10"/>
      <c r="NCT89" s="10"/>
      <c r="NCU89" s="10"/>
      <c r="NCV89" s="10"/>
      <c r="NCW89" s="10"/>
      <c r="NCX89" s="10"/>
      <c r="NCY89" s="10"/>
      <c r="NCZ89" s="10"/>
      <c r="NDA89" s="10"/>
      <c r="NDB89" s="10"/>
      <c r="NDC89" s="10"/>
      <c r="NDD89" s="10"/>
      <c r="NDE89" s="10"/>
      <c r="NDF89" s="10"/>
      <c r="NDG89" s="10"/>
      <c r="NDH89" s="10"/>
      <c r="NDI89" s="10"/>
      <c r="NDJ89" s="10"/>
      <c r="NDK89" s="10"/>
      <c r="NDL89" s="10"/>
      <c r="NDM89" s="10"/>
      <c r="NDN89" s="10"/>
      <c r="NDO89" s="10"/>
      <c r="NDP89" s="10"/>
      <c r="NDQ89" s="10"/>
      <c r="NDR89" s="10"/>
      <c r="NDS89" s="10"/>
      <c r="NDT89" s="10"/>
      <c r="NDU89" s="10"/>
      <c r="NDV89" s="10"/>
      <c r="NDW89" s="10"/>
      <c r="NDX89" s="10"/>
      <c r="NDY89" s="10"/>
      <c r="NDZ89" s="10"/>
      <c r="NEA89" s="10"/>
      <c r="NEB89" s="10"/>
      <c r="NEC89" s="10"/>
      <c r="NED89" s="10"/>
      <c r="NEE89" s="10"/>
      <c r="NEF89" s="10"/>
      <c r="NEG89" s="10"/>
      <c r="NEH89" s="10"/>
      <c r="NEI89" s="10"/>
      <c r="NEJ89" s="10"/>
      <c r="NEK89" s="10"/>
      <c r="NEL89" s="10"/>
      <c r="NEM89" s="10"/>
      <c r="NEN89" s="10"/>
      <c r="NEO89" s="10"/>
      <c r="NEP89" s="10"/>
      <c r="NEQ89" s="10"/>
      <c r="NER89" s="10"/>
      <c r="NES89" s="10"/>
      <c r="NET89" s="10"/>
      <c r="NEU89" s="10"/>
      <c r="NEV89" s="10"/>
      <c r="NEW89" s="10"/>
      <c r="NEX89" s="10"/>
      <c r="NEY89" s="10"/>
      <c r="NEZ89" s="10"/>
      <c r="NFA89" s="10"/>
      <c r="NFB89" s="10"/>
      <c r="NFC89" s="10"/>
      <c r="NFD89" s="10"/>
      <c r="NFE89" s="10"/>
      <c r="NFF89" s="10"/>
      <c r="NFG89" s="10"/>
      <c r="NFH89" s="10"/>
      <c r="NFI89" s="10"/>
      <c r="NFJ89" s="10"/>
      <c r="NFK89" s="10"/>
      <c r="NFL89" s="10"/>
      <c r="NFM89" s="10"/>
      <c r="NFN89" s="10"/>
      <c r="NFO89" s="10"/>
      <c r="NFP89" s="10"/>
      <c r="NFQ89" s="10"/>
      <c r="NFR89" s="10"/>
      <c r="NFS89" s="10"/>
      <c r="NFT89" s="10"/>
      <c r="NFU89" s="10"/>
      <c r="NFV89" s="10"/>
      <c r="NFW89" s="10"/>
      <c r="NFX89" s="10"/>
      <c r="NFY89" s="10"/>
      <c r="NFZ89" s="10"/>
      <c r="NGA89" s="10"/>
      <c r="NGB89" s="10"/>
      <c r="NGC89" s="10"/>
      <c r="NGD89" s="10"/>
      <c r="NGE89" s="10"/>
      <c r="NGF89" s="10"/>
      <c r="NGG89" s="10"/>
      <c r="NGH89" s="10"/>
      <c r="NGI89" s="10"/>
      <c r="NGJ89" s="10"/>
      <c r="NGK89" s="10"/>
      <c r="NGL89" s="10"/>
      <c r="NGM89" s="10"/>
      <c r="NGN89" s="10"/>
      <c r="NGO89" s="10"/>
      <c r="NGP89" s="10"/>
      <c r="NGQ89" s="10"/>
      <c r="NGR89" s="10"/>
      <c r="NGS89" s="10"/>
      <c r="NGT89" s="10"/>
      <c r="NGU89" s="10"/>
      <c r="NGV89" s="10"/>
      <c r="NGW89" s="10"/>
      <c r="NGX89" s="10"/>
      <c r="NGY89" s="10"/>
      <c r="NGZ89" s="10"/>
      <c r="NHA89" s="10"/>
      <c r="NHB89" s="10"/>
      <c r="NHC89" s="10"/>
      <c r="NHD89" s="10"/>
      <c r="NHE89" s="10"/>
      <c r="NHF89" s="10"/>
      <c r="NHG89" s="10"/>
      <c r="NHH89" s="10"/>
      <c r="NHI89" s="10"/>
      <c r="NHJ89" s="10"/>
      <c r="NHK89" s="10"/>
      <c r="NHL89" s="10"/>
      <c r="NHM89" s="10"/>
      <c r="NHN89" s="10"/>
      <c r="NHO89" s="10"/>
      <c r="NHP89" s="10"/>
      <c r="NHQ89" s="10"/>
      <c r="NHR89" s="10"/>
      <c r="NHS89" s="10"/>
      <c r="NHT89" s="10"/>
      <c r="NHU89" s="10"/>
      <c r="NHV89" s="10"/>
      <c r="NHW89" s="10"/>
      <c r="NHX89" s="10"/>
      <c r="NHY89" s="10"/>
      <c r="NHZ89" s="10"/>
      <c r="NIA89" s="10"/>
      <c r="NIB89" s="10"/>
      <c r="NIC89" s="10"/>
      <c r="NID89" s="10"/>
      <c r="NIE89" s="10"/>
      <c r="NIF89" s="10"/>
      <c r="NIG89" s="10"/>
      <c r="NIH89" s="10"/>
      <c r="NII89" s="10"/>
      <c r="NIJ89" s="10"/>
      <c r="NIK89" s="10"/>
      <c r="NIL89" s="10"/>
      <c r="NIM89" s="10"/>
      <c r="NIN89" s="10"/>
      <c r="NIO89" s="10"/>
      <c r="NIP89" s="10"/>
      <c r="NIQ89" s="10"/>
      <c r="NIR89" s="10"/>
      <c r="NIS89" s="10"/>
      <c r="NIT89" s="10"/>
      <c r="NIU89" s="10"/>
      <c r="NIV89" s="10"/>
      <c r="NIW89" s="10"/>
      <c r="NIX89" s="10"/>
      <c r="NIY89" s="10"/>
      <c r="NIZ89" s="10"/>
      <c r="NJA89" s="10"/>
      <c r="NJB89" s="10"/>
      <c r="NJC89" s="10"/>
      <c r="NJD89" s="10"/>
      <c r="NJE89" s="10"/>
      <c r="NJF89" s="10"/>
      <c r="NJG89" s="10"/>
      <c r="NJH89" s="10"/>
      <c r="NJI89" s="10"/>
      <c r="NJJ89" s="10"/>
      <c r="NJK89" s="10"/>
      <c r="NJL89" s="10"/>
      <c r="NJM89" s="10"/>
      <c r="NJN89" s="10"/>
      <c r="NJO89" s="10"/>
      <c r="NJP89" s="10"/>
      <c r="NJQ89" s="10"/>
      <c r="NJR89" s="10"/>
      <c r="NJS89" s="10"/>
      <c r="NJT89" s="10"/>
      <c r="NJU89" s="10"/>
      <c r="NJV89" s="10"/>
      <c r="NJW89" s="10"/>
      <c r="NJX89" s="10"/>
      <c r="NJY89" s="10"/>
      <c r="NJZ89" s="10"/>
      <c r="NKA89" s="10"/>
      <c r="NKB89" s="10"/>
      <c r="NKC89" s="10"/>
      <c r="NKD89" s="10"/>
      <c r="NKE89" s="10"/>
      <c r="NKF89" s="10"/>
      <c r="NKG89" s="10"/>
      <c r="NKH89" s="10"/>
      <c r="NKI89" s="10"/>
      <c r="NKJ89" s="10"/>
      <c r="NKK89" s="10"/>
      <c r="NKL89" s="10"/>
      <c r="NKM89" s="10"/>
      <c r="NKN89" s="10"/>
      <c r="NKO89" s="10"/>
      <c r="NKP89" s="10"/>
      <c r="NKQ89" s="10"/>
      <c r="NKR89" s="10"/>
      <c r="NKS89" s="10"/>
      <c r="NKT89" s="10"/>
      <c r="NKU89" s="10"/>
      <c r="NKV89" s="10"/>
      <c r="NKW89" s="10"/>
      <c r="NKX89" s="10"/>
      <c r="NKY89" s="10"/>
      <c r="NKZ89" s="10"/>
      <c r="NLA89" s="10"/>
      <c r="NLB89" s="10"/>
      <c r="NLC89" s="10"/>
      <c r="NLD89" s="10"/>
      <c r="NLE89" s="10"/>
      <c r="NLF89" s="10"/>
      <c r="NLG89" s="10"/>
      <c r="NLH89" s="10"/>
      <c r="NLI89" s="10"/>
      <c r="NLJ89" s="10"/>
      <c r="NLK89" s="10"/>
      <c r="NLL89" s="10"/>
      <c r="NLM89" s="10"/>
      <c r="NLN89" s="10"/>
      <c r="NLO89" s="10"/>
      <c r="NLP89" s="10"/>
      <c r="NLQ89" s="10"/>
      <c r="NLR89" s="10"/>
      <c r="NLS89" s="10"/>
      <c r="NLT89" s="10"/>
      <c r="NLU89" s="10"/>
      <c r="NLV89" s="10"/>
      <c r="NLW89" s="10"/>
      <c r="NLX89" s="10"/>
      <c r="NLY89" s="10"/>
      <c r="NLZ89" s="10"/>
      <c r="NMA89" s="10"/>
      <c r="NMB89" s="10"/>
      <c r="NMC89" s="10"/>
      <c r="NMD89" s="10"/>
      <c r="NME89" s="10"/>
      <c r="NMF89" s="10"/>
      <c r="NMG89" s="10"/>
      <c r="NMH89" s="10"/>
      <c r="NMI89" s="10"/>
      <c r="NMJ89" s="10"/>
      <c r="NMK89" s="10"/>
      <c r="NML89" s="10"/>
      <c r="NMM89" s="10"/>
      <c r="NMN89" s="10"/>
      <c r="NMO89" s="10"/>
      <c r="NMP89" s="10"/>
      <c r="NMQ89" s="10"/>
      <c r="NMR89" s="10"/>
      <c r="NMS89" s="10"/>
      <c r="NMT89" s="10"/>
      <c r="NMU89" s="10"/>
      <c r="NMV89" s="10"/>
      <c r="NMW89" s="10"/>
      <c r="NMX89" s="10"/>
      <c r="NMY89" s="10"/>
      <c r="NMZ89" s="10"/>
      <c r="NNA89" s="10"/>
      <c r="NNB89" s="10"/>
      <c r="NNC89" s="10"/>
      <c r="NND89" s="10"/>
      <c r="NNE89" s="10"/>
      <c r="NNF89" s="10"/>
      <c r="NNG89" s="10"/>
      <c r="NNH89" s="10"/>
      <c r="NNI89" s="10"/>
      <c r="NNJ89" s="10"/>
      <c r="NNK89" s="10"/>
      <c r="NNL89" s="10"/>
      <c r="NNM89" s="10"/>
      <c r="NNN89" s="10"/>
      <c r="NNO89" s="10"/>
      <c r="NNP89" s="10"/>
      <c r="NNQ89" s="10"/>
      <c r="NNR89" s="10"/>
      <c r="NNS89" s="10"/>
      <c r="NNT89" s="10"/>
      <c r="NNU89" s="10"/>
      <c r="NNV89" s="10"/>
      <c r="NNW89" s="10"/>
      <c r="NNX89" s="10"/>
      <c r="NNY89" s="10"/>
      <c r="NNZ89" s="10"/>
      <c r="NOA89" s="10"/>
      <c r="NOB89" s="10"/>
      <c r="NOC89" s="10"/>
      <c r="NOD89" s="10"/>
      <c r="NOE89" s="10"/>
      <c r="NOF89" s="10"/>
      <c r="NOG89" s="10"/>
      <c r="NOH89" s="10"/>
      <c r="NOI89" s="10"/>
      <c r="NOJ89" s="10"/>
      <c r="NOK89" s="10"/>
      <c r="NOL89" s="10"/>
      <c r="NOM89" s="10"/>
      <c r="NON89" s="10"/>
      <c r="NOO89" s="10"/>
      <c r="NOP89" s="10"/>
      <c r="NOQ89" s="10"/>
      <c r="NOR89" s="10"/>
      <c r="NOS89" s="10"/>
      <c r="NOT89" s="10"/>
      <c r="NOU89" s="10"/>
      <c r="NOV89" s="10"/>
      <c r="NOW89" s="10"/>
      <c r="NOX89" s="10"/>
      <c r="NOY89" s="10"/>
      <c r="NOZ89" s="10"/>
      <c r="NPA89" s="10"/>
      <c r="NPB89" s="10"/>
      <c r="NPC89" s="10"/>
      <c r="NPD89" s="10"/>
      <c r="NPE89" s="10"/>
      <c r="NPF89" s="10"/>
      <c r="NPG89" s="10"/>
      <c r="NPH89" s="10"/>
      <c r="NPI89" s="10"/>
      <c r="NPJ89" s="10"/>
      <c r="NPK89" s="10"/>
      <c r="NPL89" s="10"/>
      <c r="NPM89" s="10"/>
      <c r="NPN89" s="10"/>
      <c r="NPO89" s="10"/>
      <c r="NPP89" s="10"/>
      <c r="NPQ89" s="10"/>
      <c r="NPR89" s="10"/>
      <c r="NPS89" s="10"/>
      <c r="NPT89" s="10"/>
      <c r="NPU89" s="10"/>
      <c r="NPV89" s="10"/>
      <c r="NPW89" s="10"/>
      <c r="NPX89" s="10"/>
      <c r="NPY89" s="10"/>
      <c r="NPZ89" s="10"/>
      <c r="NQA89" s="10"/>
      <c r="NQB89" s="10"/>
      <c r="NQC89" s="10"/>
      <c r="NQD89" s="10"/>
      <c r="NQE89" s="10"/>
      <c r="NQF89" s="10"/>
      <c r="NQG89" s="10"/>
      <c r="NQH89" s="10"/>
      <c r="NQI89" s="10"/>
      <c r="NQJ89" s="10"/>
      <c r="NQK89" s="10"/>
      <c r="NQL89" s="10"/>
      <c r="NQM89" s="10"/>
      <c r="NQN89" s="10"/>
      <c r="NQO89" s="10"/>
      <c r="NQP89" s="10"/>
      <c r="NQQ89" s="10"/>
      <c r="NQR89" s="10"/>
      <c r="NQS89" s="10"/>
      <c r="NQT89" s="10"/>
      <c r="NQU89" s="10"/>
      <c r="NQV89" s="10"/>
      <c r="NQW89" s="10"/>
      <c r="NQX89" s="10"/>
      <c r="NQY89" s="10"/>
      <c r="NQZ89" s="10"/>
      <c r="NRA89" s="10"/>
      <c r="NRB89" s="10"/>
      <c r="NRC89" s="10"/>
      <c r="NRD89" s="10"/>
      <c r="NRE89" s="10"/>
      <c r="NRF89" s="10"/>
      <c r="NRG89" s="10"/>
      <c r="NRH89" s="10"/>
      <c r="NRI89" s="10"/>
      <c r="NRJ89" s="10"/>
      <c r="NRK89" s="10"/>
      <c r="NRL89" s="10"/>
      <c r="NRM89" s="10"/>
      <c r="NRN89" s="10"/>
      <c r="NRO89" s="10"/>
      <c r="NRP89" s="10"/>
      <c r="NRQ89" s="10"/>
      <c r="NRR89" s="10"/>
      <c r="NRS89" s="10"/>
      <c r="NRT89" s="10"/>
      <c r="NRU89" s="10"/>
      <c r="NRV89" s="10"/>
      <c r="NRW89" s="10"/>
      <c r="NRX89" s="10"/>
      <c r="NRY89" s="10"/>
      <c r="NRZ89" s="10"/>
      <c r="NSA89" s="10"/>
      <c r="NSB89" s="10"/>
      <c r="NSC89" s="10"/>
      <c r="NSD89" s="10"/>
      <c r="NSE89" s="10"/>
      <c r="NSF89" s="10"/>
      <c r="NSG89" s="10"/>
      <c r="NSH89" s="10"/>
      <c r="NSI89" s="10"/>
      <c r="NSJ89" s="10"/>
      <c r="NSK89" s="10"/>
      <c r="NSL89" s="10"/>
      <c r="NSM89" s="10"/>
      <c r="NSN89" s="10"/>
      <c r="NSO89" s="10"/>
      <c r="NSP89" s="10"/>
      <c r="NSQ89" s="10"/>
      <c r="NSR89" s="10"/>
      <c r="NSS89" s="10"/>
      <c r="NST89" s="10"/>
      <c r="NSU89" s="10"/>
      <c r="NSV89" s="10"/>
      <c r="NSW89" s="10"/>
      <c r="NSX89" s="10"/>
      <c r="NSY89" s="10"/>
      <c r="NSZ89" s="10"/>
      <c r="NTA89" s="10"/>
      <c r="NTB89" s="10"/>
      <c r="NTC89" s="10"/>
      <c r="NTD89" s="10"/>
      <c r="NTE89" s="10"/>
      <c r="NTF89" s="10"/>
      <c r="NTG89" s="10"/>
      <c r="NTH89" s="10"/>
      <c r="NTI89" s="10"/>
      <c r="NTJ89" s="10"/>
      <c r="NTK89" s="10"/>
      <c r="NTL89" s="10"/>
      <c r="NTM89" s="10"/>
      <c r="NTN89" s="10"/>
      <c r="NTO89" s="10"/>
      <c r="NTP89" s="10"/>
      <c r="NTQ89" s="10"/>
      <c r="NTR89" s="10"/>
      <c r="NTS89" s="10"/>
      <c r="NTT89" s="10"/>
      <c r="NTU89" s="10"/>
      <c r="NTV89" s="10"/>
      <c r="NTW89" s="10"/>
      <c r="NTX89" s="10"/>
      <c r="NTY89" s="10"/>
      <c r="NTZ89" s="10"/>
      <c r="NUA89" s="10"/>
      <c r="NUB89" s="10"/>
      <c r="NUC89" s="10"/>
      <c r="NUD89" s="10"/>
      <c r="NUE89" s="10"/>
      <c r="NUF89" s="10"/>
      <c r="NUG89" s="10"/>
      <c r="NUH89" s="10"/>
      <c r="NUI89" s="10"/>
      <c r="NUJ89" s="10"/>
      <c r="NUK89" s="10"/>
      <c r="NUL89" s="10"/>
      <c r="NUM89" s="10"/>
      <c r="NUN89" s="10"/>
      <c r="NUO89" s="10"/>
      <c r="NUP89" s="10"/>
      <c r="NUQ89" s="10"/>
      <c r="NUR89" s="10"/>
      <c r="NUS89" s="10"/>
      <c r="NUT89" s="10"/>
      <c r="NUU89" s="10"/>
      <c r="NUV89" s="10"/>
      <c r="NUW89" s="10"/>
      <c r="NUX89" s="10"/>
      <c r="NUY89" s="10"/>
      <c r="NUZ89" s="10"/>
      <c r="NVA89" s="10"/>
      <c r="NVB89" s="10"/>
      <c r="NVC89" s="10"/>
      <c r="NVD89" s="10"/>
      <c r="NVE89" s="10"/>
      <c r="NVF89" s="10"/>
      <c r="NVG89" s="10"/>
      <c r="NVH89" s="10"/>
      <c r="NVI89" s="10"/>
      <c r="NVJ89" s="10"/>
      <c r="NVK89" s="10"/>
      <c r="NVL89" s="10"/>
      <c r="NVM89" s="10"/>
      <c r="NVN89" s="10"/>
      <c r="NVO89" s="10"/>
      <c r="NVP89" s="10"/>
      <c r="NVQ89" s="10"/>
      <c r="NVR89" s="10"/>
      <c r="NVS89" s="10"/>
      <c r="NVT89" s="10"/>
      <c r="NVU89" s="10"/>
      <c r="NVV89" s="10"/>
      <c r="NVW89" s="10"/>
      <c r="NVX89" s="10"/>
      <c r="NVY89" s="10"/>
      <c r="NVZ89" s="10"/>
      <c r="NWA89" s="10"/>
      <c r="NWB89" s="10"/>
      <c r="NWC89" s="10"/>
      <c r="NWD89" s="10"/>
      <c r="NWE89" s="10"/>
      <c r="NWF89" s="10"/>
      <c r="NWG89" s="10"/>
      <c r="NWH89" s="10"/>
      <c r="NWI89" s="10"/>
      <c r="NWJ89" s="10"/>
      <c r="NWK89" s="10"/>
      <c r="NWL89" s="10"/>
      <c r="NWM89" s="10"/>
      <c r="NWN89" s="10"/>
      <c r="NWO89" s="10"/>
      <c r="NWP89" s="10"/>
      <c r="NWQ89" s="10"/>
      <c r="NWR89" s="10"/>
      <c r="NWS89" s="10"/>
      <c r="NWT89" s="10"/>
      <c r="NWU89" s="10"/>
      <c r="NWV89" s="10"/>
      <c r="NWW89" s="10"/>
      <c r="NWX89" s="10"/>
      <c r="NWY89" s="10"/>
      <c r="NWZ89" s="10"/>
      <c r="NXA89" s="10"/>
      <c r="NXB89" s="10"/>
      <c r="NXC89" s="10"/>
      <c r="NXD89" s="10"/>
      <c r="NXE89" s="10"/>
      <c r="NXF89" s="10"/>
      <c r="NXG89" s="10"/>
      <c r="NXH89" s="10"/>
      <c r="NXI89" s="10"/>
      <c r="NXJ89" s="10"/>
      <c r="NXK89" s="10"/>
      <c r="NXL89" s="10"/>
      <c r="NXM89" s="10"/>
      <c r="NXN89" s="10"/>
      <c r="NXO89" s="10"/>
      <c r="NXP89" s="10"/>
      <c r="NXQ89" s="10"/>
      <c r="NXR89" s="10"/>
      <c r="NXS89" s="10"/>
      <c r="NXT89" s="10"/>
      <c r="NXU89" s="10"/>
      <c r="NXV89" s="10"/>
      <c r="NXW89" s="10"/>
      <c r="NXX89" s="10"/>
      <c r="NXY89" s="10"/>
      <c r="NXZ89" s="10"/>
      <c r="NYA89" s="10"/>
      <c r="NYB89" s="10"/>
      <c r="NYC89" s="10"/>
      <c r="NYD89" s="10"/>
      <c r="NYE89" s="10"/>
      <c r="NYF89" s="10"/>
      <c r="NYG89" s="10"/>
      <c r="NYH89" s="10"/>
      <c r="NYI89" s="10"/>
      <c r="NYJ89" s="10"/>
      <c r="NYK89" s="10"/>
      <c r="NYL89" s="10"/>
      <c r="NYM89" s="10"/>
      <c r="NYN89" s="10"/>
      <c r="NYO89" s="10"/>
      <c r="NYP89" s="10"/>
      <c r="NYQ89" s="10"/>
      <c r="NYR89" s="10"/>
      <c r="NYS89" s="10"/>
      <c r="NYT89" s="10"/>
      <c r="NYU89" s="10"/>
      <c r="NYV89" s="10"/>
      <c r="NYW89" s="10"/>
      <c r="NYX89" s="10"/>
      <c r="NYY89" s="10"/>
      <c r="NYZ89" s="10"/>
      <c r="NZA89" s="10"/>
      <c r="NZB89" s="10"/>
      <c r="NZC89" s="10"/>
      <c r="NZD89" s="10"/>
      <c r="NZE89" s="10"/>
      <c r="NZF89" s="10"/>
      <c r="NZG89" s="10"/>
      <c r="NZH89" s="10"/>
      <c r="NZI89" s="10"/>
      <c r="NZJ89" s="10"/>
      <c r="NZK89" s="10"/>
      <c r="NZL89" s="10"/>
      <c r="NZM89" s="10"/>
      <c r="NZN89" s="10"/>
      <c r="NZO89" s="10"/>
      <c r="NZP89" s="10"/>
      <c r="NZQ89" s="10"/>
      <c r="NZR89" s="10"/>
      <c r="NZS89" s="10"/>
      <c r="NZT89" s="10"/>
      <c r="NZU89" s="10"/>
      <c r="NZV89" s="10"/>
      <c r="NZW89" s="10"/>
      <c r="NZX89" s="10"/>
      <c r="NZY89" s="10"/>
      <c r="NZZ89" s="10"/>
      <c r="OAA89" s="10"/>
      <c r="OAB89" s="10"/>
      <c r="OAC89" s="10"/>
      <c r="OAD89" s="10"/>
      <c r="OAE89" s="10"/>
      <c r="OAF89" s="10"/>
      <c r="OAG89" s="10"/>
      <c r="OAH89" s="10"/>
      <c r="OAI89" s="10"/>
      <c r="OAJ89" s="10"/>
      <c r="OAK89" s="10"/>
      <c r="OAL89" s="10"/>
      <c r="OAM89" s="10"/>
      <c r="OAN89" s="10"/>
      <c r="OAO89" s="10"/>
      <c r="OAP89" s="10"/>
      <c r="OAQ89" s="10"/>
      <c r="OAR89" s="10"/>
      <c r="OAS89" s="10"/>
      <c r="OAT89" s="10"/>
      <c r="OAU89" s="10"/>
      <c r="OAV89" s="10"/>
      <c r="OAW89" s="10"/>
      <c r="OAX89" s="10"/>
      <c r="OAY89" s="10"/>
      <c r="OAZ89" s="10"/>
      <c r="OBA89" s="10"/>
      <c r="OBB89" s="10"/>
      <c r="OBC89" s="10"/>
      <c r="OBD89" s="10"/>
      <c r="OBE89" s="10"/>
      <c r="OBF89" s="10"/>
      <c r="OBG89" s="10"/>
      <c r="OBH89" s="10"/>
      <c r="OBI89" s="10"/>
      <c r="OBJ89" s="10"/>
      <c r="OBK89" s="10"/>
      <c r="OBL89" s="10"/>
      <c r="OBM89" s="10"/>
      <c r="OBN89" s="10"/>
      <c r="OBO89" s="10"/>
      <c r="OBP89" s="10"/>
      <c r="OBQ89" s="10"/>
      <c r="OBR89" s="10"/>
      <c r="OBS89" s="10"/>
      <c r="OBT89" s="10"/>
      <c r="OBU89" s="10"/>
      <c r="OBV89" s="10"/>
      <c r="OBW89" s="10"/>
      <c r="OBX89" s="10"/>
      <c r="OBY89" s="10"/>
      <c r="OBZ89" s="10"/>
      <c r="OCA89" s="10"/>
      <c r="OCB89" s="10"/>
      <c r="OCC89" s="10"/>
      <c r="OCD89" s="10"/>
      <c r="OCE89" s="10"/>
      <c r="OCF89" s="10"/>
      <c r="OCG89" s="10"/>
      <c r="OCH89" s="10"/>
      <c r="OCI89" s="10"/>
      <c r="OCJ89" s="10"/>
      <c r="OCK89" s="10"/>
      <c r="OCL89" s="10"/>
      <c r="OCM89" s="10"/>
      <c r="OCN89" s="10"/>
      <c r="OCO89" s="10"/>
      <c r="OCP89" s="10"/>
      <c r="OCQ89" s="10"/>
      <c r="OCR89" s="10"/>
      <c r="OCS89" s="10"/>
      <c r="OCT89" s="10"/>
      <c r="OCU89" s="10"/>
      <c r="OCV89" s="10"/>
      <c r="OCW89" s="10"/>
      <c r="OCX89" s="10"/>
      <c r="OCY89" s="10"/>
      <c r="OCZ89" s="10"/>
      <c r="ODA89" s="10"/>
      <c r="ODB89" s="10"/>
      <c r="ODC89" s="10"/>
      <c r="ODD89" s="10"/>
      <c r="ODE89" s="10"/>
      <c r="ODF89" s="10"/>
      <c r="ODG89" s="10"/>
      <c r="ODH89" s="10"/>
      <c r="ODI89" s="10"/>
      <c r="ODJ89" s="10"/>
      <c r="ODK89" s="10"/>
      <c r="ODL89" s="10"/>
      <c r="ODM89" s="10"/>
      <c r="ODN89" s="10"/>
      <c r="ODO89" s="10"/>
      <c r="ODP89" s="10"/>
      <c r="ODQ89" s="10"/>
      <c r="ODR89" s="10"/>
      <c r="ODS89" s="10"/>
      <c r="ODT89" s="10"/>
      <c r="ODU89" s="10"/>
      <c r="ODV89" s="10"/>
      <c r="ODW89" s="10"/>
      <c r="ODX89" s="10"/>
      <c r="ODY89" s="10"/>
      <c r="ODZ89" s="10"/>
      <c r="OEA89" s="10"/>
      <c r="OEB89" s="10"/>
      <c r="OEC89" s="10"/>
      <c r="OED89" s="10"/>
      <c r="OEE89" s="10"/>
      <c r="OEF89" s="10"/>
      <c r="OEG89" s="10"/>
      <c r="OEH89" s="10"/>
      <c r="OEI89" s="10"/>
      <c r="OEJ89" s="10"/>
      <c r="OEK89" s="10"/>
      <c r="OEL89" s="10"/>
      <c r="OEM89" s="10"/>
      <c r="OEN89" s="10"/>
      <c r="OEO89" s="10"/>
      <c r="OEP89" s="10"/>
      <c r="OEQ89" s="10"/>
      <c r="OER89" s="10"/>
      <c r="OES89" s="10"/>
      <c r="OET89" s="10"/>
      <c r="OEU89" s="10"/>
      <c r="OEV89" s="10"/>
      <c r="OEW89" s="10"/>
      <c r="OEX89" s="10"/>
      <c r="OEY89" s="10"/>
      <c r="OEZ89" s="10"/>
      <c r="OFA89" s="10"/>
      <c r="OFB89" s="10"/>
      <c r="OFC89" s="10"/>
      <c r="OFD89" s="10"/>
      <c r="OFE89" s="10"/>
      <c r="OFF89" s="10"/>
      <c r="OFG89" s="10"/>
      <c r="OFH89" s="10"/>
      <c r="OFI89" s="10"/>
      <c r="OFJ89" s="10"/>
      <c r="OFK89" s="10"/>
      <c r="OFL89" s="10"/>
      <c r="OFM89" s="10"/>
      <c r="OFN89" s="10"/>
      <c r="OFO89" s="10"/>
      <c r="OFP89" s="10"/>
      <c r="OFQ89" s="10"/>
      <c r="OFR89" s="10"/>
      <c r="OFS89" s="10"/>
      <c r="OFT89" s="10"/>
      <c r="OFU89" s="10"/>
      <c r="OFV89" s="10"/>
      <c r="OFW89" s="10"/>
      <c r="OFX89" s="10"/>
      <c r="OFY89" s="10"/>
      <c r="OFZ89" s="10"/>
      <c r="OGA89" s="10"/>
      <c r="OGB89" s="10"/>
      <c r="OGC89" s="10"/>
      <c r="OGD89" s="10"/>
      <c r="OGE89" s="10"/>
      <c r="OGF89" s="10"/>
      <c r="OGG89" s="10"/>
      <c r="OGH89" s="10"/>
      <c r="OGI89" s="10"/>
      <c r="OGJ89" s="10"/>
      <c r="OGK89" s="10"/>
      <c r="OGL89" s="10"/>
      <c r="OGM89" s="10"/>
      <c r="OGN89" s="10"/>
      <c r="OGO89" s="10"/>
      <c r="OGP89" s="10"/>
      <c r="OGQ89" s="10"/>
      <c r="OGR89" s="10"/>
      <c r="OGS89" s="10"/>
      <c r="OGT89" s="10"/>
      <c r="OGU89" s="10"/>
      <c r="OGV89" s="10"/>
      <c r="OGW89" s="10"/>
      <c r="OGX89" s="10"/>
      <c r="OGY89" s="10"/>
      <c r="OGZ89" s="10"/>
      <c r="OHA89" s="10"/>
      <c r="OHB89" s="10"/>
      <c r="OHC89" s="10"/>
      <c r="OHD89" s="10"/>
      <c r="OHE89" s="10"/>
      <c r="OHF89" s="10"/>
      <c r="OHG89" s="10"/>
      <c r="OHH89" s="10"/>
      <c r="OHI89" s="10"/>
      <c r="OHJ89" s="10"/>
      <c r="OHK89" s="10"/>
      <c r="OHL89" s="10"/>
      <c r="OHM89" s="10"/>
      <c r="OHN89" s="10"/>
      <c r="OHO89" s="10"/>
      <c r="OHP89" s="10"/>
      <c r="OHQ89" s="10"/>
      <c r="OHR89" s="10"/>
      <c r="OHS89" s="10"/>
      <c r="OHT89" s="10"/>
      <c r="OHU89" s="10"/>
      <c r="OHV89" s="10"/>
      <c r="OHW89" s="10"/>
      <c r="OHX89" s="10"/>
      <c r="OHY89" s="10"/>
      <c r="OHZ89" s="10"/>
      <c r="OIA89" s="10"/>
      <c r="OIB89" s="10"/>
      <c r="OIC89" s="10"/>
      <c r="OID89" s="10"/>
      <c r="OIE89" s="10"/>
      <c r="OIF89" s="10"/>
      <c r="OIG89" s="10"/>
      <c r="OIH89" s="10"/>
      <c r="OII89" s="10"/>
      <c r="OIJ89" s="10"/>
      <c r="OIK89" s="10"/>
      <c r="OIL89" s="10"/>
      <c r="OIM89" s="10"/>
      <c r="OIN89" s="10"/>
      <c r="OIO89" s="10"/>
      <c r="OIP89" s="10"/>
      <c r="OIQ89" s="10"/>
      <c r="OIR89" s="10"/>
      <c r="OIS89" s="10"/>
      <c r="OIT89" s="10"/>
      <c r="OIU89" s="10"/>
      <c r="OIV89" s="10"/>
      <c r="OIW89" s="10"/>
      <c r="OIX89" s="10"/>
      <c r="OIY89" s="10"/>
      <c r="OIZ89" s="10"/>
      <c r="OJA89" s="10"/>
      <c r="OJB89" s="10"/>
      <c r="OJC89" s="10"/>
      <c r="OJD89" s="10"/>
      <c r="OJE89" s="10"/>
      <c r="OJF89" s="10"/>
      <c r="OJG89" s="10"/>
      <c r="OJH89" s="10"/>
      <c r="OJI89" s="10"/>
      <c r="OJJ89" s="10"/>
      <c r="OJK89" s="10"/>
      <c r="OJL89" s="10"/>
      <c r="OJM89" s="10"/>
      <c r="OJN89" s="10"/>
      <c r="OJO89" s="10"/>
      <c r="OJP89" s="10"/>
      <c r="OJQ89" s="10"/>
      <c r="OJR89" s="10"/>
      <c r="OJS89" s="10"/>
      <c r="OJT89" s="10"/>
      <c r="OJU89" s="10"/>
      <c r="OJV89" s="10"/>
      <c r="OJW89" s="10"/>
      <c r="OJX89" s="10"/>
      <c r="OJY89" s="10"/>
      <c r="OJZ89" s="10"/>
      <c r="OKA89" s="10"/>
      <c r="OKB89" s="10"/>
      <c r="OKC89" s="10"/>
      <c r="OKD89" s="10"/>
      <c r="OKE89" s="10"/>
      <c r="OKF89" s="10"/>
      <c r="OKG89" s="10"/>
      <c r="OKH89" s="10"/>
      <c r="OKI89" s="10"/>
      <c r="OKJ89" s="10"/>
      <c r="OKK89" s="10"/>
      <c r="OKL89" s="10"/>
      <c r="OKM89" s="10"/>
      <c r="OKN89" s="10"/>
      <c r="OKO89" s="10"/>
      <c r="OKP89" s="10"/>
      <c r="OKQ89" s="10"/>
      <c r="OKR89" s="10"/>
      <c r="OKS89" s="10"/>
      <c r="OKT89" s="10"/>
      <c r="OKU89" s="10"/>
      <c r="OKV89" s="10"/>
      <c r="OKW89" s="10"/>
      <c r="OKX89" s="10"/>
      <c r="OKY89" s="10"/>
      <c r="OKZ89" s="10"/>
      <c r="OLA89" s="10"/>
      <c r="OLB89" s="10"/>
      <c r="OLC89" s="10"/>
      <c r="OLD89" s="10"/>
      <c r="OLE89" s="10"/>
      <c r="OLF89" s="10"/>
      <c r="OLG89" s="10"/>
      <c r="OLH89" s="10"/>
      <c r="OLI89" s="10"/>
      <c r="OLJ89" s="10"/>
      <c r="OLK89" s="10"/>
      <c r="OLL89" s="10"/>
      <c r="OLM89" s="10"/>
      <c r="OLN89" s="10"/>
      <c r="OLO89" s="10"/>
      <c r="OLP89" s="10"/>
      <c r="OLQ89" s="10"/>
      <c r="OLR89" s="10"/>
      <c r="OLS89" s="10"/>
      <c r="OLT89" s="10"/>
      <c r="OLU89" s="10"/>
      <c r="OLV89" s="10"/>
      <c r="OLW89" s="10"/>
      <c r="OLX89" s="10"/>
      <c r="OLY89" s="10"/>
      <c r="OLZ89" s="10"/>
      <c r="OMA89" s="10"/>
      <c r="OMB89" s="10"/>
      <c r="OMC89" s="10"/>
      <c r="OMD89" s="10"/>
      <c r="OME89" s="10"/>
      <c r="OMF89" s="10"/>
      <c r="OMG89" s="10"/>
      <c r="OMH89" s="10"/>
      <c r="OMI89" s="10"/>
      <c r="OMJ89" s="10"/>
      <c r="OMK89" s="10"/>
      <c r="OML89" s="10"/>
      <c r="OMM89" s="10"/>
      <c r="OMN89" s="10"/>
      <c r="OMO89" s="10"/>
      <c r="OMP89" s="10"/>
      <c r="OMQ89" s="10"/>
      <c r="OMR89" s="10"/>
      <c r="OMS89" s="10"/>
      <c r="OMT89" s="10"/>
      <c r="OMU89" s="10"/>
      <c r="OMV89" s="10"/>
      <c r="OMW89" s="10"/>
      <c r="OMX89" s="10"/>
      <c r="OMY89" s="10"/>
      <c r="OMZ89" s="10"/>
      <c r="ONA89" s="10"/>
      <c r="ONB89" s="10"/>
      <c r="ONC89" s="10"/>
      <c r="OND89" s="10"/>
      <c r="ONE89" s="10"/>
      <c r="ONF89" s="10"/>
      <c r="ONG89" s="10"/>
      <c r="ONH89" s="10"/>
      <c r="ONI89" s="10"/>
      <c r="ONJ89" s="10"/>
      <c r="ONK89" s="10"/>
      <c r="ONL89" s="10"/>
      <c r="ONM89" s="10"/>
      <c r="ONN89" s="10"/>
      <c r="ONO89" s="10"/>
      <c r="ONP89" s="10"/>
      <c r="ONQ89" s="10"/>
      <c r="ONR89" s="10"/>
      <c r="ONS89" s="10"/>
      <c r="ONT89" s="10"/>
      <c r="ONU89" s="10"/>
      <c r="ONV89" s="10"/>
      <c r="ONW89" s="10"/>
      <c r="ONX89" s="10"/>
      <c r="ONY89" s="10"/>
      <c r="ONZ89" s="10"/>
      <c r="OOA89" s="10"/>
      <c r="OOB89" s="10"/>
      <c r="OOC89" s="10"/>
      <c r="OOD89" s="10"/>
      <c r="OOE89" s="10"/>
      <c r="OOF89" s="10"/>
      <c r="OOG89" s="10"/>
      <c r="OOH89" s="10"/>
      <c r="OOI89" s="10"/>
      <c r="OOJ89" s="10"/>
      <c r="OOK89" s="10"/>
      <c r="OOL89" s="10"/>
      <c r="OOM89" s="10"/>
      <c r="OON89" s="10"/>
      <c r="OOO89" s="10"/>
      <c r="OOP89" s="10"/>
      <c r="OOQ89" s="10"/>
      <c r="OOR89" s="10"/>
      <c r="OOS89" s="10"/>
      <c r="OOT89" s="10"/>
      <c r="OOU89" s="10"/>
      <c r="OOV89" s="10"/>
      <c r="OOW89" s="10"/>
      <c r="OOX89" s="10"/>
      <c r="OOY89" s="10"/>
      <c r="OOZ89" s="10"/>
      <c r="OPA89" s="10"/>
      <c r="OPB89" s="10"/>
      <c r="OPC89" s="10"/>
      <c r="OPD89" s="10"/>
      <c r="OPE89" s="10"/>
      <c r="OPF89" s="10"/>
      <c r="OPG89" s="10"/>
      <c r="OPH89" s="10"/>
      <c r="OPI89" s="10"/>
      <c r="OPJ89" s="10"/>
      <c r="OPK89" s="10"/>
      <c r="OPL89" s="10"/>
      <c r="OPM89" s="10"/>
      <c r="OPN89" s="10"/>
      <c r="OPO89" s="10"/>
      <c r="OPP89" s="10"/>
      <c r="OPQ89" s="10"/>
      <c r="OPR89" s="10"/>
      <c r="OPS89" s="10"/>
      <c r="OPT89" s="10"/>
      <c r="OPU89" s="10"/>
      <c r="OPV89" s="10"/>
      <c r="OPW89" s="10"/>
      <c r="OPX89" s="10"/>
      <c r="OPY89" s="10"/>
      <c r="OPZ89" s="10"/>
      <c r="OQA89" s="10"/>
      <c r="OQB89" s="10"/>
      <c r="OQC89" s="10"/>
      <c r="OQD89" s="10"/>
      <c r="OQE89" s="10"/>
      <c r="OQF89" s="10"/>
      <c r="OQG89" s="10"/>
      <c r="OQH89" s="10"/>
      <c r="OQI89" s="10"/>
      <c r="OQJ89" s="10"/>
      <c r="OQK89" s="10"/>
      <c r="OQL89" s="10"/>
      <c r="OQM89" s="10"/>
      <c r="OQN89" s="10"/>
      <c r="OQO89" s="10"/>
      <c r="OQP89" s="10"/>
      <c r="OQQ89" s="10"/>
      <c r="OQR89" s="10"/>
      <c r="OQS89" s="10"/>
      <c r="OQT89" s="10"/>
      <c r="OQU89" s="10"/>
      <c r="OQV89" s="10"/>
      <c r="OQW89" s="10"/>
      <c r="OQX89" s="10"/>
      <c r="OQY89" s="10"/>
      <c r="OQZ89" s="10"/>
      <c r="ORA89" s="10"/>
      <c r="ORB89" s="10"/>
      <c r="ORC89" s="10"/>
      <c r="ORD89" s="10"/>
      <c r="ORE89" s="10"/>
      <c r="ORF89" s="10"/>
      <c r="ORG89" s="10"/>
      <c r="ORH89" s="10"/>
      <c r="ORI89" s="10"/>
      <c r="ORJ89" s="10"/>
      <c r="ORK89" s="10"/>
      <c r="ORL89" s="10"/>
      <c r="ORM89" s="10"/>
      <c r="ORN89" s="10"/>
      <c r="ORO89" s="10"/>
      <c r="ORP89" s="10"/>
      <c r="ORQ89" s="10"/>
      <c r="ORR89" s="10"/>
      <c r="ORS89" s="10"/>
      <c r="ORT89" s="10"/>
      <c r="ORU89" s="10"/>
      <c r="ORV89" s="10"/>
      <c r="ORW89" s="10"/>
      <c r="ORX89" s="10"/>
      <c r="ORY89" s="10"/>
      <c r="ORZ89" s="10"/>
      <c r="OSA89" s="10"/>
      <c r="OSB89" s="10"/>
      <c r="OSC89" s="10"/>
      <c r="OSD89" s="10"/>
      <c r="OSE89" s="10"/>
      <c r="OSF89" s="10"/>
      <c r="OSG89" s="10"/>
      <c r="OSH89" s="10"/>
      <c r="OSI89" s="10"/>
      <c r="OSJ89" s="10"/>
      <c r="OSK89" s="10"/>
      <c r="OSL89" s="10"/>
      <c r="OSM89" s="10"/>
      <c r="OSN89" s="10"/>
      <c r="OSO89" s="10"/>
      <c r="OSP89" s="10"/>
      <c r="OSQ89" s="10"/>
      <c r="OSR89" s="10"/>
      <c r="OSS89" s="10"/>
      <c r="OST89" s="10"/>
      <c r="OSU89" s="10"/>
      <c r="OSV89" s="10"/>
      <c r="OSW89" s="10"/>
      <c r="OSX89" s="10"/>
      <c r="OSY89" s="10"/>
      <c r="OSZ89" s="10"/>
      <c r="OTA89" s="10"/>
      <c r="OTB89" s="10"/>
      <c r="OTC89" s="10"/>
      <c r="OTD89" s="10"/>
      <c r="OTE89" s="10"/>
      <c r="OTF89" s="10"/>
      <c r="OTG89" s="10"/>
      <c r="OTH89" s="10"/>
      <c r="OTI89" s="10"/>
      <c r="OTJ89" s="10"/>
      <c r="OTK89" s="10"/>
      <c r="OTL89" s="10"/>
      <c r="OTM89" s="10"/>
      <c r="OTN89" s="10"/>
      <c r="OTO89" s="10"/>
      <c r="OTP89" s="10"/>
      <c r="OTQ89" s="10"/>
      <c r="OTR89" s="10"/>
      <c r="OTS89" s="10"/>
      <c r="OTT89" s="10"/>
      <c r="OTU89" s="10"/>
      <c r="OTV89" s="10"/>
      <c r="OTW89" s="10"/>
      <c r="OTX89" s="10"/>
      <c r="OTY89" s="10"/>
      <c r="OTZ89" s="10"/>
      <c r="OUA89" s="10"/>
      <c r="OUB89" s="10"/>
      <c r="OUC89" s="10"/>
      <c r="OUD89" s="10"/>
      <c r="OUE89" s="10"/>
      <c r="OUF89" s="10"/>
      <c r="OUG89" s="10"/>
      <c r="OUH89" s="10"/>
      <c r="OUI89" s="10"/>
      <c r="OUJ89" s="10"/>
      <c r="OUK89" s="10"/>
      <c r="OUL89" s="10"/>
      <c r="OUM89" s="10"/>
      <c r="OUN89" s="10"/>
      <c r="OUO89" s="10"/>
      <c r="OUP89" s="10"/>
      <c r="OUQ89" s="10"/>
      <c r="OUR89" s="10"/>
      <c r="OUS89" s="10"/>
      <c r="OUT89" s="10"/>
      <c r="OUU89" s="10"/>
      <c r="OUV89" s="10"/>
      <c r="OUW89" s="10"/>
      <c r="OUX89" s="10"/>
      <c r="OUY89" s="10"/>
      <c r="OUZ89" s="10"/>
      <c r="OVA89" s="10"/>
      <c r="OVB89" s="10"/>
      <c r="OVC89" s="10"/>
      <c r="OVD89" s="10"/>
      <c r="OVE89" s="10"/>
      <c r="OVF89" s="10"/>
      <c r="OVG89" s="10"/>
      <c r="OVH89" s="10"/>
      <c r="OVI89" s="10"/>
      <c r="OVJ89" s="10"/>
      <c r="OVK89" s="10"/>
      <c r="OVL89" s="10"/>
      <c r="OVM89" s="10"/>
      <c r="OVN89" s="10"/>
      <c r="OVO89" s="10"/>
      <c r="OVP89" s="10"/>
      <c r="OVQ89" s="10"/>
      <c r="OVR89" s="10"/>
      <c r="OVS89" s="10"/>
      <c r="OVT89" s="10"/>
      <c r="OVU89" s="10"/>
      <c r="OVV89" s="10"/>
      <c r="OVW89" s="10"/>
      <c r="OVX89" s="10"/>
      <c r="OVY89" s="10"/>
      <c r="OVZ89" s="10"/>
      <c r="OWA89" s="10"/>
      <c r="OWB89" s="10"/>
      <c r="OWC89" s="10"/>
      <c r="OWD89" s="10"/>
      <c r="OWE89" s="10"/>
      <c r="OWF89" s="10"/>
      <c r="OWG89" s="10"/>
      <c r="OWH89" s="10"/>
      <c r="OWI89" s="10"/>
      <c r="OWJ89" s="10"/>
      <c r="OWK89" s="10"/>
      <c r="OWL89" s="10"/>
      <c r="OWM89" s="10"/>
      <c r="OWN89" s="10"/>
      <c r="OWO89" s="10"/>
      <c r="OWP89" s="10"/>
      <c r="OWQ89" s="10"/>
      <c r="OWR89" s="10"/>
      <c r="OWS89" s="10"/>
      <c r="OWT89" s="10"/>
      <c r="OWU89" s="10"/>
      <c r="OWV89" s="10"/>
      <c r="OWW89" s="10"/>
      <c r="OWX89" s="10"/>
      <c r="OWY89" s="10"/>
      <c r="OWZ89" s="10"/>
      <c r="OXA89" s="10"/>
      <c r="OXB89" s="10"/>
      <c r="OXC89" s="10"/>
      <c r="OXD89" s="10"/>
      <c r="OXE89" s="10"/>
      <c r="OXF89" s="10"/>
      <c r="OXG89" s="10"/>
      <c r="OXH89" s="10"/>
      <c r="OXI89" s="10"/>
      <c r="OXJ89" s="10"/>
      <c r="OXK89" s="10"/>
      <c r="OXL89" s="10"/>
      <c r="OXM89" s="10"/>
      <c r="OXN89" s="10"/>
      <c r="OXO89" s="10"/>
      <c r="OXP89" s="10"/>
      <c r="OXQ89" s="10"/>
      <c r="OXR89" s="10"/>
      <c r="OXS89" s="10"/>
      <c r="OXT89" s="10"/>
      <c r="OXU89" s="10"/>
      <c r="OXV89" s="10"/>
      <c r="OXW89" s="10"/>
      <c r="OXX89" s="10"/>
      <c r="OXY89" s="10"/>
      <c r="OXZ89" s="10"/>
      <c r="OYA89" s="10"/>
      <c r="OYB89" s="10"/>
      <c r="OYC89" s="10"/>
      <c r="OYD89" s="10"/>
      <c r="OYE89" s="10"/>
      <c r="OYF89" s="10"/>
      <c r="OYG89" s="10"/>
      <c r="OYH89" s="10"/>
      <c r="OYI89" s="10"/>
      <c r="OYJ89" s="10"/>
      <c r="OYK89" s="10"/>
      <c r="OYL89" s="10"/>
      <c r="OYM89" s="10"/>
      <c r="OYN89" s="10"/>
      <c r="OYO89" s="10"/>
      <c r="OYP89" s="10"/>
      <c r="OYQ89" s="10"/>
      <c r="OYR89" s="10"/>
      <c r="OYS89" s="10"/>
      <c r="OYT89" s="10"/>
      <c r="OYU89" s="10"/>
      <c r="OYV89" s="10"/>
      <c r="OYW89" s="10"/>
      <c r="OYX89" s="10"/>
      <c r="OYY89" s="10"/>
      <c r="OYZ89" s="10"/>
      <c r="OZA89" s="10"/>
      <c r="OZB89" s="10"/>
      <c r="OZC89" s="10"/>
      <c r="OZD89" s="10"/>
      <c r="OZE89" s="10"/>
      <c r="OZF89" s="10"/>
      <c r="OZG89" s="10"/>
      <c r="OZH89" s="10"/>
      <c r="OZI89" s="10"/>
      <c r="OZJ89" s="10"/>
      <c r="OZK89" s="10"/>
      <c r="OZL89" s="10"/>
      <c r="OZM89" s="10"/>
      <c r="OZN89" s="10"/>
      <c r="OZO89" s="10"/>
      <c r="OZP89" s="10"/>
      <c r="OZQ89" s="10"/>
      <c r="OZR89" s="10"/>
      <c r="OZS89" s="10"/>
      <c r="OZT89" s="10"/>
      <c r="OZU89" s="10"/>
      <c r="OZV89" s="10"/>
      <c r="OZW89" s="10"/>
      <c r="OZX89" s="10"/>
      <c r="OZY89" s="10"/>
      <c r="OZZ89" s="10"/>
      <c r="PAA89" s="10"/>
      <c r="PAB89" s="10"/>
      <c r="PAC89" s="10"/>
      <c r="PAD89" s="10"/>
      <c r="PAE89" s="10"/>
      <c r="PAF89" s="10"/>
      <c r="PAG89" s="10"/>
      <c r="PAH89" s="10"/>
      <c r="PAI89" s="10"/>
      <c r="PAJ89" s="10"/>
      <c r="PAK89" s="10"/>
      <c r="PAL89" s="10"/>
      <c r="PAM89" s="10"/>
      <c r="PAN89" s="10"/>
      <c r="PAO89" s="10"/>
      <c r="PAP89" s="10"/>
      <c r="PAQ89" s="10"/>
      <c r="PAR89" s="10"/>
      <c r="PAS89" s="10"/>
      <c r="PAT89" s="10"/>
      <c r="PAU89" s="10"/>
      <c r="PAV89" s="10"/>
      <c r="PAW89" s="10"/>
      <c r="PAX89" s="10"/>
      <c r="PAY89" s="10"/>
      <c r="PAZ89" s="10"/>
      <c r="PBA89" s="10"/>
      <c r="PBB89" s="10"/>
      <c r="PBC89" s="10"/>
      <c r="PBD89" s="10"/>
      <c r="PBE89" s="10"/>
      <c r="PBF89" s="10"/>
      <c r="PBG89" s="10"/>
      <c r="PBH89" s="10"/>
      <c r="PBI89" s="10"/>
      <c r="PBJ89" s="10"/>
      <c r="PBK89" s="10"/>
      <c r="PBL89" s="10"/>
      <c r="PBM89" s="10"/>
      <c r="PBN89" s="10"/>
      <c r="PBO89" s="10"/>
      <c r="PBP89" s="10"/>
      <c r="PBQ89" s="10"/>
      <c r="PBR89" s="10"/>
      <c r="PBS89" s="10"/>
      <c r="PBT89" s="10"/>
      <c r="PBU89" s="10"/>
      <c r="PBV89" s="10"/>
      <c r="PBW89" s="10"/>
      <c r="PBX89" s="10"/>
      <c r="PBY89" s="10"/>
      <c r="PBZ89" s="10"/>
      <c r="PCA89" s="10"/>
      <c r="PCB89" s="10"/>
      <c r="PCC89" s="10"/>
      <c r="PCD89" s="10"/>
      <c r="PCE89" s="10"/>
      <c r="PCF89" s="10"/>
      <c r="PCG89" s="10"/>
      <c r="PCH89" s="10"/>
      <c r="PCI89" s="10"/>
      <c r="PCJ89" s="10"/>
      <c r="PCK89" s="10"/>
      <c r="PCL89" s="10"/>
      <c r="PCM89" s="10"/>
      <c r="PCN89" s="10"/>
      <c r="PCO89" s="10"/>
      <c r="PCP89" s="10"/>
      <c r="PCQ89" s="10"/>
      <c r="PCR89" s="10"/>
      <c r="PCS89" s="10"/>
      <c r="PCT89" s="10"/>
      <c r="PCU89" s="10"/>
      <c r="PCV89" s="10"/>
      <c r="PCW89" s="10"/>
      <c r="PCX89" s="10"/>
      <c r="PCY89" s="10"/>
      <c r="PCZ89" s="10"/>
      <c r="PDA89" s="10"/>
      <c r="PDB89" s="10"/>
      <c r="PDC89" s="10"/>
      <c r="PDD89" s="10"/>
      <c r="PDE89" s="10"/>
      <c r="PDF89" s="10"/>
      <c r="PDG89" s="10"/>
      <c r="PDH89" s="10"/>
      <c r="PDI89" s="10"/>
      <c r="PDJ89" s="10"/>
      <c r="PDK89" s="10"/>
      <c r="PDL89" s="10"/>
      <c r="PDM89" s="10"/>
      <c r="PDN89" s="10"/>
      <c r="PDO89" s="10"/>
      <c r="PDP89" s="10"/>
      <c r="PDQ89" s="10"/>
      <c r="PDR89" s="10"/>
      <c r="PDS89" s="10"/>
      <c r="PDT89" s="10"/>
      <c r="PDU89" s="10"/>
      <c r="PDV89" s="10"/>
      <c r="PDW89" s="10"/>
      <c r="PDX89" s="10"/>
      <c r="PDY89" s="10"/>
      <c r="PDZ89" s="10"/>
      <c r="PEA89" s="10"/>
      <c r="PEB89" s="10"/>
      <c r="PEC89" s="10"/>
      <c r="PED89" s="10"/>
      <c r="PEE89" s="10"/>
      <c r="PEF89" s="10"/>
      <c r="PEG89" s="10"/>
      <c r="PEH89" s="10"/>
      <c r="PEI89" s="10"/>
      <c r="PEJ89" s="10"/>
      <c r="PEK89" s="10"/>
      <c r="PEL89" s="10"/>
      <c r="PEM89" s="10"/>
      <c r="PEN89" s="10"/>
      <c r="PEO89" s="10"/>
      <c r="PEP89" s="10"/>
      <c r="PEQ89" s="10"/>
      <c r="PER89" s="10"/>
      <c r="PES89" s="10"/>
      <c r="PET89" s="10"/>
      <c r="PEU89" s="10"/>
      <c r="PEV89" s="10"/>
      <c r="PEW89" s="10"/>
      <c r="PEX89" s="10"/>
      <c r="PEY89" s="10"/>
      <c r="PEZ89" s="10"/>
      <c r="PFA89" s="10"/>
      <c r="PFB89" s="10"/>
      <c r="PFC89" s="10"/>
      <c r="PFD89" s="10"/>
      <c r="PFE89" s="10"/>
      <c r="PFF89" s="10"/>
      <c r="PFG89" s="10"/>
      <c r="PFH89" s="10"/>
      <c r="PFI89" s="10"/>
      <c r="PFJ89" s="10"/>
      <c r="PFK89" s="10"/>
      <c r="PFL89" s="10"/>
      <c r="PFM89" s="10"/>
      <c r="PFN89" s="10"/>
      <c r="PFO89" s="10"/>
      <c r="PFP89" s="10"/>
      <c r="PFQ89" s="10"/>
      <c r="PFR89" s="10"/>
      <c r="PFS89" s="10"/>
      <c r="PFT89" s="10"/>
      <c r="PFU89" s="10"/>
      <c r="PFV89" s="10"/>
      <c r="PFW89" s="10"/>
      <c r="PFX89" s="10"/>
      <c r="PFY89" s="10"/>
      <c r="PFZ89" s="10"/>
      <c r="PGA89" s="10"/>
      <c r="PGB89" s="10"/>
      <c r="PGC89" s="10"/>
      <c r="PGD89" s="10"/>
      <c r="PGE89" s="10"/>
      <c r="PGF89" s="10"/>
      <c r="PGG89" s="10"/>
      <c r="PGH89" s="10"/>
      <c r="PGI89" s="10"/>
      <c r="PGJ89" s="10"/>
      <c r="PGK89" s="10"/>
      <c r="PGL89" s="10"/>
      <c r="PGM89" s="10"/>
      <c r="PGN89" s="10"/>
      <c r="PGO89" s="10"/>
      <c r="PGP89" s="10"/>
      <c r="PGQ89" s="10"/>
      <c r="PGR89" s="10"/>
      <c r="PGS89" s="10"/>
      <c r="PGT89" s="10"/>
      <c r="PGU89" s="10"/>
      <c r="PGV89" s="10"/>
      <c r="PGW89" s="10"/>
      <c r="PGX89" s="10"/>
      <c r="PGY89" s="10"/>
      <c r="PGZ89" s="10"/>
      <c r="PHA89" s="10"/>
      <c r="PHB89" s="10"/>
      <c r="PHC89" s="10"/>
      <c r="PHD89" s="10"/>
      <c r="PHE89" s="10"/>
      <c r="PHF89" s="10"/>
      <c r="PHG89" s="10"/>
      <c r="PHH89" s="10"/>
      <c r="PHI89" s="10"/>
      <c r="PHJ89" s="10"/>
      <c r="PHK89" s="10"/>
      <c r="PHL89" s="10"/>
      <c r="PHM89" s="10"/>
      <c r="PHN89" s="10"/>
      <c r="PHO89" s="10"/>
      <c r="PHP89" s="10"/>
      <c r="PHQ89" s="10"/>
      <c r="PHR89" s="10"/>
      <c r="PHS89" s="10"/>
      <c r="PHT89" s="10"/>
      <c r="PHU89" s="10"/>
      <c r="PHV89" s="10"/>
      <c r="PHW89" s="10"/>
      <c r="PHX89" s="10"/>
      <c r="PHY89" s="10"/>
      <c r="PHZ89" s="10"/>
      <c r="PIA89" s="10"/>
      <c r="PIB89" s="10"/>
      <c r="PIC89" s="10"/>
      <c r="PID89" s="10"/>
      <c r="PIE89" s="10"/>
      <c r="PIF89" s="10"/>
      <c r="PIG89" s="10"/>
      <c r="PIH89" s="10"/>
      <c r="PII89" s="10"/>
      <c r="PIJ89" s="10"/>
      <c r="PIK89" s="10"/>
      <c r="PIL89" s="10"/>
      <c r="PIM89" s="10"/>
      <c r="PIN89" s="10"/>
      <c r="PIO89" s="10"/>
      <c r="PIP89" s="10"/>
      <c r="PIQ89" s="10"/>
      <c r="PIR89" s="10"/>
      <c r="PIS89" s="10"/>
      <c r="PIT89" s="10"/>
      <c r="PIU89" s="10"/>
      <c r="PIV89" s="10"/>
      <c r="PIW89" s="10"/>
      <c r="PIX89" s="10"/>
      <c r="PIY89" s="10"/>
      <c r="PIZ89" s="10"/>
      <c r="PJA89" s="10"/>
      <c r="PJB89" s="10"/>
      <c r="PJC89" s="10"/>
      <c r="PJD89" s="10"/>
      <c r="PJE89" s="10"/>
      <c r="PJF89" s="10"/>
      <c r="PJG89" s="10"/>
      <c r="PJH89" s="10"/>
      <c r="PJI89" s="10"/>
      <c r="PJJ89" s="10"/>
      <c r="PJK89" s="10"/>
      <c r="PJL89" s="10"/>
      <c r="PJM89" s="10"/>
      <c r="PJN89" s="10"/>
      <c r="PJO89" s="10"/>
      <c r="PJP89" s="10"/>
      <c r="PJQ89" s="10"/>
      <c r="PJR89" s="10"/>
      <c r="PJS89" s="10"/>
      <c r="PJT89" s="10"/>
      <c r="PJU89" s="10"/>
      <c r="PJV89" s="10"/>
      <c r="PJW89" s="10"/>
      <c r="PJX89" s="10"/>
      <c r="PJY89" s="10"/>
      <c r="PJZ89" s="10"/>
      <c r="PKA89" s="10"/>
      <c r="PKB89" s="10"/>
      <c r="PKC89" s="10"/>
      <c r="PKD89" s="10"/>
      <c r="PKE89" s="10"/>
      <c r="PKF89" s="10"/>
      <c r="PKG89" s="10"/>
      <c r="PKH89" s="10"/>
      <c r="PKI89" s="10"/>
      <c r="PKJ89" s="10"/>
      <c r="PKK89" s="10"/>
      <c r="PKL89" s="10"/>
      <c r="PKM89" s="10"/>
      <c r="PKN89" s="10"/>
      <c r="PKO89" s="10"/>
      <c r="PKP89" s="10"/>
      <c r="PKQ89" s="10"/>
      <c r="PKR89" s="10"/>
      <c r="PKS89" s="10"/>
      <c r="PKT89" s="10"/>
      <c r="PKU89" s="10"/>
      <c r="PKV89" s="10"/>
      <c r="PKW89" s="10"/>
      <c r="PKX89" s="10"/>
      <c r="PKY89" s="10"/>
      <c r="PKZ89" s="10"/>
      <c r="PLA89" s="10"/>
      <c r="PLB89" s="10"/>
      <c r="PLC89" s="10"/>
      <c r="PLD89" s="10"/>
      <c r="PLE89" s="10"/>
      <c r="PLF89" s="10"/>
      <c r="PLG89" s="10"/>
      <c r="PLH89" s="10"/>
      <c r="PLI89" s="10"/>
      <c r="PLJ89" s="10"/>
      <c r="PLK89" s="10"/>
      <c r="PLL89" s="10"/>
      <c r="PLM89" s="10"/>
      <c r="PLN89" s="10"/>
      <c r="PLO89" s="10"/>
      <c r="PLP89" s="10"/>
      <c r="PLQ89" s="10"/>
      <c r="PLR89" s="10"/>
      <c r="PLS89" s="10"/>
      <c r="PLT89" s="10"/>
      <c r="PLU89" s="10"/>
      <c r="PLV89" s="10"/>
      <c r="PLW89" s="10"/>
      <c r="PLX89" s="10"/>
      <c r="PLY89" s="10"/>
      <c r="PLZ89" s="10"/>
      <c r="PMA89" s="10"/>
      <c r="PMB89" s="10"/>
      <c r="PMC89" s="10"/>
      <c r="PMD89" s="10"/>
      <c r="PME89" s="10"/>
      <c r="PMF89" s="10"/>
      <c r="PMG89" s="10"/>
      <c r="PMH89" s="10"/>
      <c r="PMI89" s="10"/>
      <c r="PMJ89" s="10"/>
      <c r="PMK89" s="10"/>
      <c r="PML89" s="10"/>
      <c r="PMM89" s="10"/>
      <c r="PMN89" s="10"/>
      <c r="PMO89" s="10"/>
      <c r="PMP89" s="10"/>
      <c r="PMQ89" s="10"/>
      <c r="PMR89" s="10"/>
      <c r="PMS89" s="10"/>
      <c r="PMT89" s="10"/>
      <c r="PMU89" s="10"/>
      <c r="PMV89" s="10"/>
      <c r="PMW89" s="10"/>
      <c r="PMX89" s="10"/>
      <c r="PMY89" s="10"/>
      <c r="PMZ89" s="10"/>
      <c r="PNA89" s="10"/>
      <c r="PNB89" s="10"/>
      <c r="PNC89" s="10"/>
      <c r="PND89" s="10"/>
      <c r="PNE89" s="10"/>
      <c r="PNF89" s="10"/>
      <c r="PNG89" s="10"/>
      <c r="PNH89" s="10"/>
      <c r="PNI89" s="10"/>
      <c r="PNJ89" s="10"/>
      <c r="PNK89" s="10"/>
      <c r="PNL89" s="10"/>
      <c r="PNM89" s="10"/>
      <c r="PNN89" s="10"/>
      <c r="PNO89" s="10"/>
      <c r="PNP89" s="10"/>
      <c r="PNQ89" s="10"/>
      <c r="PNR89" s="10"/>
      <c r="PNS89" s="10"/>
      <c r="PNT89" s="10"/>
      <c r="PNU89" s="10"/>
      <c r="PNV89" s="10"/>
      <c r="PNW89" s="10"/>
      <c r="PNX89" s="10"/>
      <c r="PNY89" s="10"/>
      <c r="PNZ89" s="10"/>
      <c r="POA89" s="10"/>
      <c r="POB89" s="10"/>
      <c r="POC89" s="10"/>
      <c r="POD89" s="10"/>
      <c r="POE89" s="10"/>
      <c r="POF89" s="10"/>
      <c r="POG89" s="10"/>
      <c r="POH89" s="10"/>
      <c r="POI89" s="10"/>
      <c r="POJ89" s="10"/>
      <c r="POK89" s="10"/>
      <c r="POL89" s="10"/>
      <c r="POM89" s="10"/>
      <c r="PON89" s="10"/>
      <c r="POO89" s="10"/>
      <c r="POP89" s="10"/>
      <c r="POQ89" s="10"/>
      <c r="POR89" s="10"/>
      <c r="POS89" s="10"/>
      <c r="POT89" s="10"/>
      <c r="POU89" s="10"/>
      <c r="POV89" s="10"/>
      <c r="POW89" s="10"/>
      <c r="POX89" s="10"/>
      <c r="POY89" s="10"/>
      <c r="POZ89" s="10"/>
      <c r="PPA89" s="10"/>
      <c r="PPB89" s="10"/>
      <c r="PPC89" s="10"/>
      <c r="PPD89" s="10"/>
      <c r="PPE89" s="10"/>
      <c r="PPF89" s="10"/>
      <c r="PPG89" s="10"/>
      <c r="PPH89" s="10"/>
      <c r="PPI89" s="10"/>
      <c r="PPJ89" s="10"/>
      <c r="PPK89" s="10"/>
      <c r="PPL89" s="10"/>
      <c r="PPM89" s="10"/>
      <c r="PPN89" s="10"/>
      <c r="PPO89" s="10"/>
      <c r="PPP89" s="10"/>
      <c r="PPQ89" s="10"/>
      <c r="PPR89" s="10"/>
      <c r="PPS89" s="10"/>
      <c r="PPT89" s="10"/>
      <c r="PPU89" s="10"/>
      <c r="PPV89" s="10"/>
      <c r="PPW89" s="10"/>
      <c r="PPX89" s="10"/>
      <c r="PPY89" s="10"/>
      <c r="PPZ89" s="10"/>
      <c r="PQA89" s="10"/>
      <c r="PQB89" s="10"/>
      <c r="PQC89" s="10"/>
      <c r="PQD89" s="10"/>
      <c r="PQE89" s="10"/>
      <c r="PQF89" s="10"/>
      <c r="PQG89" s="10"/>
      <c r="PQH89" s="10"/>
      <c r="PQI89" s="10"/>
      <c r="PQJ89" s="10"/>
      <c r="PQK89" s="10"/>
      <c r="PQL89" s="10"/>
      <c r="PQM89" s="10"/>
      <c r="PQN89" s="10"/>
      <c r="PQO89" s="10"/>
      <c r="PQP89" s="10"/>
      <c r="PQQ89" s="10"/>
      <c r="PQR89" s="10"/>
      <c r="PQS89" s="10"/>
      <c r="PQT89" s="10"/>
      <c r="PQU89" s="10"/>
      <c r="PQV89" s="10"/>
      <c r="PQW89" s="10"/>
      <c r="PQX89" s="10"/>
      <c r="PQY89" s="10"/>
      <c r="PQZ89" s="10"/>
      <c r="PRA89" s="10"/>
      <c r="PRB89" s="10"/>
      <c r="PRC89" s="10"/>
      <c r="PRD89" s="10"/>
      <c r="PRE89" s="10"/>
      <c r="PRF89" s="10"/>
      <c r="PRG89" s="10"/>
      <c r="PRH89" s="10"/>
      <c r="PRI89" s="10"/>
      <c r="PRJ89" s="10"/>
      <c r="PRK89" s="10"/>
      <c r="PRL89" s="10"/>
      <c r="PRM89" s="10"/>
      <c r="PRN89" s="10"/>
      <c r="PRO89" s="10"/>
      <c r="PRP89" s="10"/>
      <c r="PRQ89" s="10"/>
      <c r="PRR89" s="10"/>
      <c r="PRS89" s="10"/>
      <c r="PRT89" s="10"/>
      <c r="PRU89" s="10"/>
      <c r="PRV89" s="10"/>
      <c r="PRW89" s="10"/>
      <c r="PRX89" s="10"/>
      <c r="PRY89" s="10"/>
      <c r="PRZ89" s="10"/>
      <c r="PSA89" s="10"/>
      <c r="PSB89" s="10"/>
      <c r="PSC89" s="10"/>
      <c r="PSD89" s="10"/>
      <c r="PSE89" s="10"/>
      <c r="PSF89" s="10"/>
      <c r="PSG89" s="10"/>
      <c r="PSH89" s="10"/>
      <c r="PSI89" s="10"/>
      <c r="PSJ89" s="10"/>
      <c r="PSK89" s="10"/>
      <c r="PSL89" s="10"/>
      <c r="PSM89" s="10"/>
      <c r="PSN89" s="10"/>
      <c r="PSO89" s="10"/>
      <c r="PSP89" s="10"/>
      <c r="PSQ89" s="10"/>
      <c r="PSR89" s="10"/>
      <c r="PSS89" s="10"/>
      <c r="PST89" s="10"/>
      <c r="PSU89" s="10"/>
      <c r="PSV89" s="10"/>
      <c r="PSW89" s="10"/>
      <c r="PSX89" s="10"/>
      <c r="PSY89" s="10"/>
      <c r="PSZ89" s="10"/>
      <c r="PTA89" s="10"/>
      <c r="PTB89" s="10"/>
      <c r="PTC89" s="10"/>
      <c r="PTD89" s="10"/>
      <c r="PTE89" s="10"/>
      <c r="PTF89" s="10"/>
      <c r="PTG89" s="10"/>
      <c r="PTH89" s="10"/>
      <c r="PTI89" s="10"/>
      <c r="PTJ89" s="10"/>
      <c r="PTK89" s="10"/>
      <c r="PTL89" s="10"/>
      <c r="PTM89" s="10"/>
      <c r="PTN89" s="10"/>
      <c r="PTO89" s="10"/>
      <c r="PTP89" s="10"/>
      <c r="PTQ89" s="10"/>
      <c r="PTR89" s="10"/>
      <c r="PTS89" s="10"/>
      <c r="PTT89" s="10"/>
      <c r="PTU89" s="10"/>
      <c r="PTV89" s="10"/>
      <c r="PTW89" s="10"/>
      <c r="PTX89" s="10"/>
      <c r="PTY89" s="10"/>
      <c r="PTZ89" s="10"/>
      <c r="PUA89" s="10"/>
      <c r="PUB89" s="10"/>
      <c r="PUC89" s="10"/>
      <c r="PUD89" s="10"/>
      <c r="PUE89" s="10"/>
      <c r="PUF89" s="10"/>
      <c r="PUG89" s="10"/>
      <c r="PUH89" s="10"/>
      <c r="PUI89" s="10"/>
      <c r="PUJ89" s="10"/>
      <c r="PUK89" s="10"/>
      <c r="PUL89" s="10"/>
      <c r="PUM89" s="10"/>
      <c r="PUN89" s="10"/>
      <c r="PUO89" s="10"/>
      <c r="PUP89" s="10"/>
      <c r="PUQ89" s="10"/>
      <c r="PUR89" s="10"/>
      <c r="PUS89" s="10"/>
      <c r="PUT89" s="10"/>
      <c r="PUU89" s="10"/>
      <c r="PUV89" s="10"/>
      <c r="PUW89" s="10"/>
      <c r="PUX89" s="10"/>
      <c r="PUY89" s="10"/>
      <c r="PUZ89" s="10"/>
      <c r="PVA89" s="10"/>
      <c r="PVB89" s="10"/>
      <c r="PVC89" s="10"/>
      <c r="PVD89" s="10"/>
      <c r="PVE89" s="10"/>
      <c r="PVF89" s="10"/>
      <c r="PVG89" s="10"/>
      <c r="PVH89" s="10"/>
      <c r="PVI89" s="10"/>
      <c r="PVJ89" s="10"/>
      <c r="PVK89" s="10"/>
      <c r="PVL89" s="10"/>
      <c r="PVM89" s="10"/>
      <c r="PVN89" s="10"/>
      <c r="PVO89" s="10"/>
      <c r="PVP89" s="10"/>
      <c r="PVQ89" s="10"/>
      <c r="PVR89" s="10"/>
      <c r="PVS89" s="10"/>
      <c r="PVT89" s="10"/>
      <c r="PVU89" s="10"/>
      <c r="PVV89" s="10"/>
      <c r="PVW89" s="10"/>
      <c r="PVX89" s="10"/>
      <c r="PVY89" s="10"/>
      <c r="PVZ89" s="10"/>
      <c r="PWA89" s="10"/>
      <c r="PWB89" s="10"/>
      <c r="PWC89" s="10"/>
      <c r="PWD89" s="10"/>
      <c r="PWE89" s="10"/>
      <c r="PWF89" s="10"/>
      <c r="PWG89" s="10"/>
      <c r="PWH89" s="10"/>
      <c r="PWI89" s="10"/>
      <c r="PWJ89" s="10"/>
      <c r="PWK89" s="10"/>
      <c r="PWL89" s="10"/>
      <c r="PWM89" s="10"/>
      <c r="PWN89" s="10"/>
      <c r="PWO89" s="10"/>
      <c r="PWP89" s="10"/>
      <c r="PWQ89" s="10"/>
      <c r="PWR89" s="10"/>
      <c r="PWS89" s="10"/>
      <c r="PWT89" s="10"/>
      <c r="PWU89" s="10"/>
      <c r="PWV89" s="10"/>
      <c r="PWW89" s="10"/>
      <c r="PWX89" s="10"/>
      <c r="PWY89" s="10"/>
      <c r="PWZ89" s="10"/>
      <c r="PXA89" s="10"/>
      <c r="PXB89" s="10"/>
      <c r="PXC89" s="10"/>
      <c r="PXD89" s="10"/>
      <c r="PXE89" s="10"/>
      <c r="PXF89" s="10"/>
      <c r="PXG89" s="10"/>
      <c r="PXH89" s="10"/>
      <c r="PXI89" s="10"/>
      <c r="PXJ89" s="10"/>
      <c r="PXK89" s="10"/>
      <c r="PXL89" s="10"/>
      <c r="PXM89" s="10"/>
      <c r="PXN89" s="10"/>
      <c r="PXO89" s="10"/>
      <c r="PXP89" s="10"/>
      <c r="PXQ89" s="10"/>
      <c r="PXR89" s="10"/>
      <c r="PXS89" s="10"/>
      <c r="PXT89" s="10"/>
      <c r="PXU89" s="10"/>
      <c r="PXV89" s="10"/>
      <c r="PXW89" s="10"/>
      <c r="PXX89" s="10"/>
      <c r="PXY89" s="10"/>
      <c r="PXZ89" s="10"/>
      <c r="PYA89" s="10"/>
      <c r="PYB89" s="10"/>
      <c r="PYC89" s="10"/>
      <c r="PYD89" s="10"/>
      <c r="PYE89" s="10"/>
      <c r="PYF89" s="10"/>
      <c r="PYG89" s="10"/>
      <c r="PYH89" s="10"/>
      <c r="PYI89" s="10"/>
      <c r="PYJ89" s="10"/>
      <c r="PYK89" s="10"/>
      <c r="PYL89" s="10"/>
      <c r="PYM89" s="10"/>
      <c r="PYN89" s="10"/>
      <c r="PYO89" s="10"/>
      <c r="PYP89" s="10"/>
      <c r="PYQ89" s="10"/>
      <c r="PYR89" s="10"/>
      <c r="PYS89" s="10"/>
      <c r="PYT89" s="10"/>
      <c r="PYU89" s="10"/>
      <c r="PYV89" s="10"/>
      <c r="PYW89" s="10"/>
      <c r="PYX89" s="10"/>
      <c r="PYY89" s="10"/>
      <c r="PYZ89" s="10"/>
      <c r="PZA89" s="10"/>
      <c r="PZB89" s="10"/>
      <c r="PZC89" s="10"/>
      <c r="PZD89" s="10"/>
      <c r="PZE89" s="10"/>
      <c r="PZF89" s="10"/>
      <c r="PZG89" s="10"/>
      <c r="PZH89" s="10"/>
      <c r="PZI89" s="10"/>
      <c r="PZJ89" s="10"/>
      <c r="PZK89" s="10"/>
      <c r="PZL89" s="10"/>
      <c r="PZM89" s="10"/>
      <c r="PZN89" s="10"/>
      <c r="PZO89" s="10"/>
      <c r="PZP89" s="10"/>
      <c r="PZQ89" s="10"/>
      <c r="PZR89" s="10"/>
      <c r="PZS89" s="10"/>
      <c r="PZT89" s="10"/>
      <c r="PZU89" s="10"/>
      <c r="PZV89" s="10"/>
      <c r="PZW89" s="10"/>
      <c r="PZX89" s="10"/>
      <c r="PZY89" s="10"/>
      <c r="PZZ89" s="10"/>
      <c r="QAA89" s="10"/>
      <c r="QAB89" s="10"/>
      <c r="QAC89" s="10"/>
      <c r="QAD89" s="10"/>
      <c r="QAE89" s="10"/>
      <c r="QAF89" s="10"/>
      <c r="QAG89" s="10"/>
      <c r="QAH89" s="10"/>
      <c r="QAI89" s="10"/>
      <c r="QAJ89" s="10"/>
      <c r="QAK89" s="10"/>
      <c r="QAL89" s="10"/>
      <c r="QAM89" s="10"/>
      <c r="QAN89" s="10"/>
      <c r="QAO89" s="10"/>
      <c r="QAP89" s="10"/>
      <c r="QAQ89" s="10"/>
      <c r="QAR89" s="10"/>
      <c r="QAS89" s="10"/>
      <c r="QAT89" s="10"/>
      <c r="QAU89" s="10"/>
      <c r="QAV89" s="10"/>
      <c r="QAW89" s="10"/>
      <c r="QAX89" s="10"/>
      <c r="QAY89" s="10"/>
      <c r="QAZ89" s="10"/>
      <c r="QBA89" s="10"/>
      <c r="QBB89" s="10"/>
      <c r="QBC89" s="10"/>
      <c r="QBD89" s="10"/>
      <c r="QBE89" s="10"/>
      <c r="QBF89" s="10"/>
      <c r="QBG89" s="10"/>
      <c r="QBH89" s="10"/>
      <c r="QBI89" s="10"/>
      <c r="QBJ89" s="10"/>
      <c r="QBK89" s="10"/>
      <c r="QBL89" s="10"/>
      <c r="QBM89" s="10"/>
      <c r="QBN89" s="10"/>
      <c r="QBO89" s="10"/>
      <c r="QBP89" s="10"/>
      <c r="QBQ89" s="10"/>
      <c r="QBR89" s="10"/>
      <c r="QBS89" s="10"/>
      <c r="QBT89" s="10"/>
      <c r="QBU89" s="10"/>
      <c r="QBV89" s="10"/>
      <c r="QBW89" s="10"/>
      <c r="QBX89" s="10"/>
      <c r="QBY89" s="10"/>
      <c r="QBZ89" s="10"/>
      <c r="QCA89" s="10"/>
      <c r="QCB89" s="10"/>
      <c r="QCC89" s="10"/>
      <c r="QCD89" s="10"/>
      <c r="QCE89" s="10"/>
      <c r="QCF89" s="10"/>
      <c r="QCG89" s="10"/>
      <c r="QCH89" s="10"/>
      <c r="QCI89" s="10"/>
      <c r="QCJ89" s="10"/>
      <c r="QCK89" s="10"/>
      <c r="QCL89" s="10"/>
      <c r="QCM89" s="10"/>
      <c r="QCN89" s="10"/>
      <c r="QCO89" s="10"/>
      <c r="QCP89" s="10"/>
      <c r="QCQ89" s="10"/>
      <c r="QCR89" s="10"/>
      <c r="QCS89" s="10"/>
      <c r="QCT89" s="10"/>
      <c r="QCU89" s="10"/>
      <c r="QCV89" s="10"/>
      <c r="QCW89" s="10"/>
      <c r="QCX89" s="10"/>
      <c r="QCY89" s="10"/>
      <c r="QCZ89" s="10"/>
      <c r="QDA89" s="10"/>
      <c r="QDB89" s="10"/>
      <c r="QDC89" s="10"/>
      <c r="QDD89" s="10"/>
      <c r="QDE89" s="10"/>
      <c r="QDF89" s="10"/>
      <c r="QDG89" s="10"/>
      <c r="QDH89" s="10"/>
      <c r="QDI89" s="10"/>
      <c r="QDJ89" s="10"/>
      <c r="QDK89" s="10"/>
      <c r="QDL89" s="10"/>
      <c r="QDM89" s="10"/>
      <c r="QDN89" s="10"/>
      <c r="QDO89" s="10"/>
      <c r="QDP89" s="10"/>
      <c r="QDQ89" s="10"/>
      <c r="QDR89" s="10"/>
      <c r="QDS89" s="10"/>
      <c r="QDT89" s="10"/>
      <c r="QDU89" s="10"/>
      <c r="QDV89" s="10"/>
      <c r="QDW89" s="10"/>
      <c r="QDX89" s="10"/>
      <c r="QDY89" s="10"/>
      <c r="QDZ89" s="10"/>
      <c r="QEA89" s="10"/>
      <c r="QEB89" s="10"/>
      <c r="QEC89" s="10"/>
      <c r="QED89" s="10"/>
      <c r="QEE89" s="10"/>
      <c r="QEF89" s="10"/>
      <c r="QEG89" s="10"/>
      <c r="QEH89" s="10"/>
      <c r="QEI89" s="10"/>
      <c r="QEJ89" s="10"/>
      <c r="QEK89" s="10"/>
      <c r="QEL89" s="10"/>
      <c r="QEM89" s="10"/>
      <c r="QEN89" s="10"/>
      <c r="QEO89" s="10"/>
      <c r="QEP89" s="10"/>
      <c r="QEQ89" s="10"/>
      <c r="QER89" s="10"/>
      <c r="QES89" s="10"/>
      <c r="QET89" s="10"/>
      <c r="QEU89" s="10"/>
      <c r="QEV89" s="10"/>
      <c r="QEW89" s="10"/>
      <c r="QEX89" s="10"/>
      <c r="QEY89" s="10"/>
      <c r="QEZ89" s="10"/>
      <c r="QFA89" s="10"/>
      <c r="QFB89" s="10"/>
      <c r="QFC89" s="10"/>
      <c r="QFD89" s="10"/>
      <c r="QFE89" s="10"/>
      <c r="QFF89" s="10"/>
      <c r="QFG89" s="10"/>
      <c r="QFH89" s="10"/>
      <c r="QFI89" s="10"/>
      <c r="QFJ89" s="10"/>
      <c r="QFK89" s="10"/>
      <c r="QFL89" s="10"/>
      <c r="QFM89" s="10"/>
      <c r="QFN89" s="10"/>
      <c r="QFO89" s="10"/>
      <c r="QFP89" s="10"/>
      <c r="QFQ89" s="10"/>
      <c r="QFR89" s="10"/>
      <c r="QFS89" s="10"/>
      <c r="QFT89" s="10"/>
      <c r="QFU89" s="10"/>
      <c r="QFV89" s="10"/>
      <c r="QFW89" s="10"/>
      <c r="QFX89" s="10"/>
      <c r="QFY89" s="10"/>
      <c r="QFZ89" s="10"/>
      <c r="QGA89" s="10"/>
      <c r="QGB89" s="10"/>
      <c r="QGC89" s="10"/>
      <c r="QGD89" s="10"/>
      <c r="QGE89" s="10"/>
      <c r="QGF89" s="10"/>
      <c r="QGG89" s="10"/>
      <c r="QGH89" s="10"/>
      <c r="QGI89" s="10"/>
      <c r="QGJ89" s="10"/>
      <c r="QGK89" s="10"/>
      <c r="QGL89" s="10"/>
      <c r="QGM89" s="10"/>
      <c r="QGN89" s="10"/>
      <c r="QGO89" s="10"/>
      <c r="QGP89" s="10"/>
      <c r="QGQ89" s="10"/>
      <c r="QGR89" s="10"/>
      <c r="QGS89" s="10"/>
      <c r="QGT89" s="10"/>
      <c r="QGU89" s="10"/>
      <c r="QGV89" s="10"/>
      <c r="QGW89" s="10"/>
      <c r="QGX89" s="10"/>
      <c r="QGY89" s="10"/>
      <c r="QGZ89" s="10"/>
      <c r="QHA89" s="10"/>
      <c r="QHB89" s="10"/>
      <c r="QHC89" s="10"/>
      <c r="QHD89" s="10"/>
      <c r="QHE89" s="10"/>
      <c r="QHF89" s="10"/>
      <c r="QHG89" s="10"/>
      <c r="QHH89" s="10"/>
      <c r="QHI89" s="10"/>
      <c r="QHJ89" s="10"/>
      <c r="QHK89" s="10"/>
      <c r="QHL89" s="10"/>
      <c r="QHM89" s="10"/>
      <c r="QHN89" s="10"/>
      <c r="QHO89" s="10"/>
      <c r="QHP89" s="10"/>
      <c r="QHQ89" s="10"/>
      <c r="QHR89" s="10"/>
      <c r="QHS89" s="10"/>
      <c r="QHT89" s="10"/>
      <c r="QHU89" s="10"/>
      <c r="QHV89" s="10"/>
      <c r="QHW89" s="10"/>
      <c r="QHX89" s="10"/>
      <c r="QHY89" s="10"/>
      <c r="QHZ89" s="10"/>
      <c r="QIA89" s="10"/>
      <c r="QIB89" s="10"/>
      <c r="QIC89" s="10"/>
      <c r="QID89" s="10"/>
      <c r="QIE89" s="10"/>
      <c r="QIF89" s="10"/>
      <c r="QIG89" s="10"/>
      <c r="QIH89" s="10"/>
      <c r="QII89" s="10"/>
      <c r="QIJ89" s="10"/>
      <c r="QIK89" s="10"/>
      <c r="QIL89" s="10"/>
      <c r="QIM89" s="10"/>
      <c r="QIN89" s="10"/>
      <c r="QIO89" s="10"/>
      <c r="QIP89" s="10"/>
      <c r="QIQ89" s="10"/>
      <c r="QIR89" s="10"/>
      <c r="QIS89" s="10"/>
      <c r="QIT89" s="10"/>
      <c r="QIU89" s="10"/>
      <c r="QIV89" s="10"/>
      <c r="QIW89" s="10"/>
      <c r="QIX89" s="10"/>
      <c r="QIY89" s="10"/>
      <c r="QIZ89" s="10"/>
      <c r="QJA89" s="10"/>
      <c r="QJB89" s="10"/>
      <c r="QJC89" s="10"/>
      <c r="QJD89" s="10"/>
      <c r="QJE89" s="10"/>
      <c r="QJF89" s="10"/>
      <c r="QJG89" s="10"/>
      <c r="QJH89" s="10"/>
      <c r="QJI89" s="10"/>
      <c r="QJJ89" s="10"/>
      <c r="QJK89" s="10"/>
      <c r="QJL89" s="10"/>
      <c r="QJM89" s="10"/>
      <c r="QJN89" s="10"/>
      <c r="QJO89" s="10"/>
      <c r="QJP89" s="10"/>
      <c r="QJQ89" s="10"/>
      <c r="QJR89" s="10"/>
      <c r="QJS89" s="10"/>
      <c r="QJT89" s="10"/>
      <c r="QJU89" s="10"/>
      <c r="QJV89" s="10"/>
      <c r="QJW89" s="10"/>
      <c r="QJX89" s="10"/>
      <c r="QJY89" s="10"/>
      <c r="QJZ89" s="10"/>
      <c r="QKA89" s="10"/>
      <c r="QKB89" s="10"/>
      <c r="QKC89" s="10"/>
      <c r="QKD89" s="10"/>
      <c r="QKE89" s="10"/>
      <c r="QKF89" s="10"/>
      <c r="QKG89" s="10"/>
      <c r="QKH89" s="10"/>
      <c r="QKI89" s="10"/>
      <c r="QKJ89" s="10"/>
      <c r="QKK89" s="10"/>
      <c r="QKL89" s="10"/>
      <c r="QKM89" s="10"/>
      <c r="QKN89" s="10"/>
      <c r="QKO89" s="10"/>
      <c r="QKP89" s="10"/>
      <c r="QKQ89" s="10"/>
      <c r="QKR89" s="10"/>
      <c r="QKS89" s="10"/>
      <c r="QKT89" s="10"/>
      <c r="QKU89" s="10"/>
      <c r="QKV89" s="10"/>
      <c r="QKW89" s="10"/>
      <c r="QKX89" s="10"/>
      <c r="QKY89" s="10"/>
      <c r="QKZ89" s="10"/>
      <c r="QLA89" s="10"/>
      <c r="QLB89" s="10"/>
      <c r="QLC89" s="10"/>
      <c r="QLD89" s="10"/>
      <c r="QLE89" s="10"/>
      <c r="QLF89" s="10"/>
      <c r="QLG89" s="10"/>
      <c r="QLH89" s="10"/>
      <c r="QLI89" s="10"/>
      <c r="QLJ89" s="10"/>
      <c r="QLK89" s="10"/>
      <c r="QLL89" s="10"/>
      <c r="QLM89" s="10"/>
      <c r="QLN89" s="10"/>
      <c r="QLO89" s="10"/>
      <c r="QLP89" s="10"/>
      <c r="QLQ89" s="10"/>
      <c r="QLR89" s="10"/>
      <c r="QLS89" s="10"/>
      <c r="QLT89" s="10"/>
      <c r="QLU89" s="10"/>
      <c r="QLV89" s="10"/>
      <c r="QLW89" s="10"/>
      <c r="QLX89" s="10"/>
      <c r="QLY89" s="10"/>
      <c r="QLZ89" s="10"/>
      <c r="QMA89" s="10"/>
      <c r="QMB89" s="10"/>
      <c r="QMC89" s="10"/>
      <c r="QMD89" s="10"/>
      <c r="QME89" s="10"/>
      <c r="QMF89" s="10"/>
      <c r="QMG89" s="10"/>
      <c r="QMH89" s="10"/>
      <c r="QMI89" s="10"/>
      <c r="QMJ89" s="10"/>
      <c r="QMK89" s="10"/>
      <c r="QML89" s="10"/>
      <c r="QMM89" s="10"/>
      <c r="QMN89" s="10"/>
      <c r="QMO89" s="10"/>
      <c r="QMP89" s="10"/>
      <c r="QMQ89" s="10"/>
      <c r="QMR89" s="10"/>
      <c r="QMS89" s="10"/>
      <c r="QMT89" s="10"/>
      <c r="QMU89" s="10"/>
      <c r="QMV89" s="10"/>
      <c r="QMW89" s="10"/>
      <c r="QMX89" s="10"/>
      <c r="QMY89" s="10"/>
      <c r="QMZ89" s="10"/>
      <c r="QNA89" s="10"/>
      <c r="QNB89" s="10"/>
      <c r="QNC89" s="10"/>
      <c r="QND89" s="10"/>
      <c r="QNE89" s="10"/>
      <c r="QNF89" s="10"/>
      <c r="QNG89" s="10"/>
      <c r="QNH89" s="10"/>
      <c r="QNI89" s="10"/>
      <c r="QNJ89" s="10"/>
      <c r="QNK89" s="10"/>
      <c r="QNL89" s="10"/>
      <c r="QNM89" s="10"/>
      <c r="QNN89" s="10"/>
      <c r="QNO89" s="10"/>
      <c r="QNP89" s="10"/>
      <c r="QNQ89" s="10"/>
      <c r="QNR89" s="10"/>
      <c r="QNS89" s="10"/>
      <c r="QNT89" s="10"/>
      <c r="QNU89" s="10"/>
      <c r="QNV89" s="10"/>
      <c r="QNW89" s="10"/>
      <c r="QNX89" s="10"/>
      <c r="QNY89" s="10"/>
      <c r="QNZ89" s="10"/>
      <c r="QOA89" s="10"/>
      <c r="QOB89" s="10"/>
      <c r="QOC89" s="10"/>
      <c r="QOD89" s="10"/>
      <c r="QOE89" s="10"/>
      <c r="QOF89" s="10"/>
      <c r="QOG89" s="10"/>
      <c r="QOH89" s="10"/>
      <c r="QOI89" s="10"/>
      <c r="QOJ89" s="10"/>
      <c r="QOK89" s="10"/>
      <c r="QOL89" s="10"/>
      <c r="QOM89" s="10"/>
      <c r="QON89" s="10"/>
      <c r="QOO89" s="10"/>
      <c r="QOP89" s="10"/>
      <c r="QOQ89" s="10"/>
      <c r="QOR89" s="10"/>
      <c r="QOS89" s="10"/>
      <c r="QOT89" s="10"/>
      <c r="QOU89" s="10"/>
      <c r="QOV89" s="10"/>
      <c r="QOW89" s="10"/>
      <c r="QOX89" s="10"/>
      <c r="QOY89" s="10"/>
      <c r="QOZ89" s="10"/>
      <c r="QPA89" s="10"/>
      <c r="QPB89" s="10"/>
      <c r="QPC89" s="10"/>
      <c r="QPD89" s="10"/>
      <c r="QPE89" s="10"/>
      <c r="QPF89" s="10"/>
      <c r="QPG89" s="10"/>
      <c r="QPH89" s="10"/>
      <c r="QPI89" s="10"/>
      <c r="QPJ89" s="10"/>
      <c r="QPK89" s="10"/>
      <c r="QPL89" s="10"/>
      <c r="QPM89" s="10"/>
      <c r="QPN89" s="10"/>
      <c r="QPO89" s="10"/>
      <c r="QPP89" s="10"/>
      <c r="QPQ89" s="10"/>
      <c r="QPR89" s="10"/>
      <c r="QPS89" s="10"/>
      <c r="QPT89" s="10"/>
      <c r="QPU89" s="10"/>
      <c r="QPV89" s="10"/>
      <c r="QPW89" s="10"/>
      <c r="QPX89" s="10"/>
      <c r="QPY89" s="10"/>
      <c r="QPZ89" s="10"/>
      <c r="QQA89" s="10"/>
      <c r="QQB89" s="10"/>
      <c r="QQC89" s="10"/>
      <c r="QQD89" s="10"/>
      <c r="QQE89" s="10"/>
      <c r="QQF89" s="10"/>
      <c r="QQG89" s="10"/>
      <c r="QQH89" s="10"/>
      <c r="QQI89" s="10"/>
      <c r="QQJ89" s="10"/>
      <c r="QQK89" s="10"/>
      <c r="QQL89" s="10"/>
      <c r="QQM89" s="10"/>
      <c r="QQN89" s="10"/>
      <c r="QQO89" s="10"/>
      <c r="QQP89" s="10"/>
      <c r="QQQ89" s="10"/>
      <c r="QQR89" s="10"/>
      <c r="QQS89" s="10"/>
      <c r="QQT89" s="10"/>
      <c r="QQU89" s="10"/>
      <c r="QQV89" s="10"/>
      <c r="QQW89" s="10"/>
      <c r="QQX89" s="10"/>
      <c r="QQY89" s="10"/>
      <c r="QQZ89" s="10"/>
      <c r="QRA89" s="10"/>
      <c r="QRB89" s="10"/>
      <c r="QRC89" s="10"/>
      <c r="QRD89" s="10"/>
      <c r="QRE89" s="10"/>
      <c r="QRF89" s="10"/>
      <c r="QRG89" s="10"/>
      <c r="QRH89" s="10"/>
      <c r="QRI89" s="10"/>
      <c r="QRJ89" s="10"/>
      <c r="QRK89" s="10"/>
      <c r="QRL89" s="10"/>
      <c r="QRM89" s="10"/>
      <c r="QRN89" s="10"/>
      <c r="QRO89" s="10"/>
      <c r="QRP89" s="10"/>
      <c r="QRQ89" s="10"/>
      <c r="QRR89" s="10"/>
      <c r="QRS89" s="10"/>
      <c r="QRT89" s="10"/>
      <c r="QRU89" s="10"/>
      <c r="QRV89" s="10"/>
      <c r="QRW89" s="10"/>
      <c r="QRX89" s="10"/>
      <c r="QRY89" s="10"/>
      <c r="QRZ89" s="10"/>
      <c r="QSA89" s="10"/>
      <c r="QSB89" s="10"/>
      <c r="QSC89" s="10"/>
      <c r="QSD89" s="10"/>
      <c r="QSE89" s="10"/>
      <c r="QSF89" s="10"/>
      <c r="QSG89" s="10"/>
      <c r="QSH89" s="10"/>
      <c r="QSI89" s="10"/>
      <c r="QSJ89" s="10"/>
      <c r="QSK89" s="10"/>
      <c r="QSL89" s="10"/>
      <c r="QSM89" s="10"/>
      <c r="QSN89" s="10"/>
      <c r="QSO89" s="10"/>
      <c r="QSP89" s="10"/>
      <c r="QSQ89" s="10"/>
      <c r="QSR89" s="10"/>
      <c r="QSS89" s="10"/>
      <c r="QST89" s="10"/>
      <c r="QSU89" s="10"/>
      <c r="QSV89" s="10"/>
      <c r="QSW89" s="10"/>
      <c r="QSX89" s="10"/>
      <c r="QSY89" s="10"/>
      <c r="QSZ89" s="10"/>
      <c r="QTA89" s="10"/>
      <c r="QTB89" s="10"/>
      <c r="QTC89" s="10"/>
      <c r="QTD89" s="10"/>
      <c r="QTE89" s="10"/>
      <c r="QTF89" s="10"/>
      <c r="QTG89" s="10"/>
      <c r="QTH89" s="10"/>
      <c r="QTI89" s="10"/>
      <c r="QTJ89" s="10"/>
      <c r="QTK89" s="10"/>
      <c r="QTL89" s="10"/>
      <c r="QTM89" s="10"/>
      <c r="QTN89" s="10"/>
      <c r="QTO89" s="10"/>
      <c r="QTP89" s="10"/>
      <c r="QTQ89" s="10"/>
      <c r="QTR89" s="10"/>
      <c r="QTS89" s="10"/>
      <c r="QTT89" s="10"/>
      <c r="QTU89" s="10"/>
      <c r="QTV89" s="10"/>
      <c r="QTW89" s="10"/>
      <c r="QTX89" s="10"/>
      <c r="QTY89" s="10"/>
      <c r="QTZ89" s="10"/>
      <c r="QUA89" s="10"/>
      <c r="QUB89" s="10"/>
      <c r="QUC89" s="10"/>
      <c r="QUD89" s="10"/>
      <c r="QUE89" s="10"/>
      <c r="QUF89" s="10"/>
      <c r="QUG89" s="10"/>
      <c r="QUH89" s="10"/>
      <c r="QUI89" s="10"/>
      <c r="QUJ89" s="10"/>
      <c r="QUK89" s="10"/>
      <c r="QUL89" s="10"/>
      <c r="QUM89" s="10"/>
      <c r="QUN89" s="10"/>
      <c r="QUO89" s="10"/>
      <c r="QUP89" s="10"/>
      <c r="QUQ89" s="10"/>
      <c r="QUR89" s="10"/>
      <c r="QUS89" s="10"/>
      <c r="QUT89" s="10"/>
      <c r="QUU89" s="10"/>
      <c r="QUV89" s="10"/>
      <c r="QUW89" s="10"/>
      <c r="QUX89" s="10"/>
      <c r="QUY89" s="10"/>
      <c r="QUZ89" s="10"/>
      <c r="QVA89" s="10"/>
      <c r="QVB89" s="10"/>
      <c r="QVC89" s="10"/>
      <c r="QVD89" s="10"/>
      <c r="QVE89" s="10"/>
      <c r="QVF89" s="10"/>
      <c r="QVG89" s="10"/>
      <c r="QVH89" s="10"/>
      <c r="QVI89" s="10"/>
      <c r="QVJ89" s="10"/>
      <c r="QVK89" s="10"/>
      <c r="QVL89" s="10"/>
      <c r="QVM89" s="10"/>
      <c r="QVN89" s="10"/>
      <c r="QVO89" s="10"/>
      <c r="QVP89" s="10"/>
      <c r="QVQ89" s="10"/>
      <c r="QVR89" s="10"/>
      <c r="QVS89" s="10"/>
      <c r="QVT89" s="10"/>
      <c r="QVU89" s="10"/>
      <c r="QVV89" s="10"/>
      <c r="QVW89" s="10"/>
      <c r="QVX89" s="10"/>
      <c r="QVY89" s="10"/>
      <c r="QVZ89" s="10"/>
      <c r="QWA89" s="10"/>
      <c r="QWB89" s="10"/>
      <c r="QWC89" s="10"/>
      <c r="QWD89" s="10"/>
      <c r="QWE89" s="10"/>
      <c r="QWF89" s="10"/>
      <c r="QWG89" s="10"/>
      <c r="QWH89" s="10"/>
      <c r="QWI89" s="10"/>
      <c r="QWJ89" s="10"/>
      <c r="QWK89" s="10"/>
      <c r="QWL89" s="10"/>
      <c r="QWM89" s="10"/>
      <c r="QWN89" s="10"/>
      <c r="QWO89" s="10"/>
      <c r="QWP89" s="10"/>
      <c r="QWQ89" s="10"/>
      <c r="QWR89" s="10"/>
      <c r="QWS89" s="10"/>
      <c r="QWT89" s="10"/>
      <c r="QWU89" s="10"/>
      <c r="QWV89" s="10"/>
      <c r="QWW89" s="10"/>
      <c r="QWX89" s="10"/>
      <c r="QWY89" s="10"/>
      <c r="QWZ89" s="10"/>
      <c r="QXA89" s="10"/>
      <c r="QXB89" s="10"/>
      <c r="QXC89" s="10"/>
      <c r="QXD89" s="10"/>
      <c r="QXE89" s="10"/>
      <c r="QXF89" s="10"/>
      <c r="QXG89" s="10"/>
      <c r="QXH89" s="10"/>
      <c r="QXI89" s="10"/>
      <c r="QXJ89" s="10"/>
      <c r="QXK89" s="10"/>
      <c r="QXL89" s="10"/>
      <c r="QXM89" s="10"/>
      <c r="QXN89" s="10"/>
      <c r="QXO89" s="10"/>
      <c r="QXP89" s="10"/>
      <c r="QXQ89" s="10"/>
      <c r="QXR89" s="10"/>
      <c r="QXS89" s="10"/>
      <c r="QXT89" s="10"/>
      <c r="QXU89" s="10"/>
      <c r="QXV89" s="10"/>
      <c r="QXW89" s="10"/>
      <c r="QXX89" s="10"/>
      <c r="QXY89" s="10"/>
      <c r="QXZ89" s="10"/>
      <c r="QYA89" s="10"/>
      <c r="QYB89" s="10"/>
      <c r="QYC89" s="10"/>
      <c r="QYD89" s="10"/>
      <c r="QYE89" s="10"/>
      <c r="QYF89" s="10"/>
      <c r="QYG89" s="10"/>
      <c r="QYH89" s="10"/>
      <c r="QYI89" s="10"/>
      <c r="QYJ89" s="10"/>
      <c r="QYK89" s="10"/>
      <c r="QYL89" s="10"/>
      <c r="QYM89" s="10"/>
      <c r="QYN89" s="10"/>
      <c r="QYO89" s="10"/>
      <c r="QYP89" s="10"/>
      <c r="QYQ89" s="10"/>
      <c r="QYR89" s="10"/>
      <c r="QYS89" s="10"/>
      <c r="QYT89" s="10"/>
      <c r="QYU89" s="10"/>
      <c r="QYV89" s="10"/>
      <c r="QYW89" s="10"/>
      <c r="QYX89" s="10"/>
      <c r="QYY89" s="10"/>
      <c r="QYZ89" s="10"/>
      <c r="QZA89" s="10"/>
      <c r="QZB89" s="10"/>
      <c r="QZC89" s="10"/>
      <c r="QZD89" s="10"/>
      <c r="QZE89" s="10"/>
      <c r="QZF89" s="10"/>
      <c r="QZG89" s="10"/>
      <c r="QZH89" s="10"/>
      <c r="QZI89" s="10"/>
      <c r="QZJ89" s="10"/>
      <c r="QZK89" s="10"/>
      <c r="QZL89" s="10"/>
      <c r="QZM89" s="10"/>
      <c r="QZN89" s="10"/>
      <c r="QZO89" s="10"/>
      <c r="QZP89" s="10"/>
      <c r="QZQ89" s="10"/>
      <c r="QZR89" s="10"/>
      <c r="QZS89" s="10"/>
      <c r="QZT89" s="10"/>
      <c r="QZU89" s="10"/>
      <c r="QZV89" s="10"/>
      <c r="QZW89" s="10"/>
      <c r="QZX89" s="10"/>
      <c r="QZY89" s="10"/>
      <c r="QZZ89" s="10"/>
      <c r="RAA89" s="10"/>
      <c r="RAB89" s="10"/>
      <c r="RAC89" s="10"/>
      <c r="RAD89" s="10"/>
      <c r="RAE89" s="10"/>
      <c r="RAF89" s="10"/>
      <c r="RAG89" s="10"/>
      <c r="RAH89" s="10"/>
      <c r="RAI89" s="10"/>
      <c r="RAJ89" s="10"/>
      <c r="RAK89" s="10"/>
      <c r="RAL89" s="10"/>
      <c r="RAM89" s="10"/>
      <c r="RAN89" s="10"/>
      <c r="RAO89" s="10"/>
      <c r="RAP89" s="10"/>
      <c r="RAQ89" s="10"/>
      <c r="RAR89" s="10"/>
      <c r="RAS89" s="10"/>
      <c r="RAT89" s="10"/>
      <c r="RAU89" s="10"/>
      <c r="RAV89" s="10"/>
      <c r="RAW89" s="10"/>
      <c r="RAX89" s="10"/>
      <c r="RAY89" s="10"/>
      <c r="RAZ89" s="10"/>
      <c r="RBA89" s="10"/>
      <c r="RBB89" s="10"/>
      <c r="RBC89" s="10"/>
      <c r="RBD89" s="10"/>
      <c r="RBE89" s="10"/>
      <c r="RBF89" s="10"/>
      <c r="RBG89" s="10"/>
      <c r="RBH89" s="10"/>
      <c r="RBI89" s="10"/>
      <c r="RBJ89" s="10"/>
      <c r="RBK89" s="10"/>
      <c r="RBL89" s="10"/>
      <c r="RBM89" s="10"/>
      <c r="RBN89" s="10"/>
      <c r="RBO89" s="10"/>
      <c r="RBP89" s="10"/>
      <c r="RBQ89" s="10"/>
      <c r="RBR89" s="10"/>
      <c r="RBS89" s="10"/>
      <c r="RBT89" s="10"/>
      <c r="RBU89" s="10"/>
      <c r="RBV89" s="10"/>
      <c r="RBW89" s="10"/>
      <c r="RBX89" s="10"/>
      <c r="RBY89" s="10"/>
      <c r="RBZ89" s="10"/>
      <c r="RCA89" s="10"/>
      <c r="RCB89" s="10"/>
      <c r="RCC89" s="10"/>
      <c r="RCD89" s="10"/>
      <c r="RCE89" s="10"/>
      <c r="RCF89" s="10"/>
      <c r="RCG89" s="10"/>
      <c r="RCH89" s="10"/>
      <c r="RCI89" s="10"/>
      <c r="RCJ89" s="10"/>
      <c r="RCK89" s="10"/>
      <c r="RCL89" s="10"/>
      <c r="RCM89" s="10"/>
      <c r="RCN89" s="10"/>
      <c r="RCO89" s="10"/>
      <c r="RCP89" s="10"/>
      <c r="RCQ89" s="10"/>
      <c r="RCR89" s="10"/>
      <c r="RCS89" s="10"/>
      <c r="RCT89" s="10"/>
      <c r="RCU89" s="10"/>
      <c r="RCV89" s="10"/>
      <c r="RCW89" s="10"/>
      <c r="RCX89" s="10"/>
      <c r="RCY89" s="10"/>
      <c r="RCZ89" s="10"/>
      <c r="RDA89" s="10"/>
      <c r="RDB89" s="10"/>
      <c r="RDC89" s="10"/>
      <c r="RDD89" s="10"/>
      <c r="RDE89" s="10"/>
      <c r="RDF89" s="10"/>
      <c r="RDG89" s="10"/>
      <c r="RDH89" s="10"/>
      <c r="RDI89" s="10"/>
      <c r="RDJ89" s="10"/>
      <c r="RDK89" s="10"/>
      <c r="RDL89" s="10"/>
      <c r="RDM89" s="10"/>
      <c r="RDN89" s="10"/>
      <c r="RDO89" s="10"/>
      <c r="RDP89" s="10"/>
      <c r="RDQ89" s="10"/>
      <c r="RDR89" s="10"/>
      <c r="RDS89" s="10"/>
      <c r="RDT89" s="10"/>
      <c r="RDU89" s="10"/>
      <c r="RDV89" s="10"/>
      <c r="RDW89" s="10"/>
      <c r="RDX89" s="10"/>
      <c r="RDY89" s="10"/>
      <c r="RDZ89" s="10"/>
      <c r="REA89" s="10"/>
      <c r="REB89" s="10"/>
      <c r="REC89" s="10"/>
      <c r="RED89" s="10"/>
      <c r="REE89" s="10"/>
      <c r="REF89" s="10"/>
      <c r="REG89" s="10"/>
      <c r="REH89" s="10"/>
      <c r="REI89" s="10"/>
      <c r="REJ89" s="10"/>
      <c r="REK89" s="10"/>
      <c r="REL89" s="10"/>
      <c r="REM89" s="10"/>
      <c r="REN89" s="10"/>
      <c r="REO89" s="10"/>
      <c r="REP89" s="10"/>
      <c r="REQ89" s="10"/>
      <c r="RER89" s="10"/>
      <c r="RES89" s="10"/>
      <c r="RET89" s="10"/>
      <c r="REU89" s="10"/>
      <c r="REV89" s="10"/>
      <c r="REW89" s="10"/>
      <c r="REX89" s="10"/>
      <c r="REY89" s="10"/>
      <c r="REZ89" s="10"/>
      <c r="RFA89" s="10"/>
      <c r="RFB89" s="10"/>
      <c r="RFC89" s="10"/>
      <c r="RFD89" s="10"/>
      <c r="RFE89" s="10"/>
      <c r="RFF89" s="10"/>
      <c r="RFG89" s="10"/>
      <c r="RFH89" s="10"/>
      <c r="RFI89" s="10"/>
      <c r="RFJ89" s="10"/>
      <c r="RFK89" s="10"/>
      <c r="RFL89" s="10"/>
      <c r="RFM89" s="10"/>
      <c r="RFN89" s="10"/>
      <c r="RFO89" s="10"/>
      <c r="RFP89" s="10"/>
      <c r="RFQ89" s="10"/>
      <c r="RFR89" s="10"/>
      <c r="RFS89" s="10"/>
      <c r="RFT89" s="10"/>
      <c r="RFU89" s="10"/>
      <c r="RFV89" s="10"/>
      <c r="RFW89" s="10"/>
      <c r="RFX89" s="10"/>
      <c r="RFY89" s="10"/>
      <c r="RFZ89" s="10"/>
      <c r="RGA89" s="10"/>
      <c r="RGB89" s="10"/>
      <c r="RGC89" s="10"/>
      <c r="RGD89" s="10"/>
      <c r="RGE89" s="10"/>
      <c r="RGF89" s="10"/>
      <c r="RGG89" s="10"/>
      <c r="RGH89" s="10"/>
      <c r="RGI89" s="10"/>
      <c r="RGJ89" s="10"/>
      <c r="RGK89" s="10"/>
      <c r="RGL89" s="10"/>
      <c r="RGM89" s="10"/>
      <c r="RGN89" s="10"/>
      <c r="RGO89" s="10"/>
      <c r="RGP89" s="10"/>
      <c r="RGQ89" s="10"/>
      <c r="RGR89" s="10"/>
      <c r="RGS89" s="10"/>
      <c r="RGT89" s="10"/>
      <c r="RGU89" s="10"/>
      <c r="RGV89" s="10"/>
      <c r="RGW89" s="10"/>
      <c r="RGX89" s="10"/>
      <c r="RGY89" s="10"/>
      <c r="RGZ89" s="10"/>
      <c r="RHA89" s="10"/>
      <c r="RHB89" s="10"/>
      <c r="RHC89" s="10"/>
      <c r="RHD89" s="10"/>
      <c r="RHE89" s="10"/>
      <c r="RHF89" s="10"/>
      <c r="RHG89" s="10"/>
      <c r="RHH89" s="10"/>
      <c r="RHI89" s="10"/>
      <c r="RHJ89" s="10"/>
      <c r="RHK89" s="10"/>
      <c r="RHL89" s="10"/>
      <c r="RHM89" s="10"/>
      <c r="RHN89" s="10"/>
      <c r="RHO89" s="10"/>
      <c r="RHP89" s="10"/>
      <c r="RHQ89" s="10"/>
      <c r="RHR89" s="10"/>
      <c r="RHS89" s="10"/>
      <c r="RHT89" s="10"/>
      <c r="RHU89" s="10"/>
      <c r="RHV89" s="10"/>
      <c r="RHW89" s="10"/>
      <c r="RHX89" s="10"/>
      <c r="RHY89" s="10"/>
      <c r="RHZ89" s="10"/>
      <c r="RIA89" s="10"/>
      <c r="RIB89" s="10"/>
      <c r="RIC89" s="10"/>
      <c r="RID89" s="10"/>
      <c r="RIE89" s="10"/>
      <c r="RIF89" s="10"/>
      <c r="RIG89" s="10"/>
      <c r="RIH89" s="10"/>
      <c r="RII89" s="10"/>
      <c r="RIJ89" s="10"/>
      <c r="RIK89" s="10"/>
      <c r="RIL89" s="10"/>
      <c r="RIM89" s="10"/>
      <c r="RIN89" s="10"/>
      <c r="RIO89" s="10"/>
      <c r="RIP89" s="10"/>
      <c r="RIQ89" s="10"/>
      <c r="RIR89" s="10"/>
      <c r="RIS89" s="10"/>
      <c r="RIT89" s="10"/>
      <c r="RIU89" s="10"/>
      <c r="RIV89" s="10"/>
      <c r="RIW89" s="10"/>
      <c r="RIX89" s="10"/>
      <c r="RIY89" s="10"/>
      <c r="RIZ89" s="10"/>
      <c r="RJA89" s="10"/>
      <c r="RJB89" s="10"/>
      <c r="RJC89" s="10"/>
      <c r="RJD89" s="10"/>
      <c r="RJE89" s="10"/>
      <c r="RJF89" s="10"/>
      <c r="RJG89" s="10"/>
      <c r="RJH89" s="10"/>
      <c r="RJI89" s="10"/>
      <c r="RJJ89" s="10"/>
      <c r="RJK89" s="10"/>
      <c r="RJL89" s="10"/>
      <c r="RJM89" s="10"/>
      <c r="RJN89" s="10"/>
      <c r="RJO89" s="10"/>
      <c r="RJP89" s="10"/>
      <c r="RJQ89" s="10"/>
      <c r="RJR89" s="10"/>
      <c r="RJS89" s="10"/>
      <c r="RJT89" s="10"/>
      <c r="RJU89" s="10"/>
      <c r="RJV89" s="10"/>
      <c r="RJW89" s="10"/>
      <c r="RJX89" s="10"/>
      <c r="RJY89" s="10"/>
      <c r="RJZ89" s="10"/>
      <c r="RKA89" s="10"/>
      <c r="RKB89" s="10"/>
      <c r="RKC89" s="10"/>
      <c r="RKD89" s="10"/>
      <c r="RKE89" s="10"/>
      <c r="RKF89" s="10"/>
      <c r="RKG89" s="10"/>
      <c r="RKH89" s="10"/>
      <c r="RKI89" s="10"/>
      <c r="RKJ89" s="10"/>
      <c r="RKK89" s="10"/>
      <c r="RKL89" s="10"/>
      <c r="RKM89" s="10"/>
      <c r="RKN89" s="10"/>
      <c r="RKO89" s="10"/>
      <c r="RKP89" s="10"/>
      <c r="RKQ89" s="10"/>
      <c r="RKR89" s="10"/>
      <c r="RKS89" s="10"/>
      <c r="RKT89" s="10"/>
      <c r="RKU89" s="10"/>
      <c r="RKV89" s="10"/>
      <c r="RKW89" s="10"/>
      <c r="RKX89" s="10"/>
      <c r="RKY89" s="10"/>
      <c r="RKZ89" s="10"/>
      <c r="RLA89" s="10"/>
      <c r="RLB89" s="10"/>
      <c r="RLC89" s="10"/>
      <c r="RLD89" s="10"/>
      <c r="RLE89" s="10"/>
      <c r="RLF89" s="10"/>
      <c r="RLG89" s="10"/>
      <c r="RLH89" s="10"/>
      <c r="RLI89" s="10"/>
      <c r="RLJ89" s="10"/>
      <c r="RLK89" s="10"/>
      <c r="RLL89" s="10"/>
      <c r="RLM89" s="10"/>
      <c r="RLN89" s="10"/>
      <c r="RLO89" s="10"/>
      <c r="RLP89" s="10"/>
      <c r="RLQ89" s="10"/>
      <c r="RLR89" s="10"/>
      <c r="RLS89" s="10"/>
      <c r="RLT89" s="10"/>
      <c r="RLU89" s="10"/>
      <c r="RLV89" s="10"/>
      <c r="RLW89" s="10"/>
      <c r="RLX89" s="10"/>
      <c r="RLY89" s="10"/>
      <c r="RLZ89" s="10"/>
      <c r="RMA89" s="10"/>
      <c r="RMB89" s="10"/>
      <c r="RMC89" s="10"/>
      <c r="RMD89" s="10"/>
      <c r="RME89" s="10"/>
      <c r="RMF89" s="10"/>
      <c r="RMG89" s="10"/>
      <c r="RMH89" s="10"/>
      <c r="RMI89" s="10"/>
      <c r="RMJ89" s="10"/>
      <c r="RMK89" s="10"/>
      <c r="RML89" s="10"/>
      <c r="RMM89" s="10"/>
      <c r="RMN89" s="10"/>
      <c r="RMO89" s="10"/>
      <c r="RMP89" s="10"/>
      <c r="RMQ89" s="10"/>
      <c r="RMR89" s="10"/>
      <c r="RMS89" s="10"/>
      <c r="RMT89" s="10"/>
      <c r="RMU89" s="10"/>
      <c r="RMV89" s="10"/>
      <c r="RMW89" s="10"/>
      <c r="RMX89" s="10"/>
      <c r="RMY89" s="10"/>
      <c r="RMZ89" s="10"/>
      <c r="RNA89" s="10"/>
      <c r="RNB89" s="10"/>
      <c r="RNC89" s="10"/>
      <c r="RND89" s="10"/>
      <c r="RNE89" s="10"/>
      <c r="RNF89" s="10"/>
      <c r="RNG89" s="10"/>
      <c r="RNH89" s="10"/>
      <c r="RNI89" s="10"/>
      <c r="RNJ89" s="10"/>
      <c r="RNK89" s="10"/>
      <c r="RNL89" s="10"/>
      <c r="RNM89" s="10"/>
      <c r="RNN89" s="10"/>
      <c r="RNO89" s="10"/>
      <c r="RNP89" s="10"/>
      <c r="RNQ89" s="10"/>
      <c r="RNR89" s="10"/>
      <c r="RNS89" s="10"/>
      <c r="RNT89" s="10"/>
      <c r="RNU89" s="10"/>
      <c r="RNV89" s="10"/>
      <c r="RNW89" s="10"/>
      <c r="RNX89" s="10"/>
      <c r="RNY89" s="10"/>
      <c r="RNZ89" s="10"/>
      <c r="ROA89" s="10"/>
      <c r="ROB89" s="10"/>
      <c r="ROC89" s="10"/>
      <c r="ROD89" s="10"/>
      <c r="ROE89" s="10"/>
      <c r="ROF89" s="10"/>
      <c r="ROG89" s="10"/>
      <c r="ROH89" s="10"/>
      <c r="ROI89" s="10"/>
      <c r="ROJ89" s="10"/>
      <c r="ROK89" s="10"/>
      <c r="ROL89" s="10"/>
      <c r="ROM89" s="10"/>
      <c r="RON89" s="10"/>
      <c r="ROO89" s="10"/>
      <c r="ROP89" s="10"/>
      <c r="ROQ89" s="10"/>
      <c r="ROR89" s="10"/>
      <c r="ROS89" s="10"/>
      <c r="ROT89" s="10"/>
      <c r="ROU89" s="10"/>
      <c r="ROV89" s="10"/>
      <c r="ROW89" s="10"/>
      <c r="ROX89" s="10"/>
      <c r="ROY89" s="10"/>
      <c r="ROZ89" s="10"/>
      <c r="RPA89" s="10"/>
      <c r="RPB89" s="10"/>
      <c r="RPC89" s="10"/>
      <c r="RPD89" s="10"/>
      <c r="RPE89" s="10"/>
      <c r="RPF89" s="10"/>
      <c r="RPG89" s="10"/>
      <c r="RPH89" s="10"/>
      <c r="RPI89" s="10"/>
      <c r="RPJ89" s="10"/>
      <c r="RPK89" s="10"/>
      <c r="RPL89" s="10"/>
      <c r="RPM89" s="10"/>
      <c r="RPN89" s="10"/>
      <c r="RPO89" s="10"/>
      <c r="RPP89" s="10"/>
      <c r="RPQ89" s="10"/>
      <c r="RPR89" s="10"/>
      <c r="RPS89" s="10"/>
      <c r="RPT89" s="10"/>
      <c r="RPU89" s="10"/>
      <c r="RPV89" s="10"/>
      <c r="RPW89" s="10"/>
      <c r="RPX89" s="10"/>
      <c r="RPY89" s="10"/>
      <c r="RPZ89" s="10"/>
      <c r="RQA89" s="10"/>
      <c r="RQB89" s="10"/>
      <c r="RQC89" s="10"/>
      <c r="RQD89" s="10"/>
      <c r="RQE89" s="10"/>
      <c r="RQF89" s="10"/>
      <c r="RQG89" s="10"/>
      <c r="RQH89" s="10"/>
      <c r="RQI89" s="10"/>
      <c r="RQJ89" s="10"/>
      <c r="RQK89" s="10"/>
      <c r="RQL89" s="10"/>
      <c r="RQM89" s="10"/>
      <c r="RQN89" s="10"/>
      <c r="RQO89" s="10"/>
      <c r="RQP89" s="10"/>
      <c r="RQQ89" s="10"/>
      <c r="RQR89" s="10"/>
      <c r="RQS89" s="10"/>
      <c r="RQT89" s="10"/>
      <c r="RQU89" s="10"/>
      <c r="RQV89" s="10"/>
      <c r="RQW89" s="10"/>
      <c r="RQX89" s="10"/>
      <c r="RQY89" s="10"/>
      <c r="RQZ89" s="10"/>
      <c r="RRA89" s="10"/>
      <c r="RRB89" s="10"/>
      <c r="RRC89" s="10"/>
      <c r="RRD89" s="10"/>
      <c r="RRE89" s="10"/>
      <c r="RRF89" s="10"/>
      <c r="RRG89" s="10"/>
      <c r="RRH89" s="10"/>
      <c r="RRI89" s="10"/>
      <c r="RRJ89" s="10"/>
      <c r="RRK89" s="10"/>
      <c r="RRL89" s="10"/>
      <c r="RRM89" s="10"/>
      <c r="RRN89" s="10"/>
      <c r="RRO89" s="10"/>
      <c r="RRP89" s="10"/>
      <c r="RRQ89" s="10"/>
      <c r="RRR89" s="10"/>
      <c r="RRS89" s="10"/>
      <c r="RRT89" s="10"/>
      <c r="RRU89" s="10"/>
      <c r="RRV89" s="10"/>
      <c r="RRW89" s="10"/>
      <c r="RRX89" s="10"/>
      <c r="RRY89" s="10"/>
      <c r="RRZ89" s="10"/>
      <c r="RSA89" s="10"/>
      <c r="RSB89" s="10"/>
      <c r="RSC89" s="10"/>
      <c r="RSD89" s="10"/>
      <c r="RSE89" s="10"/>
      <c r="RSF89" s="10"/>
      <c r="RSG89" s="10"/>
      <c r="RSH89" s="10"/>
      <c r="RSI89" s="10"/>
      <c r="RSJ89" s="10"/>
      <c r="RSK89" s="10"/>
      <c r="RSL89" s="10"/>
      <c r="RSM89" s="10"/>
      <c r="RSN89" s="10"/>
      <c r="RSO89" s="10"/>
      <c r="RSP89" s="10"/>
      <c r="RSQ89" s="10"/>
      <c r="RSR89" s="10"/>
      <c r="RSS89" s="10"/>
      <c r="RST89" s="10"/>
      <c r="RSU89" s="10"/>
      <c r="RSV89" s="10"/>
      <c r="RSW89" s="10"/>
      <c r="RSX89" s="10"/>
      <c r="RSY89" s="10"/>
      <c r="RSZ89" s="10"/>
      <c r="RTA89" s="10"/>
      <c r="RTB89" s="10"/>
      <c r="RTC89" s="10"/>
      <c r="RTD89" s="10"/>
      <c r="RTE89" s="10"/>
      <c r="RTF89" s="10"/>
      <c r="RTG89" s="10"/>
      <c r="RTH89" s="10"/>
      <c r="RTI89" s="10"/>
      <c r="RTJ89" s="10"/>
      <c r="RTK89" s="10"/>
      <c r="RTL89" s="10"/>
      <c r="RTM89" s="10"/>
      <c r="RTN89" s="10"/>
      <c r="RTO89" s="10"/>
      <c r="RTP89" s="10"/>
      <c r="RTQ89" s="10"/>
      <c r="RTR89" s="10"/>
      <c r="RTS89" s="10"/>
      <c r="RTT89" s="10"/>
      <c r="RTU89" s="10"/>
      <c r="RTV89" s="10"/>
      <c r="RTW89" s="10"/>
      <c r="RTX89" s="10"/>
      <c r="RTY89" s="10"/>
      <c r="RTZ89" s="10"/>
      <c r="RUA89" s="10"/>
      <c r="RUB89" s="10"/>
      <c r="RUC89" s="10"/>
      <c r="RUD89" s="10"/>
      <c r="RUE89" s="10"/>
      <c r="RUF89" s="10"/>
      <c r="RUG89" s="10"/>
      <c r="RUH89" s="10"/>
      <c r="RUI89" s="10"/>
      <c r="RUJ89" s="10"/>
      <c r="RUK89" s="10"/>
      <c r="RUL89" s="10"/>
      <c r="RUM89" s="10"/>
      <c r="RUN89" s="10"/>
      <c r="RUO89" s="10"/>
      <c r="RUP89" s="10"/>
      <c r="RUQ89" s="10"/>
      <c r="RUR89" s="10"/>
      <c r="RUS89" s="10"/>
      <c r="RUT89" s="10"/>
      <c r="RUU89" s="10"/>
      <c r="RUV89" s="10"/>
      <c r="RUW89" s="10"/>
      <c r="RUX89" s="10"/>
      <c r="RUY89" s="10"/>
      <c r="RUZ89" s="10"/>
      <c r="RVA89" s="10"/>
      <c r="RVB89" s="10"/>
      <c r="RVC89" s="10"/>
      <c r="RVD89" s="10"/>
      <c r="RVE89" s="10"/>
      <c r="RVF89" s="10"/>
      <c r="RVG89" s="10"/>
      <c r="RVH89" s="10"/>
      <c r="RVI89" s="10"/>
      <c r="RVJ89" s="10"/>
      <c r="RVK89" s="10"/>
      <c r="RVL89" s="10"/>
      <c r="RVM89" s="10"/>
      <c r="RVN89" s="10"/>
      <c r="RVO89" s="10"/>
      <c r="RVP89" s="10"/>
      <c r="RVQ89" s="10"/>
      <c r="RVR89" s="10"/>
      <c r="RVS89" s="10"/>
      <c r="RVT89" s="10"/>
      <c r="RVU89" s="10"/>
      <c r="RVV89" s="10"/>
      <c r="RVW89" s="10"/>
      <c r="RVX89" s="10"/>
      <c r="RVY89" s="10"/>
      <c r="RVZ89" s="10"/>
      <c r="RWA89" s="10"/>
      <c r="RWB89" s="10"/>
      <c r="RWC89" s="10"/>
      <c r="RWD89" s="10"/>
      <c r="RWE89" s="10"/>
      <c r="RWF89" s="10"/>
      <c r="RWG89" s="10"/>
      <c r="RWH89" s="10"/>
      <c r="RWI89" s="10"/>
      <c r="RWJ89" s="10"/>
      <c r="RWK89" s="10"/>
      <c r="RWL89" s="10"/>
      <c r="RWM89" s="10"/>
      <c r="RWN89" s="10"/>
      <c r="RWO89" s="10"/>
      <c r="RWP89" s="10"/>
      <c r="RWQ89" s="10"/>
      <c r="RWR89" s="10"/>
      <c r="RWS89" s="10"/>
      <c r="RWT89" s="10"/>
      <c r="RWU89" s="10"/>
      <c r="RWV89" s="10"/>
      <c r="RWW89" s="10"/>
      <c r="RWX89" s="10"/>
      <c r="RWY89" s="10"/>
      <c r="RWZ89" s="10"/>
      <c r="RXA89" s="10"/>
      <c r="RXB89" s="10"/>
      <c r="RXC89" s="10"/>
      <c r="RXD89" s="10"/>
      <c r="RXE89" s="10"/>
      <c r="RXF89" s="10"/>
      <c r="RXG89" s="10"/>
      <c r="RXH89" s="10"/>
      <c r="RXI89" s="10"/>
      <c r="RXJ89" s="10"/>
      <c r="RXK89" s="10"/>
      <c r="RXL89" s="10"/>
      <c r="RXM89" s="10"/>
      <c r="RXN89" s="10"/>
      <c r="RXO89" s="10"/>
      <c r="RXP89" s="10"/>
      <c r="RXQ89" s="10"/>
      <c r="RXR89" s="10"/>
      <c r="RXS89" s="10"/>
      <c r="RXT89" s="10"/>
      <c r="RXU89" s="10"/>
      <c r="RXV89" s="10"/>
      <c r="RXW89" s="10"/>
      <c r="RXX89" s="10"/>
      <c r="RXY89" s="10"/>
      <c r="RXZ89" s="10"/>
      <c r="RYA89" s="10"/>
      <c r="RYB89" s="10"/>
      <c r="RYC89" s="10"/>
      <c r="RYD89" s="10"/>
      <c r="RYE89" s="10"/>
      <c r="RYF89" s="10"/>
      <c r="RYG89" s="10"/>
      <c r="RYH89" s="10"/>
      <c r="RYI89" s="10"/>
      <c r="RYJ89" s="10"/>
      <c r="RYK89" s="10"/>
      <c r="RYL89" s="10"/>
      <c r="RYM89" s="10"/>
      <c r="RYN89" s="10"/>
      <c r="RYO89" s="10"/>
      <c r="RYP89" s="10"/>
      <c r="RYQ89" s="10"/>
      <c r="RYR89" s="10"/>
      <c r="RYS89" s="10"/>
      <c r="RYT89" s="10"/>
      <c r="RYU89" s="10"/>
      <c r="RYV89" s="10"/>
      <c r="RYW89" s="10"/>
      <c r="RYX89" s="10"/>
      <c r="RYY89" s="10"/>
      <c r="RYZ89" s="10"/>
      <c r="RZA89" s="10"/>
      <c r="RZB89" s="10"/>
      <c r="RZC89" s="10"/>
      <c r="RZD89" s="10"/>
      <c r="RZE89" s="10"/>
      <c r="RZF89" s="10"/>
      <c r="RZG89" s="10"/>
      <c r="RZH89" s="10"/>
      <c r="RZI89" s="10"/>
      <c r="RZJ89" s="10"/>
      <c r="RZK89" s="10"/>
      <c r="RZL89" s="10"/>
      <c r="RZM89" s="10"/>
      <c r="RZN89" s="10"/>
      <c r="RZO89" s="10"/>
      <c r="RZP89" s="10"/>
      <c r="RZQ89" s="10"/>
      <c r="RZR89" s="10"/>
      <c r="RZS89" s="10"/>
      <c r="RZT89" s="10"/>
      <c r="RZU89" s="10"/>
      <c r="RZV89" s="10"/>
      <c r="RZW89" s="10"/>
      <c r="RZX89" s="10"/>
      <c r="RZY89" s="10"/>
      <c r="RZZ89" s="10"/>
      <c r="SAA89" s="10"/>
      <c r="SAB89" s="10"/>
      <c r="SAC89" s="10"/>
      <c r="SAD89" s="10"/>
      <c r="SAE89" s="10"/>
      <c r="SAF89" s="10"/>
      <c r="SAG89" s="10"/>
      <c r="SAH89" s="10"/>
      <c r="SAI89" s="10"/>
      <c r="SAJ89" s="10"/>
      <c r="SAK89" s="10"/>
      <c r="SAL89" s="10"/>
      <c r="SAM89" s="10"/>
      <c r="SAN89" s="10"/>
      <c r="SAO89" s="10"/>
      <c r="SAP89" s="10"/>
      <c r="SAQ89" s="10"/>
      <c r="SAR89" s="10"/>
      <c r="SAS89" s="10"/>
      <c r="SAT89" s="10"/>
      <c r="SAU89" s="10"/>
      <c r="SAV89" s="10"/>
      <c r="SAW89" s="10"/>
      <c r="SAX89" s="10"/>
      <c r="SAY89" s="10"/>
      <c r="SAZ89" s="10"/>
      <c r="SBA89" s="10"/>
      <c r="SBB89" s="10"/>
      <c r="SBC89" s="10"/>
      <c r="SBD89" s="10"/>
      <c r="SBE89" s="10"/>
      <c r="SBF89" s="10"/>
      <c r="SBG89" s="10"/>
      <c r="SBH89" s="10"/>
      <c r="SBI89" s="10"/>
      <c r="SBJ89" s="10"/>
      <c r="SBK89" s="10"/>
      <c r="SBL89" s="10"/>
      <c r="SBM89" s="10"/>
      <c r="SBN89" s="10"/>
      <c r="SBO89" s="10"/>
      <c r="SBP89" s="10"/>
      <c r="SBQ89" s="10"/>
      <c r="SBR89" s="10"/>
      <c r="SBS89" s="10"/>
      <c r="SBT89" s="10"/>
      <c r="SBU89" s="10"/>
      <c r="SBV89" s="10"/>
      <c r="SBW89" s="10"/>
      <c r="SBX89" s="10"/>
      <c r="SBY89" s="10"/>
      <c r="SBZ89" s="10"/>
      <c r="SCA89" s="10"/>
      <c r="SCB89" s="10"/>
      <c r="SCC89" s="10"/>
      <c r="SCD89" s="10"/>
      <c r="SCE89" s="10"/>
      <c r="SCF89" s="10"/>
      <c r="SCG89" s="10"/>
      <c r="SCH89" s="10"/>
      <c r="SCI89" s="10"/>
      <c r="SCJ89" s="10"/>
      <c r="SCK89" s="10"/>
      <c r="SCL89" s="10"/>
      <c r="SCM89" s="10"/>
      <c r="SCN89" s="10"/>
      <c r="SCO89" s="10"/>
      <c r="SCP89" s="10"/>
      <c r="SCQ89" s="10"/>
      <c r="SCR89" s="10"/>
      <c r="SCS89" s="10"/>
      <c r="SCT89" s="10"/>
      <c r="SCU89" s="10"/>
      <c r="SCV89" s="10"/>
      <c r="SCW89" s="10"/>
      <c r="SCX89" s="10"/>
      <c r="SCY89" s="10"/>
      <c r="SCZ89" s="10"/>
      <c r="SDA89" s="10"/>
      <c r="SDB89" s="10"/>
      <c r="SDC89" s="10"/>
      <c r="SDD89" s="10"/>
      <c r="SDE89" s="10"/>
      <c r="SDF89" s="10"/>
      <c r="SDG89" s="10"/>
      <c r="SDH89" s="10"/>
      <c r="SDI89" s="10"/>
      <c r="SDJ89" s="10"/>
      <c r="SDK89" s="10"/>
      <c r="SDL89" s="10"/>
      <c r="SDM89" s="10"/>
      <c r="SDN89" s="10"/>
      <c r="SDO89" s="10"/>
      <c r="SDP89" s="10"/>
      <c r="SDQ89" s="10"/>
      <c r="SDR89" s="10"/>
      <c r="SDS89" s="10"/>
      <c r="SDT89" s="10"/>
      <c r="SDU89" s="10"/>
      <c r="SDV89" s="10"/>
      <c r="SDW89" s="10"/>
      <c r="SDX89" s="10"/>
      <c r="SDY89" s="10"/>
      <c r="SDZ89" s="10"/>
      <c r="SEA89" s="10"/>
      <c r="SEB89" s="10"/>
      <c r="SEC89" s="10"/>
      <c r="SED89" s="10"/>
      <c r="SEE89" s="10"/>
      <c r="SEF89" s="10"/>
      <c r="SEG89" s="10"/>
      <c r="SEH89" s="10"/>
      <c r="SEI89" s="10"/>
      <c r="SEJ89" s="10"/>
      <c r="SEK89" s="10"/>
      <c r="SEL89" s="10"/>
      <c r="SEM89" s="10"/>
      <c r="SEN89" s="10"/>
      <c r="SEO89" s="10"/>
      <c r="SEP89" s="10"/>
      <c r="SEQ89" s="10"/>
      <c r="SER89" s="10"/>
      <c r="SES89" s="10"/>
      <c r="SET89" s="10"/>
      <c r="SEU89" s="10"/>
      <c r="SEV89" s="10"/>
      <c r="SEW89" s="10"/>
      <c r="SEX89" s="10"/>
      <c r="SEY89" s="10"/>
      <c r="SEZ89" s="10"/>
      <c r="SFA89" s="10"/>
      <c r="SFB89" s="10"/>
      <c r="SFC89" s="10"/>
      <c r="SFD89" s="10"/>
      <c r="SFE89" s="10"/>
      <c r="SFF89" s="10"/>
      <c r="SFG89" s="10"/>
      <c r="SFH89" s="10"/>
      <c r="SFI89" s="10"/>
      <c r="SFJ89" s="10"/>
      <c r="SFK89" s="10"/>
      <c r="SFL89" s="10"/>
      <c r="SFM89" s="10"/>
      <c r="SFN89" s="10"/>
      <c r="SFO89" s="10"/>
      <c r="SFP89" s="10"/>
      <c r="SFQ89" s="10"/>
      <c r="SFR89" s="10"/>
      <c r="SFS89" s="10"/>
      <c r="SFT89" s="10"/>
      <c r="SFU89" s="10"/>
      <c r="SFV89" s="10"/>
      <c r="SFW89" s="10"/>
      <c r="SFX89" s="10"/>
      <c r="SFY89" s="10"/>
      <c r="SFZ89" s="10"/>
      <c r="SGA89" s="10"/>
      <c r="SGB89" s="10"/>
      <c r="SGC89" s="10"/>
      <c r="SGD89" s="10"/>
      <c r="SGE89" s="10"/>
      <c r="SGF89" s="10"/>
      <c r="SGG89" s="10"/>
      <c r="SGH89" s="10"/>
      <c r="SGI89" s="10"/>
      <c r="SGJ89" s="10"/>
      <c r="SGK89" s="10"/>
      <c r="SGL89" s="10"/>
      <c r="SGM89" s="10"/>
      <c r="SGN89" s="10"/>
      <c r="SGO89" s="10"/>
      <c r="SGP89" s="10"/>
      <c r="SGQ89" s="10"/>
      <c r="SGR89" s="10"/>
      <c r="SGS89" s="10"/>
      <c r="SGT89" s="10"/>
      <c r="SGU89" s="10"/>
      <c r="SGV89" s="10"/>
      <c r="SGW89" s="10"/>
      <c r="SGX89" s="10"/>
      <c r="SGY89" s="10"/>
      <c r="SGZ89" s="10"/>
      <c r="SHA89" s="10"/>
      <c r="SHB89" s="10"/>
      <c r="SHC89" s="10"/>
      <c r="SHD89" s="10"/>
      <c r="SHE89" s="10"/>
      <c r="SHF89" s="10"/>
      <c r="SHG89" s="10"/>
      <c r="SHH89" s="10"/>
      <c r="SHI89" s="10"/>
      <c r="SHJ89" s="10"/>
      <c r="SHK89" s="10"/>
      <c r="SHL89" s="10"/>
      <c r="SHM89" s="10"/>
      <c r="SHN89" s="10"/>
      <c r="SHO89" s="10"/>
      <c r="SHP89" s="10"/>
      <c r="SHQ89" s="10"/>
      <c r="SHR89" s="10"/>
      <c r="SHS89" s="10"/>
      <c r="SHT89" s="10"/>
      <c r="SHU89" s="10"/>
      <c r="SHV89" s="10"/>
      <c r="SHW89" s="10"/>
      <c r="SHX89" s="10"/>
      <c r="SHY89" s="10"/>
      <c r="SHZ89" s="10"/>
      <c r="SIA89" s="10"/>
      <c r="SIB89" s="10"/>
      <c r="SIC89" s="10"/>
      <c r="SID89" s="10"/>
      <c r="SIE89" s="10"/>
      <c r="SIF89" s="10"/>
      <c r="SIG89" s="10"/>
      <c r="SIH89" s="10"/>
      <c r="SII89" s="10"/>
      <c r="SIJ89" s="10"/>
      <c r="SIK89" s="10"/>
      <c r="SIL89" s="10"/>
      <c r="SIM89" s="10"/>
      <c r="SIN89" s="10"/>
      <c r="SIO89" s="10"/>
      <c r="SIP89" s="10"/>
      <c r="SIQ89" s="10"/>
      <c r="SIR89" s="10"/>
      <c r="SIS89" s="10"/>
      <c r="SIT89" s="10"/>
      <c r="SIU89" s="10"/>
      <c r="SIV89" s="10"/>
      <c r="SIW89" s="10"/>
      <c r="SIX89" s="10"/>
      <c r="SIY89" s="10"/>
      <c r="SIZ89" s="10"/>
      <c r="SJA89" s="10"/>
      <c r="SJB89" s="10"/>
      <c r="SJC89" s="10"/>
      <c r="SJD89" s="10"/>
      <c r="SJE89" s="10"/>
      <c r="SJF89" s="10"/>
      <c r="SJG89" s="10"/>
      <c r="SJH89" s="10"/>
      <c r="SJI89" s="10"/>
      <c r="SJJ89" s="10"/>
      <c r="SJK89" s="10"/>
      <c r="SJL89" s="10"/>
      <c r="SJM89" s="10"/>
      <c r="SJN89" s="10"/>
      <c r="SJO89" s="10"/>
      <c r="SJP89" s="10"/>
      <c r="SJQ89" s="10"/>
      <c r="SJR89" s="10"/>
      <c r="SJS89" s="10"/>
      <c r="SJT89" s="10"/>
      <c r="SJU89" s="10"/>
      <c r="SJV89" s="10"/>
      <c r="SJW89" s="10"/>
      <c r="SJX89" s="10"/>
      <c r="SJY89" s="10"/>
      <c r="SJZ89" s="10"/>
      <c r="SKA89" s="10"/>
      <c r="SKB89" s="10"/>
      <c r="SKC89" s="10"/>
      <c r="SKD89" s="10"/>
      <c r="SKE89" s="10"/>
      <c r="SKF89" s="10"/>
      <c r="SKG89" s="10"/>
      <c r="SKH89" s="10"/>
      <c r="SKI89" s="10"/>
      <c r="SKJ89" s="10"/>
      <c r="SKK89" s="10"/>
      <c r="SKL89" s="10"/>
      <c r="SKM89" s="10"/>
      <c r="SKN89" s="10"/>
      <c r="SKO89" s="10"/>
      <c r="SKP89" s="10"/>
      <c r="SKQ89" s="10"/>
      <c r="SKR89" s="10"/>
      <c r="SKS89" s="10"/>
      <c r="SKT89" s="10"/>
      <c r="SKU89" s="10"/>
      <c r="SKV89" s="10"/>
      <c r="SKW89" s="10"/>
      <c r="SKX89" s="10"/>
      <c r="SKY89" s="10"/>
      <c r="SKZ89" s="10"/>
      <c r="SLA89" s="10"/>
      <c r="SLB89" s="10"/>
      <c r="SLC89" s="10"/>
      <c r="SLD89" s="10"/>
      <c r="SLE89" s="10"/>
      <c r="SLF89" s="10"/>
      <c r="SLG89" s="10"/>
      <c r="SLH89" s="10"/>
      <c r="SLI89" s="10"/>
      <c r="SLJ89" s="10"/>
      <c r="SLK89" s="10"/>
      <c r="SLL89" s="10"/>
      <c r="SLM89" s="10"/>
      <c r="SLN89" s="10"/>
      <c r="SLO89" s="10"/>
      <c r="SLP89" s="10"/>
      <c r="SLQ89" s="10"/>
      <c r="SLR89" s="10"/>
      <c r="SLS89" s="10"/>
      <c r="SLT89" s="10"/>
      <c r="SLU89" s="10"/>
      <c r="SLV89" s="10"/>
      <c r="SLW89" s="10"/>
      <c r="SLX89" s="10"/>
      <c r="SLY89" s="10"/>
      <c r="SLZ89" s="10"/>
      <c r="SMA89" s="10"/>
      <c r="SMB89" s="10"/>
      <c r="SMC89" s="10"/>
      <c r="SMD89" s="10"/>
      <c r="SME89" s="10"/>
      <c r="SMF89" s="10"/>
      <c r="SMG89" s="10"/>
      <c r="SMH89" s="10"/>
      <c r="SMI89" s="10"/>
      <c r="SMJ89" s="10"/>
      <c r="SMK89" s="10"/>
      <c r="SML89" s="10"/>
      <c r="SMM89" s="10"/>
      <c r="SMN89" s="10"/>
      <c r="SMO89" s="10"/>
      <c r="SMP89" s="10"/>
      <c r="SMQ89" s="10"/>
      <c r="SMR89" s="10"/>
      <c r="SMS89" s="10"/>
      <c r="SMT89" s="10"/>
      <c r="SMU89" s="10"/>
      <c r="SMV89" s="10"/>
      <c r="SMW89" s="10"/>
      <c r="SMX89" s="10"/>
      <c r="SMY89" s="10"/>
      <c r="SMZ89" s="10"/>
      <c r="SNA89" s="10"/>
      <c r="SNB89" s="10"/>
      <c r="SNC89" s="10"/>
      <c r="SND89" s="10"/>
      <c r="SNE89" s="10"/>
      <c r="SNF89" s="10"/>
      <c r="SNG89" s="10"/>
      <c r="SNH89" s="10"/>
      <c r="SNI89" s="10"/>
      <c r="SNJ89" s="10"/>
      <c r="SNK89" s="10"/>
      <c r="SNL89" s="10"/>
      <c r="SNM89" s="10"/>
      <c r="SNN89" s="10"/>
      <c r="SNO89" s="10"/>
      <c r="SNP89" s="10"/>
      <c r="SNQ89" s="10"/>
      <c r="SNR89" s="10"/>
      <c r="SNS89" s="10"/>
      <c r="SNT89" s="10"/>
      <c r="SNU89" s="10"/>
      <c r="SNV89" s="10"/>
      <c r="SNW89" s="10"/>
      <c r="SNX89" s="10"/>
      <c r="SNY89" s="10"/>
      <c r="SNZ89" s="10"/>
      <c r="SOA89" s="10"/>
      <c r="SOB89" s="10"/>
      <c r="SOC89" s="10"/>
      <c r="SOD89" s="10"/>
      <c r="SOE89" s="10"/>
      <c r="SOF89" s="10"/>
      <c r="SOG89" s="10"/>
      <c r="SOH89" s="10"/>
      <c r="SOI89" s="10"/>
      <c r="SOJ89" s="10"/>
      <c r="SOK89" s="10"/>
      <c r="SOL89" s="10"/>
      <c r="SOM89" s="10"/>
      <c r="SON89" s="10"/>
      <c r="SOO89" s="10"/>
      <c r="SOP89" s="10"/>
      <c r="SOQ89" s="10"/>
      <c r="SOR89" s="10"/>
      <c r="SOS89" s="10"/>
      <c r="SOT89" s="10"/>
      <c r="SOU89" s="10"/>
      <c r="SOV89" s="10"/>
      <c r="SOW89" s="10"/>
      <c r="SOX89" s="10"/>
      <c r="SOY89" s="10"/>
      <c r="SOZ89" s="10"/>
      <c r="SPA89" s="10"/>
      <c r="SPB89" s="10"/>
      <c r="SPC89" s="10"/>
      <c r="SPD89" s="10"/>
      <c r="SPE89" s="10"/>
      <c r="SPF89" s="10"/>
      <c r="SPG89" s="10"/>
      <c r="SPH89" s="10"/>
      <c r="SPI89" s="10"/>
      <c r="SPJ89" s="10"/>
      <c r="SPK89" s="10"/>
      <c r="SPL89" s="10"/>
      <c r="SPM89" s="10"/>
      <c r="SPN89" s="10"/>
      <c r="SPO89" s="10"/>
      <c r="SPP89" s="10"/>
      <c r="SPQ89" s="10"/>
      <c r="SPR89" s="10"/>
      <c r="SPS89" s="10"/>
      <c r="SPT89" s="10"/>
      <c r="SPU89" s="10"/>
      <c r="SPV89" s="10"/>
      <c r="SPW89" s="10"/>
      <c r="SPX89" s="10"/>
      <c r="SPY89" s="10"/>
      <c r="SPZ89" s="10"/>
      <c r="SQA89" s="10"/>
      <c r="SQB89" s="10"/>
      <c r="SQC89" s="10"/>
      <c r="SQD89" s="10"/>
      <c r="SQE89" s="10"/>
      <c r="SQF89" s="10"/>
      <c r="SQG89" s="10"/>
      <c r="SQH89" s="10"/>
      <c r="SQI89" s="10"/>
      <c r="SQJ89" s="10"/>
      <c r="SQK89" s="10"/>
      <c r="SQL89" s="10"/>
      <c r="SQM89" s="10"/>
      <c r="SQN89" s="10"/>
      <c r="SQO89" s="10"/>
      <c r="SQP89" s="10"/>
      <c r="SQQ89" s="10"/>
      <c r="SQR89" s="10"/>
      <c r="SQS89" s="10"/>
      <c r="SQT89" s="10"/>
      <c r="SQU89" s="10"/>
      <c r="SQV89" s="10"/>
      <c r="SQW89" s="10"/>
      <c r="SQX89" s="10"/>
      <c r="SQY89" s="10"/>
      <c r="SQZ89" s="10"/>
      <c r="SRA89" s="10"/>
      <c r="SRB89" s="10"/>
      <c r="SRC89" s="10"/>
      <c r="SRD89" s="10"/>
      <c r="SRE89" s="10"/>
      <c r="SRF89" s="10"/>
      <c r="SRG89" s="10"/>
      <c r="SRH89" s="10"/>
      <c r="SRI89" s="10"/>
      <c r="SRJ89" s="10"/>
      <c r="SRK89" s="10"/>
      <c r="SRL89" s="10"/>
      <c r="SRM89" s="10"/>
      <c r="SRN89" s="10"/>
      <c r="SRO89" s="10"/>
      <c r="SRP89" s="10"/>
      <c r="SRQ89" s="10"/>
      <c r="SRR89" s="10"/>
      <c r="SRS89" s="10"/>
      <c r="SRT89" s="10"/>
      <c r="SRU89" s="10"/>
      <c r="SRV89" s="10"/>
      <c r="SRW89" s="10"/>
      <c r="SRX89" s="10"/>
      <c r="SRY89" s="10"/>
      <c r="SRZ89" s="10"/>
      <c r="SSA89" s="10"/>
      <c r="SSB89" s="10"/>
      <c r="SSC89" s="10"/>
      <c r="SSD89" s="10"/>
      <c r="SSE89" s="10"/>
      <c r="SSF89" s="10"/>
      <c r="SSG89" s="10"/>
      <c r="SSH89" s="10"/>
      <c r="SSI89" s="10"/>
      <c r="SSJ89" s="10"/>
      <c r="SSK89" s="10"/>
      <c r="SSL89" s="10"/>
      <c r="SSM89" s="10"/>
      <c r="SSN89" s="10"/>
      <c r="SSO89" s="10"/>
      <c r="SSP89" s="10"/>
      <c r="SSQ89" s="10"/>
      <c r="SSR89" s="10"/>
      <c r="SSS89" s="10"/>
      <c r="SST89" s="10"/>
      <c r="SSU89" s="10"/>
      <c r="SSV89" s="10"/>
      <c r="SSW89" s="10"/>
      <c r="SSX89" s="10"/>
      <c r="SSY89" s="10"/>
      <c r="SSZ89" s="10"/>
      <c r="STA89" s="10"/>
      <c r="STB89" s="10"/>
      <c r="STC89" s="10"/>
      <c r="STD89" s="10"/>
      <c r="STE89" s="10"/>
      <c r="STF89" s="10"/>
      <c r="STG89" s="10"/>
      <c r="STH89" s="10"/>
      <c r="STI89" s="10"/>
      <c r="STJ89" s="10"/>
      <c r="STK89" s="10"/>
      <c r="STL89" s="10"/>
      <c r="STM89" s="10"/>
      <c r="STN89" s="10"/>
      <c r="STO89" s="10"/>
      <c r="STP89" s="10"/>
      <c r="STQ89" s="10"/>
      <c r="STR89" s="10"/>
      <c r="STS89" s="10"/>
      <c r="STT89" s="10"/>
      <c r="STU89" s="10"/>
      <c r="STV89" s="10"/>
      <c r="STW89" s="10"/>
      <c r="STX89" s="10"/>
      <c r="STY89" s="10"/>
      <c r="STZ89" s="10"/>
      <c r="SUA89" s="10"/>
      <c r="SUB89" s="10"/>
      <c r="SUC89" s="10"/>
      <c r="SUD89" s="10"/>
      <c r="SUE89" s="10"/>
      <c r="SUF89" s="10"/>
      <c r="SUG89" s="10"/>
      <c r="SUH89" s="10"/>
      <c r="SUI89" s="10"/>
      <c r="SUJ89" s="10"/>
      <c r="SUK89" s="10"/>
      <c r="SUL89" s="10"/>
      <c r="SUM89" s="10"/>
      <c r="SUN89" s="10"/>
      <c r="SUO89" s="10"/>
      <c r="SUP89" s="10"/>
      <c r="SUQ89" s="10"/>
      <c r="SUR89" s="10"/>
      <c r="SUS89" s="10"/>
      <c r="SUT89" s="10"/>
      <c r="SUU89" s="10"/>
      <c r="SUV89" s="10"/>
      <c r="SUW89" s="10"/>
      <c r="SUX89" s="10"/>
      <c r="SUY89" s="10"/>
      <c r="SUZ89" s="10"/>
      <c r="SVA89" s="10"/>
      <c r="SVB89" s="10"/>
      <c r="SVC89" s="10"/>
      <c r="SVD89" s="10"/>
      <c r="SVE89" s="10"/>
      <c r="SVF89" s="10"/>
      <c r="SVG89" s="10"/>
      <c r="SVH89" s="10"/>
      <c r="SVI89" s="10"/>
      <c r="SVJ89" s="10"/>
      <c r="SVK89" s="10"/>
      <c r="SVL89" s="10"/>
      <c r="SVM89" s="10"/>
      <c r="SVN89" s="10"/>
      <c r="SVO89" s="10"/>
      <c r="SVP89" s="10"/>
      <c r="SVQ89" s="10"/>
      <c r="SVR89" s="10"/>
      <c r="SVS89" s="10"/>
      <c r="SVT89" s="10"/>
      <c r="SVU89" s="10"/>
      <c r="SVV89" s="10"/>
      <c r="SVW89" s="10"/>
      <c r="SVX89" s="10"/>
      <c r="SVY89" s="10"/>
      <c r="SVZ89" s="10"/>
      <c r="SWA89" s="10"/>
      <c r="SWB89" s="10"/>
      <c r="SWC89" s="10"/>
      <c r="SWD89" s="10"/>
      <c r="SWE89" s="10"/>
      <c r="SWF89" s="10"/>
      <c r="SWG89" s="10"/>
      <c r="SWH89" s="10"/>
      <c r="SWI89" s="10"/>
      <c r="SWJ89" s="10"/>
      <c r="SWK89" s="10"/>
      <c r="SWL89" s="10"/>
      <c r="SWM89" s="10"/>
      <c r="SWN89" s="10"/>
      <c r="SWO89" s="10"/>
      <c r="SWP89" s="10"/>
      <c r="SWQ89" s="10"/>
      <c r="SWR89" s="10"/>
      <c r="SWS89" s="10"/>
      <c r="SWT89" s="10"/>
      <c r="SWU89" s="10"/>
      <c r="SWV89" s="10"/>
      <c r="SWW89" s="10"/>
      <c r="SWX89" s="10"/>
      <c r="SWY89" s="10"/>
      <c r="SWZ89" s="10"/>
      <c r="SXA89" s="10"/>
      <c r="SXB89" s="10"/>
      <c r="SXC89" s="10"/>
      <c r="SXD89" s="10"/>
      <c r="SXE89" s="10"/>
      <c r="SXF89" s="10"/>
      <c r="SXG89" s="10"/>
      <c r="SXH89" s="10"/>
      <c r="SXI89" s="10"/>
      <c r="SXJ89" s="10"/>
      <c r="SXK89" s="10"/>
      <c r="SXL89" s="10"/>
      <c r="SXM89" s="10"/>
      <c r="SXN89" s="10"/>
      <c r="SXO89" s="10"/>
      <c r="SXP89" s="10"/>
      <c r="SXQ89" s="10"/>
      <c r="SXR89" s="10"/>
      <c r="SXS89" s="10"/>
      <c r="SXT89" s="10"/>
      <c r="SXU89" s="10"/>
      <c r="SXV89" s="10"/>
      <c r="SXW89" s="10"/>
      <c r="SXX89" s="10"/>
      <c r="SXY89" s="10"/>
      <c r="SXZ89" s="10"/>
      <c r="SYA89" s="10"/>
      <c r="SYB89" s="10"/>
      <c r="SYC89" s="10"/>
      <c r="SYD89" s="10"/>
      <c r="SYE89" s="10"/>
      <c r="SYF89" s="10"/>
      <c r="SYG89" s="10"/>
      <c r="SYH89" s="10"/>
      <c r="SYI89" s="10"/>
      <c r="SYJ89" s="10"/>
      <c r="SYK89" s="10"/>
      <c r="SYL89" s="10"/>
      <c r="SYM89" s="10"/>
      <c r="SYN89" s="10"/>
      <c r="SYO89" s="10"/>
      <c r="SYP89" s="10"/>
      <c r="SYQ89" s="10"/>
      <c r="SYR89" s="10"/>
      <c r="SYS89" s="10"/>
      <c r="SYT89" s="10"/>
      <c r="SYU89" s="10"/>
      <c r="SYV89" s="10"/>
      <c r="SYW89" s="10"/>
      <c r="SYX89" s="10"/>
      <c r="SYY89" s="10"/>
      <c r="SYZ89" s="10"/>
      <c r="SZA89" s="10"/>
      <c r="SZB89" s="10"/>
      <c r="SZC89" s="10"/>
      <c r="SZD89" s="10"/>
      <c r="SZE89" s="10"/>
      <c r="SZF89" s="10"/>
      <c r="SZG89" s="10"/>
      <c r="SZH89" s="10"/>
      <c r="SZI89" s="10"/>
      <c r="SZJ89" s="10"/>
      <c r="SZK89" s="10"/>
      <c r="SZL89" s="10"/>
      <c r="SZM89" s="10"/>
      <c r="SZN89" s="10"/>
      <c r="SZO89" s="10"/>
      <c r="SZP89" s="10"/>
      <c r="SZQ89" s="10"/>
      <c r="SZR89" s="10"/>
      <c r="SZS89" s="10"/>
      <c r="SZT89" s="10"/>
      <c r="SZU89" s="10"/>
      <c r="SZV89" s="10"/>
      <c r="SZW89" s="10"/>
      <c r="SZX89" s="10"/>
      <c r="SZY89" s="10"/>
      <c r="SZZ89" s="10"/>
      <c r="TAA89" s="10"/>
      <c r="TAB89" s="10"/>
      <c r="TAC89" s="10"/>
      <c r="TAD89" s="10"/>
      <c r="TAE89" s="10"/>
      <c r="TAF89" s="10"/>
      <c r="TAG89" s="10"/>
      <c r="TAH89" s="10"/>
      <c r="TAI89" s="10"/>
      <c r="TAJ89" s="10"/>
      <c r="TAK89" s="10"/>
      <c r="TAL89" s="10"/>
      <c r="TAM89" s="10"/>
      <c r="TAN89" s="10"/>
      <c r="TAO89" s="10"/>
      <c r="TAP89" s="10"/>
      <c r="TAQ89" s="10"/>
      <c r="TAR89" s="10"/>
      <c r="TAS89" s="10"/>
      <c r="TAT89" s="10"/>
      <c r="TAU89" s="10"/>
      <c r="TAV89" s="10"/>
      <c r="TAW89" s="10"/>
      <c r="TAX89" s="10"/>
      <c r="TAY89" s="10"/>
      <c r="TAZ89" s="10"/>
      <c r="TBA89" s="10"/>
      <c r="TBB89" s="10"/>
      <c r="TBC89" s="10"/>
      <c r="TBD89" s="10"/>
      <c r="TBE89" s="10"/>
      <c r="TBF89" s="10"/>
      <c r="TBG89" s="10"/>
      <c r="TBH89" s="10"/>
      <c r="TBI89" s="10"/>
      <c r="TBJ89" s="10"/>
      <c r="TBK89" s="10"/>
      <c r="TBL89" s="10"/>
      <c r="TBM89" s="10"/>
      <c r="TBN89" s="10"/>
      <c r="TBO89" s="10"/>
      <c r="TBP89" s="10"/>
      <c r="TBQ89" s="10"/>
      <c r="TBR89" s="10"/>
      <c r="TBS89" s="10"/>
      <c r="TBT89" s="10"/>
      <c r="TBU89" s="10"/>
      <c r="TBV89" s="10"/>
      <c r="TBW89" s="10"/>
      <c r="TBX89" s="10"/>
      <c r="TBY89" s="10"/>
      <c r="TBZ89" s="10"/>
      <c r="TCA89" s="10"/>
      <c r="TCB89" s="10"/>
      <c r="TCC89" s="10"/>
      <c r="TCD89" s="10"/>
      <c r="TCE89" s="10"/>
      <c r="TCF89" s="10"/>
      <c r="TCG89" s="10"/>
      <c r="TCH89" s="10"/>
      <c r="TCI89" s="10"/>
      <c r="TCJ89" s="10"/>
      <c r="TCK89" s="10"/>
      <c r="TCL89" s="10"/>
      <c r="TCM89" s="10"/>
      <c r="TCN89" s="10"/>
      <c r="TCO89" s="10"/>
      <c r="TCP89" s="10"/>
      <c r="TCQ89" s="10"/>
      <c r="TCR89" s="10"/>
      <c r="TCS89" s="10"/>
      <c r="TCT89" s="10"/>
      <c r="TCU89" s="10"/>
      <c r="TCV89" s="10"/>
      <c r="TCW89" s="10"/>
      <c r="TCX89" s="10"/>
      <c r="TCY89" s="10"/>
      <c r="TCZ89" s="10"/>
      <c r="TDA89" s="10"/>
      <c r="TDB89" s="10"/>
      <c r="TDC89" s="10"/>
      <c r="TDD89" s="10"/>
      <c r="TDE89" s="10"/>
      <c r="TDF89" s="10"/>
      <c r="TDG89" s="10"/>
      <c r="TDH89" s="10"/>
      <c r="TDI89" s="10"/>
      <c r="TDJ89" s="10"/>
      <c r="TDK89" s="10"/>
      <c r="TDL89" s="10"/>
      <c r="TDM89" s="10"/>
      <c r="TDN89" s="10"/>
      <c r="TDO89" s="10"/>
      <c r="TDP89" s="10"/>
      <c r="TDQ89" s="10"/>
      <c r="TDR89" s="10"/>
      <c r="TDS89" s="10"/>
      <c r="TDT89" s="10"/>
      <c r="TDU89" s="10"/>
      <c r="TDV89" s="10"/>
      <c r="TDW89" s="10"/>
      <c r="TDX89" s="10"/>
      <c r="TDY89" s="10"/>
      <c r="TDZ89" s="10"/>
      <c r="TEA89" s="10"/>
      <c r="TEB89" s="10"/>
      <c r="TEC89" s="10"/>
      <c r="TED89" s="10"/>
      <c r="TEE89" s="10"/>
      <c r="TEF89" s="10"/>
      <c r="TEG89" s="10"/>
      <c r="TEH89" s="10"/>
      <c r="TEI89" s="10"/>
      <c r="TEJ89" s="10"/>
      <c r="TEK89" s="10"/>
      <c r="TEL89" s="10"/>
      <c r="TEM89" s="10"/>
      <c r="TEN89" s="10"/>
      <c r="TEO89" s="10"/>
      <c r="TEP89" s="10"/>
      <c r="TEQ89" s="10"/>
      <c r="TER89" s="10"/>
      <c r="TES89" s="10"/>
      <c r="TET89" s="10"/>
      <c r="TEU89" s="10"/>
      <c r="TEV89" s="10"/>
      <c r="TEW89" s="10"/>
      <c r="TEX89" s="10"/>
      <c r="TEY89" s="10"/>
      <c r="TEZ89" s="10"/>
      <c r="TFA89" s="10"/>
      <c r="TFB89" s="10"/>
      <c r="TFC89" s="10"/>
      <c r="TFD89" s="10"/>
      <c r="TFE89" s="10"/>
      <c r="TFF89" s="10"/>
      <c r="TFG89" s="10"/>
      <c r="TFH89" s="10"/>
      <c r="TFI89" s="10"/>
      <c r="TFJ89" s="10"/>
      <c r="TFK89" s="10"/>
      <c r="TFL89" s="10"/>
      <c r="TFM89" s="10"/>
      <c r="TFN89" s="10"/>
      <c r="TFO89" s="10"/>
      <c r="TFP89" s="10"/>
      <c r="TFQ89" s="10"/>
      <c r="TFR89" s="10"/>
      <c r="TFS89" s="10"/>
      <c r="TFT89" s="10"/>
      <c r="TFU89" s="10"/>
      <c r="TFV89" s="10"/>
      <c r="TFW89" s="10"/>
      <c r="TFX89" s="10"/>
      <c r="TFY89" s="10"/>
      <c r="TFZ89" s="10"/>
      <c r="TGA89" s="10"/>
      <c r="TGB89" s="10"/>
      <c r="TGC89" s="10"/>
      <c r="TGD89" s="10"/>
      <c r="TGE89" s="10"/>
      <c r="TGF89" s="10"/>
      <c r="TGG89" s="10"/>
      <c r="TGH89" s="10"/>
      <c r="TGI89" s="10"/>
      <c r="TGJ89" s="10"/>
      <c r="TGK89" s="10"/>
      <c r="TGL89" s="10"/>
      <c r="TGM89" s="10"/>
      <c r="TGN89" s="10"/>
      <c r="TGO89" s="10"/>
      <c r="TGP89" s="10"/>
      <c r="TGQ89" s="10"/>
      <c r="TGR89" s="10"/>
      <c r="TGS89" s="10"/>
      <c r="TGT89" s="10"/>
      <c r="TGU89" s="10"/>
      <c r="TGV89" s="10"/>
      <c r="TGW89" s="10"/>
      <c r="TGX89" s="10"/>
      <c r="TGY89" s="10"/>
      <c r="TGZ89" s="10"/>
      <c r="THA89" s="10"/>
      <c r="THB89" s="10"/>
      <c r="THC89" s="10"/>
      <c r="THD89" s="10"/>
      <c r="THE89" s="10"/>
      <c r="THF89" s="10"/>
      <c r="THG89" s="10"/>
      <c r="THH89" s="10"/>
      <c r="THI89" s="10"/>
      <c r="THJ89" s="10"/>
      <c r="THK89" s="10"/>
      <c r="THL89" s="10"/>
      <c r="THM89" s="10"/>
      <c r="THN89" s="10"/>
      <c r="THO89" s="10"/>
      <c r="THP89" s="10"/>
      <c r="THQ89" s="10"/>
      <c r="THR89" s="10"/>
      <c r="THS89" s="10"/>
      <c r="THT89" s="10"/>
      <c r="THU89" s="10"/>
      <c r="THV89" s="10"/>
      <c r="THW89" s="10"/>
      <c r="THX89" s="10"/>
      <c r="THY89" s="10"/>
      <c r="THZ89" s="10"/>
      <c r="TIA89" s="10"/>
      <c r="TIB89" s="10"/>
      <c r="TIC89" s="10"/>
      <c r="TID89" s="10"/>
      <c r="TIE89" s="10"/>
      <c r="TIF89" s="10"/>
      <c r="TIG89" s="10"/>
      <c r="TIH89" s="10"/>
      <c r="TII89" s="10"/>
      <c r="TIJ89" s="10"/>
      <c r="TIK89" s="10"/>
      <c r="TIL89" s="10"/>
      <c r="TIM89" s="10"/>
      <c r="TIN89" s="10"/>
      <c r="TIO89" s="10"/>
      <c r="TIP89" s="10"/>
      <c r="TIQ89" s="10"/>
      <c r="TIR89" s="10"/>
      <c r="TIS89" s="10"/>
      <c r="TIT89" s="10"/>
      <c r="TIU89" s="10"/>
      <c r="TIV89" s="10"/>
      <c r="TIW89" s="10"/>
      <c r="TIX89" s="10"/>
      <c r="TIY89" s="10"/>
      <c r="TIZ89" s="10"/>
      <c r="TJA89" s="10"/>
      <c r="TJB89" s="10"/>
      <c r="TJC89" s="10"/>
      <c r="TJD89" s="10"/>
      <c r="TJE89" s="10"/>
      <c r="TJF89" s="10"/>
      <c r="TJG89" s="10"/>
      <c r="TJH89" s="10"/>
      <c r="TJI89" s="10"/>
      <c r="TJJ89" s="10"/>
      <c r="TJK89" s="10"/>
      <c r="TJL89" s="10"/>
      <c r="TJM89" s="10"/>
      <c r="TJN89" s="10"/>
      <c r="TJO89" s="10"/>
      <c r="TJP89" s="10"/>
      <c r="TJQ89" s="10"/>
      <c r="TJR89" s="10"/>
      <c r="TJS89" s="10"/>
      <c r="TJT89" s="10"/>
      <c r="TJU89" s="10"/>
      <c r="TJV89" s="10"/>
      <c r="TJW89" s="10"/>
      <c r="TJX89" s="10"/>
      <c r="TJY89" s="10"/>
      <c r="TJZ89" s="10"/>
      <c r="TKA89" s="10"/>
      <c r="TKB89" s="10"/>
      <c r="TKC89" s="10"/>
      <c r="TKD89" s="10"/>
      <c r="TKE89" s="10"/>
      <c r="TKF89" s="10"/>
      <c r="TKG89" s="10"/>
      <c r="TKH89" s="10"/>
      <c r="TKI89" s="10"/>
      <c r="TKJ89" s="10"/>
      <c r="TKK89" s="10"/>
      <c r="TKL89" s="10"/>
      <c r="TKM89" s="10"/>
      <c r="TKN89" s="10"/>
      <c r="TKO89" s="10"/>
      <c r="TKP89" s="10"/>
      <c r="TKQ89" s="10"/>
      <c r="TKR89" s="10"/>
      <c r="TKS89" s="10"/>
      <c r="TKT89" s="10"/>
      <c r="TKU89" s="10"/>
      <c r="TKV89" s="10"/>
      <c r="TKW89" s="10"/>
      <c r="TKX89" s="10"/>
      <c r="TKY89" s="10"/>
      <c r="TKZ89" s="10"/>
      <c r="TLA89" s="10"/>
      <c r="TLB89" s="10"/>
      <c r="TLC89" s="10"/>
      <c r="TLD89" s="10"/>
      <c r="TLE89" s="10"/>
      <c r="TLF89" s="10"/>
      <c r="TLG89" s="10"/>
      <c r="TLH89" s="10"/>
      <c r="TLI89" s="10"/>
      <c r="TLJ89" s="10"/>
      <c r="TLK89" s="10"/>
      <c r="TLL89" s="10"/>
      <c r="TLM89" s="10"/>
      <c r="TLN89" s="10"/>
      <c r="TLO89" s="10"/>
      <c r="TLP89" s="10"/>
      <c r="TLQ89" s="10"/>
      <c r="TLR89" s="10"/>
      <c r="TLS89" s="10"/>
      <c r="TLT89" s="10"/>
      <c r="TLU89" s="10"/>
      <c r="TLV89" s="10"/>
      <c r="TLW89" s="10"/>
      <c r="TLX89" s="10"/>
      <c r="TLY89" s="10"/>
      <c r="TLZ89" s="10"/>
      <c r="TMA89" s="10"/>
      <c r="TMB89" s="10"/>
      <c r="TMC89" s="10"/>
      <c r="TMD89" s="10"/>
      <c r="TME89" s="10"/>
      <c r="TMF89" s="10"/>
      <c r="TMG89" s="10"/>
      <c r="TMH89" s="10"/>
      <c r="TMI89" s="10"/>
      <c r="TMJ89" s="10"/>
      <c r="TMK89" s="10"/>
      <c r="TML89" s="10"/>
      <c r="TMM89" s="10"/>
      <c r="TMN89" s="10"/>
      <c r="TMO89" s="10"/>
      <c r="TMP89" s="10"/>
      <c r="TMQ89" s="10"/>
      <c r="TMR89" s="10"/>
      <c r="TMS89" s="10"/>
      <c r="TMT89" s="10"/>
      <c r="TMU89" s="10"/>
      <c r="TMV89" s="10"/>
      <c r="TMW89" s="10"/>
      <c r="TMX89" s="10"/>
      <c r="TMY89" s="10"/>
      <c r="TMZ89" s="10"/>
      <c r="TNA89" s="10"/>
      <c r="TNB89" s="10"/>
      <c r="TNC89" s="10"/>
      <c r="TND89" s="10"/>
      <c r="TNE89" s="10"/>
      <c r="TNF89" s="10"/>
      <c r="TNG89" s="10"/>
      <c r="TNH89" s="10"/>
      <c r="TNI89" s="10"/>
      <c r="TNJ89" s="10"/>
      <c r="TNK89" s="10"/>
      <c r="TNL89" s="10"/>
      <c r="TNM89" s="10"/>
      <c r="TNN89" s="10"/>
      <c r="TNO89" s="10"/>
      <c r="TNP89" s="10"/>
      <c r="TNQ89" s="10"/>
      <c r="TNR89" s="10"/>
      <c r="TNS89" s="10"/>
      <c r="TNT89" s="10"/>
      <c r="TNU89" s="10"/>
      <c r="TNV89" s="10"/>
      <c r="TNW89" s="10"/>
      <c r="TNX89" s="10"/>
      <c r="TNY89" s="10"/>
      <c r="TNZ89" s="10"/>
      <c r="TOA89" s="10"/>
      <c r="TOB89" s="10"/>
      <c r="TOC89" s="10"/>
      <c r="TOD89" s="10"/>
      <c r="TOE89" s="10"/>
      <c r="TOF89" s="10"/>
      <c r="TOG89" s="10"/>
      <c r="TOH89" s="10"/>
      <c r="TOI89" s="10"/>
      <c r="TOJ89" s="10"/>
      <c r="TOK89" s="10"/>
      <c r="TOL89" s="10"/>
      <c r="TOM89" s="10"/>
      <c r="TON89" s="10"/>
      <c r="TOO89" s="10"/>
      <c r="TOP89" s="10"/>
      <c r="TOQ89" s="10"/>
      <c r="TOR89" s="10"/>
      <c r="TOS89" s="10"/>
      <c r="TOT89" s="10"/>
      <c r="TOU89" s="10"/>
      <c r="TOV89" s="10"/>
      <c r="TOW89" s="10"/>
      <c r="TOX89" s="10"/>
      <c r="TOY89" s="10"/>
      <c r="TOZ89" s="10"/>
      <c r="TPA89" s="10"/>
      <c r="TPB89" s="10"/>
      <c r="TPC89" s="10"/>
      <c r="TPD89" s="10"/>
      <c r="TPE89" s="10"/>
      <c r="TPF89" s="10"/>
      <c r="TPG89" s="10"/>
      <c r="TPH89" s="10"/>
      <c r="TPI89" s="10"/>
      <c r="TPJ89" s="10"/>
      <c r="TPK89" s="10"/>
      <c r="TPL89" s="10"/>
      <c r="TPM89" s="10"/>
      <c r="TPN89" s="10"/>
      <c r="TPO89" s="10"/>
      <c r="TPP89" s="10"/>
      <c r="TPQ89" s="10"/>
      <c r="TPR89" s="10"/>
      <c r="TPS89" s="10"/>
      <c r="TPT89" s="10"/>
      <c r="TPU89" s="10"/>
      <c r="TPV89" s="10"/>
      <c r="TPW89" s="10"/>
      <c r="TPX89" s="10"/>
      <c r="TPY89" s="10"/>
      <c r="TPZ89" s="10"/>
      <c r="TQA89" s="10"/>
      <c r="TQB89" s="10"/>
      <c r="TQC89" s="10"/>
      <c r="TQD89" s="10"/>
      <c r="TQE89" s="10"/>
      <c r="TQF89" s="10"/>
      <c r="TQG89" s="10"/>
      <c r="TQH89" s="10"/>
      <c r="TQI89" s="10"/>
      <c r="TQJ89" s="10"/>
      <c r="TQK89" s="10"/>
      <c r="TQL89" s="10"/>
      <c r="TQM89" s="10"/>
      <c r="TQN89" s="10"/>
      <c r="TQO89" s="10"/>
      <c r="TQP89" s="10"/>
      <c r="TQQ89" s="10"/>
      <c r="TQR89" s="10"/>
      <c r="TQS89" s="10"/>
      <c r="TQT89" s="10"/>
      <c r="TQU89" s="10"/>
      <c r="TQV89" s="10"/>
      <c r="TQW89" s="10"/>
      <c r="TQX89" s="10"/>
      <c r="TQY89" s="10"/>
      <c r="TQZ89" s="10"/>
      <c r="TRA89" s="10"/>
      <c r="TRB89" s="10"/>
      <c r="TRC89" s="10"/>
      <c r="TRD89" s="10"/>
      <c r="TRE89" s="10"/>
      <c r="TRF89" s="10"/>
      <c r="TRG89" s="10"/>
      <c r="TRH89" s="10"/>
      <c r="TRI89" s="10"/>
      <c r="TRJ89" s="10"/>
      <c r="TRK89" s="10"/>
      <c r="TRL89" s="10"/>
      <c r="TRM89" s="10"/>
      <c r="TRN89" s="10"/>
      <c r="TRO89" s="10"/>
      <c r="TRP89" s="10"/>
      <c r="TRQ89" s="10"/>
      <c r="TRR89" s="10"/>
      <c r="TRS89" s="10"/>
      <c r="TRT89" s="10"/>
      <c r="TRU89" s="10"/>
      <c r="TRV89" s="10"/>
      <c r="TRW89" s="10"/>
      <c r="TRX89" s="10"/>
      <c r="TRY89" s="10"/>
      <c r="TRZ89" s="10"/>
      <c r="TSA89" s="10"/>
      <c r="TSB89" s="10"/>
      <c r="TSC89" s="10"/>
      <c r="TSD89" s="10"/>
      <c r="TSE89" s="10"/>
      <c r="TSF89" s="10"/>
      <c r="TSG89" s="10"/>
      <c r="TSH89" s="10"/>
      <c r="TSI89" s="10"/>
      <c r="TSJ89" s="10"/>
      <c r="TSK89" s="10"/>
      <c r="TSL89" s="10"/>
      <c r="TSM89" s="10"/>
      <c r="TSN89" s="10"/>
      <c r="TSO89" s="10"/>
      <c r="TSP89" s="10"/>
      <c r="TSQ89" s="10"/>
      <c r="TSR89" s="10"/>
      <c r="TSS89" s="10"/>
      <c r="TST89" s="10"/>
      <c r="TSU89" s="10"/>
      <c r="TSV89" s="10"/>
      <c r="TSW89" s="10"/>
      <c r="TSX89" s="10"/>
      <c r="TSY89" s="10"/>
      <c r="TSZ89" s="10"/>
      <c r="TTA89" s="10"/>
      <c r="TTB89" s="10"/>
      <c r="TTC89" s="10"/>
      <c r="TTD89" s="10"/>
      <c r="TTE89" s="10"/>
      <c r="TTF89" s="10"/>
      <c r="TTG89" s="10"/>
      <c r="TTH89" s="10"/>
      <c r="TTI89" s="10"/>
      <c r="TTJ89" s="10"/>
      <c r="TTK89" s="10"/>
      <c r="TTL89" s="10"/>
      <c r="TTM89" s="10"/>
      <c r="TTN89" s="10"/>
      <c r="TTO89" s="10"/>
      <c r="TTP89" s="10"/>
      <c r="TTQ89" s="10"/>
      <c r="TTR89" s="10"/>
      <c r="TTS89" s="10"/>
      <c r="TTT89" s="10"/>
      <c r="TTU89" s="10"/>
      <c r="TTV89" s="10"/>
      <c r="TTW89" s="10"/>
      <c r="TTX89" s="10"/>
      <c r="TTY89" s="10"/>
      <c r="TTZ89" s="10"/>
      <c r="TUA89" s="10"/>
      <c r="TUB89" s="10"/>
      <c r="TUC89" s="10"/>
      <c r="TUD89" s="10"/>
      <c r="TUE89" s="10"/>
      <c r="TUF89" s="10"/>
      <c r="TUG89" s="10"/>
      <c r="TUH89" s="10"/>
      <c r="TUI89" s="10"/>
      <c r="TUJ89" s="10"/>
      <c r="TUK89" s="10"/>
      <c r="TUL89" s="10"/>
      <c r="TUM89" s="10"/>
      <c r="TUN89" s="10"/>
      <c r="TUO89" s="10"/>
      <c r="TUP89" s="10"/>
      <c r="TUQ89" s="10"/>
      <c r="TUR89" s="10"/>
      <c r="TUS89" s="10"/>
      <c r="TUT89" s="10"/>
      <c r="TUU89" s="10"/>
      <c r="TUV89" s="10"/>
      <c r="TUW89" s="10"/>
      <c r="TUX89" s="10"/>
      <c r="TUY89" s="10"/>
      <c r="TUZ89" s="10"/>
      <c r="TVA89" s="10"/>
      <c r="TVB89" s="10"/>
      <c r="TVC89" s="10"/>
      <c r="TVD89" s="10"/>
      <c r="TVE89" s="10"/>
      <c r="TVF89" s="10"/>
      <c r="TVG89" s="10"/>
      <c r="TVH89" s="10"/>
      <c r="TVI89" s="10"/>
      <c r="TVJ89" s="10"/>
      <c r="TVK89" s="10"/>
      <c r="TVL89" s="10"/>
      <c r="TVM89" s="10"/>
      <c r="TVN89" s="10"/>
      <c r="TVO89" s="10"/>
      <c r="TVP89" s="10"/>
      <c r="TVQ89" s="10"/>
      <c r="TVR89" s="10"/>
      <c r="TVS89" s="10"/>
      <c r="TVT89" s="10"/>
      <c r="TVU89" s="10"/>
      <c r="TVV89" s="10"/>
      <c r="TVW89" s="10"/>
      <c r="TVX89" s="10"/>
      <c r="TVY89" s="10"/>
      <c r="TVZ89" s="10"/>
      <c r="TWA89" s="10"/>
      <c r="TWB89" s="10"/>
      <c r="TWC89" s="10"/>
      <c r="TWD89" s="10"/>
      <c r="TWE89" s="10"/>
      <c r="TWF89" s="10"/>
      <c r="TWG89" s="10"/>
      <c r="TWH89" s="10"/>
      <c r="TWI89" s="10"/>
      <c r="TWJ89" s="10"/>
      <c r="TWK89" s="10"/>
      <c r="TWL89" s="10"/>
      <c r="TWM89" s="10"/>
      <c r="TWN89" s="10"/>
      <c r="TWO89" s="10"/>
      <c r="TWP89" s="10"/>
      <c r="TWQ89" s="10"/>
      <c r="TWR89" s="10"/>
      <c r="TWS89" s="10"/>
      <c r="TWT89" s="10"/>
      <c r="TWU89" s="10"/>
      <c r="TWV89" s="10"/>
      <c r="TWW89" s="10"/>
      <c r="TWX89" s="10"/>
      <c r="TWY89" s="10"/>
      <c r="TWZ89" s="10"/>
      <c r="TXA89" s="10"/>
      <c r="TXB89" s="10"/>
      <c r="TXC89" s="10"/>
      <c r="TXD89" s="10"/>
      <c r="TXE89" s="10"/>
      <c r="TXF89" s="10"/>
      <c r="TXG89" s="10"/>
      <c r="TXH89" s="10"/>
      <c r="TXI89" s="10"/>
      <c r="TXJ89" s="10"/>
      <c r="TXK89" s="10"/>
      <c r="TXL89" s="10"/>
      <c r="TXM89" s="10"/>
      <c r="TXN89" s="10"/>
      <c r="TXO89" s="10"/>
      <c r="TXP89" s="10"/>
      <c r="TXQ89" s="10"/>
      <c r="TXR89" s="10"/>
      <c r="TXS89" s="10"/>
      <c r="TXT89" s="10"/>
      <c r="TXU89" s="10"/>
      <c r="TXV89" s="10"/>
      <c r="TXW89" s="10"/>
      <c r="TXX89" s="10"/>
      <c r="TXY89" s="10"/>
      <c r="TXZ89" s="10"/>
      <c r="TYA89" s="10"/>
      <c r="TYB89" s="10"/>
      <c r="TYC89" s="10"/>
      <c r="TYD89" s="10"/>
      <c r="TYE89" s="10"/>
      <c r="TYF89" s="10"/>
      <c r="TYG89" s="10"/>
      <c r="TYH89" s="10"/>
      <c r="TYI89" s="10"/>
      <c r="TYJ89" s="10"/>
      <c r="TYK89" s="10"/>
      <c r="TYL89" s="10"/>
      <c r="TYM89" s="10"/>
      <c r="TYN89" s="10"/>
      <c r="TYO89" s="10"/>
      <c r="TYP89" s="10"/>
      <c r="TYQ89" s="10"/>
      <c r="TYR89" s="10"/>
      <c r="TYS89" s="10"/>
      <c r="TYT89" s="10"/>
      <c r="TYU89" s="10"/>
      <c r="TYV89" s="10"/>
      <c r="TYW89" s="10"/>
      <c r="TYX89" s="10"/>
      <c r="TYY89" s="10"/>
      <c r="TYZ89" s="10"/>
      <c r="TZA89" s="10"/>
      <c r="TZB89" s="10"/>
      <c r="TZC89" s="10"/>
      <c r="TZD89" s="10"/>
      <c r="TZE89" s="10"/>
      <c r="TZF89" s="10"/>
      <c r="TZG89" s="10"/>
      <c r="TZH89" s="10"/>
      <c r="TZI89" s="10"/>
      <c r="TZJ89" s="10"/>
      <c r="TZK89" s="10"/>
      <c r="TZL89" s="10"/>
      <c r="TZM89" s="10"/>
      <c r="TZN89" s="10"/>
      <c r="TZO89" s="10"/>
      <c r="TZP89" s="10"/>
      <c r="TZQ89" s="10"/>
      <c r="TZR89" s="10"/>
      <c r="TZS89" s="10"/>
      <c r="TZT89" s="10"/>
      <c r="TZU89" s="10"/>
      <c r="TZV89" s="10"/>
      <c r="TZW89" s="10"/>
      <c r="TZX89" s="10"/>
      <c r="TZY89" s="10"/>
      <c r="TZZ89" s="10"/>
      <c r="UAA89" s="10"/>
      <c r="UAB89" s="10"/>
      <c r="UAC89" s="10"/>
      <c r="UAD89" s="10"/>
      <c r="UAE89" s="10"/>
      <c r="UAF89" s="10"/>
      <c r="UAG89" s="10"/>
      <c r="UAH89" s="10"/>
      <c r="UAI89" s="10"/>
      <c r="UAJ89" s="10"/>
      <c r="UAK89" s="10"/>
      <c r="UAL89" s="10"/>
      <c r="UAM89" s="10"/>
      <c r="UAN89" s="10"/>
      <c r="UAO89" s="10"/>
      <c r="UAP89" s="10"/>
      <c r="UAQ89" s="10"/>
      <c r="UAR89" s="10"/>
      <c r="UAS89" s="10"/>
      <c r="UAT89" s="10"/>
      <c r="UAU89" s="10"/>
      <c r="UAV89" s="10"/>
      <c r="UAW89" s="10"/>
      <c r="UAX89" s="10"/>
      <c r="UAY89" s="10"/>
      <c r="UAZ89" s="10"/>
      <c r="UBA89" s="10"/>
      <c r="UBB89" s="10"/>
      <c r="UBC89" s="10"/>
      <c r="UBD89" s="10"/>
      <c r="UBE89" s="10"/>
      <c r="UBF89" s="10"/>
      <c r="UBG89" s="10"/>
      <c r="UBH89" s="10"/>
      <c r="UBI89" s="10"/>
      <c r="UBJ89" s="10"/>
      <c r="UBK89" s="10"/>
      <c r="UBL89" s="10"/>
      <c r="UBM89" s="10"/>
      <c r="UBN89" s="10"/>
      <c r="UBO89" s="10"/>
      <c r="UBP89" s="10"/>
      <c r="UBQ89" s="10"/>
      <c r="UBR89" s="10"/>
      <c r="UBS89" s="10"/>
      <c r="UBT89" s="10"/>
      <c r="UBU89" s="10"/>
      <c r="UBV89" s="10"/>
      <c r="UBW89" s="10"/>
      <c r="UBX89" s="10"/>
      <c r="UBY89" s="10"/>
      <c r="UBZ89" s="10"/>
      <c r="UCA89" s="10"/>
      <c r="UCB89" s="10"/>
      <c r="UCC89" s="10"/>
      <c r="UCD89" s="10"/>
      <c r="UCE89" s="10"/>
      <c r="UCF89" s="10"/>
      <c r="UCG89" s="10"/>
      <c r="UCH89" s="10"/>
      <c r="UCI89" s="10"/>
      <c r="UCJ89" s="10"/>
      <c r="UCK89" s="10"/>
      <c r="UCL89" s="10"/>
      <c r="UCM89" s="10"/>
      <c r="UCN89" s="10"/>
      <c r="UCO89" s="10"/>
      <c r="UCP89" s="10"/>
      <c r="UCQ89" s="10"/>
      <c r="UCR89" s="10"/>
      <c r="UCS89" s="10"/>
      <c r="UCT89" s="10"/>
      <c r="UCU89" s="10"/>
      <c r="UCV89" s="10"/>
      <c r="UCW89" s="10"/>
      <c r="UCX89" s="10"/>
      <c r="UCY89" s="10"/>
      <c r="UCZ89" s="10"/>
      <c r="UDA89" s="10"/>
      <c r="UDB89" s="10"/>
      <c r="UDC89" s="10"/>
      <c r="UDD89" s="10"/>
      <c r="UDE89" s="10"/>
      <c r="UDF89" s="10"/>
      <c r="UDG89" s="10"/>
      <c r="UDH89" s="10"/>
      <c r="UDI89" s="10"/>
      <c r="UDJ89" s="10"/>
      <c r="UDK89" s="10"/>
      <c r="UDL89" s="10"/>
      <c r="UDM89" s="10"/>
      <c r="UDN89" s="10"/>
      <c r="UDO89" s="10"/>
      <c r="UDP89" s="10"/>
      <c r="UDQ89" s="10"/>
      <c r="UDR89" s="10"/>
      <c r="UDS89" s="10"/>
      <c r="UDT89" s="10"/>
      <c r="UDU89" s="10"/>
      <c r="UDV89" s="10"/>
      <c r="UDW89" s="10"/>
      <c r="UDX89" s="10"/>
      <c r="UDY89" s="10"/>
      <c r="UDZ89" s="10"/>
      <c r="UEA89" s="10"/>
      <c r="UEB89" s="10"/>
      <c r="UEC89" s="10"/>
      <c r="UED89" s="10"/>
      <c r="UEE89" s="10"/>
      <c r="UEF89" s="10"/>
      <c r="UEG89" s="10"/>
      <c r="UEH89" s="10"/>
      <c r="UEI89" s="10"/>
      <c r="UEJ89" s="10"/>
      <c r="UEK89" s="10"/>
      <c r="UEL89" s="10"/>
      <c r="UEM89" s="10"/>
      <c r="UEN89" s="10"/>
      <c r="UEO89" s="10"/>
      <c r="UEP89" s="10"/>
      <c r="UEQ89" s="10"/>
      <c r="UER89" s="10"/>
      <c r="UES89" s="10"/>
      <c r="UET89" s="10"/>
      <c r="UEU89" s="10"/>
      <c r="UEV89" s="10"/>
      <c r="UEW89" s="10"/>
      <c r="UEX89" s="10"/>
      <c r="UEY89" s="10"/>
      <c r="UEZ89" s="10"/>
      <c r="UFA89" s="10"/>
      <c r="UFB89" s="10"/>
      <c r="UFC89" s="10"/>
      <c r="UFD89" s="10"/>
      <c r="UFE89" s="10"/>
      <c r="UFF89" s="10"/>
      <c r="UFG89" s="10"/>
      <c r="UFH89" s="10"/>
      <c r="UFI89" s="10"/>
      <c r="UFJ89" s="10"/>
      <c r="UFK89" s="10"/>
      <c r="UFL89" s="10"/>
      <c r="UFM89" s="10"/>
      <c r="UFN89" s="10"/>
      <c r="UFO89" s="10"/>
      <c r="UFP89" s="10"/>
      <c r="UFQ89" s="10"/>
      <c r="UFR89" s="10"/>
      <c r="UFS89" s="10"/>
      <c r="UFT89" s="10"/>
      <c r="UFU89" s="10"/>
      <c r="UFV89" s="10"/>
      <c r="UFW89" s="10"/>
      <c r="UFX89" s="10"/>
      <c r="UFY89" s="10"/>
      <c r="UFZ89" s="10"/>
      <c r="UGA89" s="10"/>
      <c r="UGB89" s="10"/>
      <c r="UGC89" s="10"/>
      <c r="UGD89" s="10"/>
      <c r="UGE89" s="10"/>
      <c r="UGF89" s="10"/>
      <c r="UGG89" s="10"/>
      <c r="UGH89" s="10"/>
      <c r="UGI89" s="10"/>
      <c r="UGJ89" s="10"/>
      <c r="UGK89" s="10"/>
      <c r="UGL89" s="10"/>
      <c r="UGM89" s="10"/>
      <c r="UGN89" s="10"/>
      <c r="UGO89" s="10"/>
      <c r="UGP89" s="10"/>
      <c r="UGQ89" s="10"/>
      <c r="UGR89" s="10"/>
      <c r="UGS89" s="10"/>
      <c r="UGT89" s="10"/>
      <c r="UGU89" s="10"/>
      <c r="UGV89" s="10"/>
      <c r="UGW89" s="10"/>
      <c r="UGX89" s="10"/>
      <c r="UGY89" s="10"/>
      <c r="UGZ89" s="10"/>
      <c r="UHA89" s="10"/>
      <c r="UHB89" s="10"/>
      <c r="UHC89" s="10"/>
      <c r="UHD89" s="10"/>
      <c r="UHE89" s="10"/>
      <c r="UHF89" s="10"/>
      <c r="UHG89" s="10"/>
      <c r="UHH89" s="10"/>
      <c r="UHI89" s="10"/>
      <c r="UHJ89" s="10"/>
      <c r="UHK89" s="10"/>
      <c r="UHL89" s="10"/>
      <c r="UHM89" s="10"/>
      <c r="UHN89" s="10"/>
      <c r="UHO89" s="10"/>
      <c r="UHP89" s="10"/>
      <c r="UHQ89" s="10"/>
      <c r="UHR89" s="10"/>
      <c r="UHS89" s="10"/>
      <c r="UHT89" s="10"/>
      <c r="UHU89" s="10"/>
      <c r="UHV89" s="10"/>
      <c r="UHW89" s="10"/>
      <c r="UHX89" s="10"/>
      <c r="UHY89" s="10"/>
      <c r="UHZ89" s="10"/>
      <c r="UIA89" s="10"/>
      <c r="UIB89" s="10"/>
      <c r="UIC89" s="10"/>
      <c r="UID89" s="10"/>
      <c r="UIE89" s="10"/>
      <c r="UIF89" s="10"/>
      <c r="UIG89" s="10"/>
      <c r="UIH89" s="10"/>
      <c r="UII89" s="10"/>
      <c r="UIJ89" s="10"/>
      <c r="UIK89" s="10"/>
      <c r="UIL89" s="10"/>
      <c r="UIM89" s="10"/>
      <c r="UIN89" s="10"/>
      <c r="UIO89" s="10"/>
      <c r="UIP89" s="10"/>
      <c r="UIQ89" s="10"/>
      <c r="UIR89" s="10"/>
      <c r="UIS89" s="10"/>
      <c r="UIT89" s="10"/>
      <c r="UIU89" s="10"/>
      <c r="UIV89" s="10"/>
      <c r="UIW89" s="10"/>
      <c r="UIX89" s="10"/>
      <c r="UIY89" s="10"/>
      <c r="UIZ89" s="10"/>
      <c r="UJA89" s="10"/>
      <c r="UJB89" s="10"/>
      <c r="UJC89" s="10"/>
      <c r="UJD89" s="10"/>
      <c r="UJE89" s="10"/>
      <c r="UJF89" s="10"/>
      <c r="UJG89" s="10"/>
      <c r="UJH89" s="10"/>
      <c r="UJI89" s="10"/>
      <c r="UJJ89" s="10"/>
      <c r="UJK89" s="10"/>
      <c r="UJL89" s="10"/>
      <c r="UJM89" s="10"/>
      <c r="UJN89" s="10"/>
      <c r="UJO89" s="10"/>
      <c r="UJP89" s="10"/>
      <c r="UJQ89" s="10"/>
      <c r="UJR89" s="10"/>
      <c r="UJS89" s="10"/>
      <c r="UJT89" s="10"/>
      <c r="UJU89" s="10"/>
      <c r="UJV89" s="10"/>
      <c r="UJW89" s="10"/>
      <c r="UJX89" s="10"/>
      <c r="UJY89" s="10"/>
      <c r="UJZ89" s="10"/>
      <c r="UKA89" s="10"/>
      <c r="UKB89" s="10"/>
      <c r="UKC89" s="10"/>
      <c r="UKD89" s="10"/>
      <c r="UKE89" s="10"/>
      <c r="UKF89" s="10"/>
      <c r="UKG89" s="10"/>
      <c r="UKH89" s="10"/>
      <c r="UKI89" s="10"/>
      <c r="UKJ89" s="10"/>
      <c r="UKK89" s="10"/>
      <c r="UKL89" s="10"/>
      <c r="UKM89" s="10"/>
      <c r="UKN89" s="10"/>
      <c r="UKO89" s="10"/>
      <c r="UKP89" s="10"/>
      <c r="UKQ89" s="10"/>
      <c r="UKR89" s="10"/>
      <c r="UKS89" s="10"/>
      <c r="UKT89" s="10"/>
      <c r="UKU89" s="10"/>
      <c r="UKV89" s="10"/>
      <c r="UKW89" s="10"/>
      <c r="UKX89" s="10"/>
      <c r="UKY89" s="10"/>
      <c r="UKZ89" s="10"/>
      <c r="ULA89" s="10"/>
      <c r="ULB89" s="10"/>
      <c r="ULC89" s="10"/>
      <c r="ULD89" s="10"/>
      <c r="ULE89" s="10"/>
      <c r="ULF89" s="10"/>
      <c r="ULG89" s="10"/>
      <c r="ULH89" s="10"/>
      <c r="ULI89" s="10"/>
      <c r="ULJ89" s="10"/>
      <c r="ULK89" s="10"/>
      <c r="ULL89" s="10"/>
      <c r="ULM89" s="10"/>
      <c r="ULN89" s="10"/>
      <c r="ULO89" s="10"/>
      <c r="ULP89" s="10"/>
      <c r="ULQ89" s="10"/>
      <c r="ULR89" s="10"/>
      <c r="ULS89" s="10"/>
      <c r="ULT89" s="10"/>
      <c r="ULU89" s="10"/>
      <c r="ULV89" s="10"/>
      <c r="ULW89" s="10"/>
      <c r="ULX89" s="10"/>
      <c r="ULY89" s="10"/>
      <c r="ULZ89" s="10"/>
      <c r="UMA89" s="10"/>
      <c r="UMB89" s="10"/>
      <c r="UMC89" s="10"/>
      <c r="UMD89" s="10"/>
      <c r="UME89" s="10"/>
      <c r="UMF89" s="10"/>
      <c r="UMG89" s="10"/>
      <c r="UMH89" s="10"/>
      <c r="UMI89" s="10"/>
      <c r="UMJ89" s="10"/>
      <c r="UMK89" s="10"/>
      <c r="UML89" s="10"/>
      <c r="UMM89" s="10"/>
      <c r="UMN89" s="10"/>
      <c r="UMO89" s="10"/>
      <c r="UMP89" s="10"/>
      <c r="UMQ89" s="10"/>
      <c r="UMR89" s="10"/>
      <c r="UMS89" s="10"/>
      <c r="UMT89" s="10"/>
      <c r="UMU89" s="10"/>
      <c r="UMV89" s="10"/>
      <c r="UMW89" s="10"/>
      <c r="UMX89" s="10"/>
      <c r="UMY89" s="10"/>
      <c r="UMZ89" s="10"/>
      <c r="UNA89" s="10"/>
      <c r="UNB89" s="10"/>
      <c r="UNC89" s="10"/>
      <c r="UND89" s="10"/>
      <c r="UNE89" s="10"/>
      <c r="UNF89" s="10"/>
      <c r="UNG89" s="10"/>
      <c r="UNH89" s="10"/>
      <c r="UNI89" s="10"/>
      <c r="UNJ89" s="10"/>
      <c r="UNK89" s="10"/>
      <c r="UNL89" s="10"/>
      <c r="UNM89" s="10"/>
      <c r="UNN89" s="10"/>
      <c r="UNO89" s="10"/>
      <c r="UNP89" s="10"/>
      <c r="UNQ89" s="10"/>
      <c r="UNR89" s="10"/>
      <c r="UNS89" s="10"/>
      <c r="UNT89" s="10"/>
      <c r="UNU89" s="10"/>
      <c r="UNV89" s="10"/>
      <c r="UNW89" s="10"/>
      <c r="UNX89" s="10"/>
      <c r="UNY89" s="10"/>
      <c r="UNZ89" s="10"/>
      <c r="UOA89" s="10"/>
      <c r="UOB89" s="10"/>
      <c r="UOC89" s="10"/>
      <c r="UOD89" s="10"/>
      <c r="UOE89" s="10"/>
      <c r="UOF89" s="10"/>
      <c r="UOG89" s="10"/>
      <c r="UOH89" s="10"/>
      <c r="UOI89" s="10"/>
      <c r="UOJ89" s="10"/>
      <c r="UOK89" s="10"/>
      <c r="UOL89" s="10"/>
      <c r="UOM89" s="10"/>
      <c r="UON89" s="10"/>
      <c r="UOO89" s="10"/>
      <c r="UOP89" s="10"/>
      <c r="UOQ89" s="10"/>
      <c r="UOR89" s="10"/>
      <c r="UOS89" s="10"/>
      <c r="UOT89" s="10"/>
      <c r="UOU89" s="10"/>
      <c r="UOV89" s="10"/>
      <c r="UOW89" s="10"/>
      <c r="UOX89" s="10"/>
      <c r="UOY89" s="10"/>
      <c r="UOZ89" s="10"/>
      <c r="UPA89" s="10"/>
      <c r="UPB89" s="10"/>
      <c r="UPC89" s="10"/>
      <c r="UPD89" s="10"/>
      <c r="UPE89" s="10"/>
      <c r="UPF89" s="10"/>
      <c r="UPG89" s="10"/>
      <c r="UPH89" s="10"/>
      <c r="UPI89" s="10"/>
      <c r="UPJ89" s="10"/>
      <c r="UPK89" s="10"/>
      <c r="UPL89" s="10"/>
      <c r="UPM89" s="10"/>
      <c r="UPN89" s="10"/>
      <c r="UPO89" s="10"/>
      <c r="UPP89" s="10"/>
      <c r="UPQ89" s="10"/>
      <c r="UPR89" s="10"/>
      <c r="UPS89" s="10"/>
      <c r="UPT89" s="10"/>
      <c r="UPU89" s="10"/>
      <c r="UPV89" s="10"/>
      <c r="UPW89" s="10"/>
      <c r="UPX89" s="10"/>
      <c r="UPY89" s="10"/>
      <c r="UPZ89" s="10"/>
      <c r="UQA89" s="10"/>
      <c r="UQB89" s="10"/>
      <c r="UQC89" s="10"/>
      <c r="UQD89" s="10"/>
      <c r="UQE89" s="10"/>
      <c r="UQF89" s="10"/>
      <c r="UQG89" s="10"/>
      <c r="UQH89" s="10"/>
      <c r="UQI89" s="10"/>
      <c r="UQJ89" s="10"/>
      <c r="UQK89" s="10"/>
      <c r="UQL89" s="10"/>
      <c r="UQM89" s="10"/>
      <c r="UQN89" s="10"/>
      <c r="UQO89" s="10"/>
      <c r="UQP89" s="10"/>
      <c r="UQQ89" s="10"/>
      <c r="UQR89" s="10"/>
      <c r="UQS89" s="10"/>
      <c r="UQT89" s="10"/>
      <c r="UQU89" s="10"/>
      <c r="UQV89" s="10"/>
      <c r="UQW89" s="10"/>
      <c r="UQX89" s="10"/>
      <c r="UQY89" s="10"/>
      <c r="UQZ89" s="10"/>
      <c r="URA89" s="10"/>
      <c r="URB89" s="10"/>
      <c r="URC89" s="10"/>
      <c r="URD89" s="10"/>
      <c r="URE89" s="10"/>
      <c r="URF89" s="10"/>
      <c r="URG89" s="10"/>
      <c r="URH89" s="10"/>
      <c r="URI89" s="10"/>
      <c r="URJ89" s="10"/>
      <c r="URK89" s="10"/>
      <c r="URL89" s="10"/>
      <c r="URM89" s="10"/>
      <c r="URN89" s="10"/>
      <c r="URO89" s="10"/>
      <c r="URP89" s="10"/>
      <c r="URQ89" s="10"/>
      <c r="URR89" s="10"/>
      <c r="URS89" s="10"/>
      <c r="URT89" s="10"/>
      <c r="URU89" s="10"/>
      <c r="URV89" s="10"/>
      <c r="URW89" s="10"/>
      <c r="URX89" s="10"/>
      <c r="URY89" s="10"/>
      <c r="URZ89" s="10"/>
      <c r="USA89" s="10"/>
      <c r="USB89" s="10"/>
      <c r="USC89" s="10"/>
      <c r="USD89" s="10"/>
      <c r="USE89" s="10"/>
      <c r="USF89" s="10"/>
      <c r="USG89" s="10"/>
      <c r="USH89" s="10"/>
      <c r="USI89" s="10"/>
      <c r="USJ89" s="10"/>
      <c r="USK89" s="10"/>
      <c r="USL89" s="10"/>
      <c r="USM89" s="10"/>
      <c r="USN89" s="10"/>
      <c r="USO89" s="10"/>
      <c r="USP89" s="10"/>
      <c r="USQ89" s="10"/>
      <c r="USR89" s="10"/>
      <c r="USS89" s="10"/>
      <c r="UST89" s="10"/>
      <c r="USU89" s="10"/>
      <c r="USV89" s="10"/>
      <c r="USW89" s="10"/>
      <c r="USX89" s="10"/>
      <c r="USY89" s="10"/>
      <c r="USZ89" s="10"/>
      <c r="UTA89" s="10"/>
      <c r="UTB89" s="10"/>
      <c r="UTC89" s="10"/>
      <c r="UTD89" s="10"/>
      <c r="UTE89" s="10"/>
      <c r="UTF89" s="10"/>
      <c r="UTG89" s="10"/>
      <c r="UTH89" s="10"/>
      <c r="UTI89" s="10"/>
      <c r="UTJ89" s="10"/>
      <c r="UTK89" s="10"/>
      <c r="UTL89" s="10"/>
      <c r="UTM89" s="10"/>
      <c r="UTN89" s="10"/>
      <c r="UTO89" s="10"/>
      <c r="UTP89" s="10"/>
      <c r="UTQ89" s="10"/>
      <c r="UTR89" s="10"/>
      <c r="UTS89" s="10"/>
      <c r="UTT89" s="10"/>
      <c r="UTU89" s="10"/>
      <c r="UTV89" s="10"/>
      <c r="UTW89" s="10"/>
      <c r="UTX89" s="10"/>
      <c r="UTY89" s="10"/>
      <c r="UTZ89" s="10"/>
      <c r="UUA89" s="10"/>
      <c r="UUB89" s="10"/>
      <c r="UUC89" s="10"/>
      <c r="UUD89" s="10"/>
      <c r="UUE89" s="10"/>
      <c r="UUF89" s="10"/>
      <c r="UUG89" s="10"/>
      <c r="UUH89" s="10"/>
      <c r="UUI89" s="10"/>
      <c r="UUJ89" s="10"/>
      <c r="UUK89" s="10"/>
      <c r="UUL89" s="10"/>
      <c r="UUM89" s="10"/>
      <c r="UUN89" s="10"/>
      <c r="UUO89" s="10"/>
      <c r="UUP89" s="10"/>
      <c r="UUQ89" s="10"/>
      <c r="UUR89" s="10"/>
      <c r="UUS89" s="10"/>
      <c r="UUT89" s="10"/>
      <c r="UUU89" s="10"/>
      <c r="UUV89" s="10"/>
      <c r="UUW89" s="10"/>
      <c r="UUX89" s="10"/>
      <c r="UUY89" s="10"/>
      <c r="UUZ89" s="10"/>
      <c r="UVA89" s="10"/>
      <c r="UVB89" s="10"/>
      <c r="UVC89" s="10"/>
      <c r="UVD89" s="10"/>
      <c r="UVE89" s="10"/>
      <c r="UVF89" s="10"/>
      <c r="UVG89" s="10"/>
      <c r="UVH89" s="10"/>
      <c r="UVI89" s="10"/>
      <c r="UVJ89" s="10"/>
      <c r="UVK89" s="10"/>
      <c r="UVL89" s="10"/>
      <c r="UVM89" s="10"/>
      <c r="UVN89" s="10"/>
      <c r="UVO89" s="10"/>
      <c r="UVP89" s="10"/>
      <c r="UVQ89" s="10"/>
      <c r="UVR89" s="10"/>
      <c r="UVS89" s="10"/>
      <c r="UVT89" s="10"/>
      <c r="UVU89" s="10"/>
      <c r="UVV89" s="10"/>
      <c r="UVW89" s="10"/>
      <c r="UVX89" s="10"/>
      <c r="UVY89" s="10"/>
      <c r="UVZ89" s="10"/>
      <c r="UWA89" s="10"/>
      <c r="UWB89" s="10"/>
      <c r="UWC89" s="10"/>
      <c r="UWD89" s="10"/>
      <c r="UWE89" s="10"/>
      <c r="UWF89" s="10"/>
      <c r="UWG89" s="10"/>
      <c r="UWH89" s="10"/>
      <c r="UWI89" s="10"/>
      <c r="UWJ89" s="10"/>
      <c r="UWK89" s="10"/>
      <c r="UWL89" s="10"/>
      <c r="UWM89" s="10"/>
      <c r="UWN89" s="10"/>
      <c r="UWO89" s="10"/>
      <c r="UWP89" s="10"/>
      <c r="UWQ89" s="10"/>
      <c r="UWR89" s="10"/>
      <c r="UWS89" s="10"/>
      <c r="UWT89" s="10"/>
      <c r="UWU89" s="10"/>
      <c r="UWV89" s="10"/>
      <c r="UWW89" s="10"/>
      <c r="UWX89" s="10"/>
      <c r="UWY89" s="10"/>
      <c r="UWZ89" s="10"/>
      <c r="UXA89" s="10"/>
      <c r="UXB89" s="10"/>
      <c r="UXC89" s="10"/>
      <c r="UXD89" s="10"/>
      <c r="UXE89" s="10"/>
      <c r="UXF89" s="10"/>
      <c r="UXG89" s="10"/>
      <c r="UXH89" s="10"/>
      <c r="UXI89" s="10"/>
      <c r="UXJ89" s="10"/>
      <c r="UXK89" s="10"/>
      <c r="UXL89" s="10"/>
      <c r="UXM89" s="10"/>
      <c r="UXN89" s="10"/>
      <c r="UXO89" s="10"/>
      <c r="UXP89" s="10"/>
      <c r="UXQ89" s="10"/>
      <c r="UXR89" s="10"/>
      <c r="UXS89" s="10"/>
      <c r="UXT89" s="10"/>
      <c r="UXU89" s="10"/>
      <c r="UXV89" s="10"/>
      <c r="UXW89" s="10"/>
      <c r="UXX89" s="10"/>
      <c r="UXY89" s="10"/>
      <c r="UXZ89" s="10"/>
      <c r="UYA89" s="10"/>
      <c r="UYB89" s="10"/>
      <c r="UYC89" s="10"/>
      <c r="UYD89" s="10"/>
      <c r="UYE89" s="10"/>
      <c r="UYF89" s="10"/>
      <c r="UYG89" s="10"/>
      <c r="UYH89" s="10"/>
      <c r="UYI89" s="10"/>
      <c r="UYJ89" s="10"/>
      <c r="UYK89" s="10"/>
      <c r="UYL89" s="10"/>
      <c r="UYM89" s="10"/>
      <c r="UYN89" s="10"/>
      <c r="UYO89" s="10"/>
      <c r="UYP89" s="10"/>
      <c r="UYQ89" s="10"/>
      <c r="UYR89" s="10"/>
      <c r="UYS89" s="10"/>
      <c r="UYT89" s="10"/>
      <c r="UYU89" s="10"/>
      <c r="UYV89" s="10"/>
      <c r="UYW89" s="10"/>
      <c r="UYX89" s="10"/>
      <c r="UYY89" s="10"/>
      <c r="UYZ89" s="10"/>
      <c r="UZA89" s="10"/>
      <c r="UZB89" s="10"/>
      <c r="UZC89" s="10"/>
      <c r="UZD89" s="10"/>
      <c r="UZE89" s="10"/>
      <c r="UZF89" s="10"/>
      <c r="UZG89" s="10"/>
      <c r="UZH89" s="10"/>
      <c r="UZI89" s="10"/>
      <c r="UZJ89" s="10"/>
      <c r="UZK89" s="10"/>
      <c r="UZL89" s="10"/>
      <c r="UZM89" s="10"/>
      <c r="UZN89" s="10"/>
      <c r="UZO89" s="10"/>
      <c r="UZP89" s="10"/>
      <c r="UZQ89" s="10"/>
      <c r="UZR89" s="10"/>
      <c r="UZS89" s="10"/>
      <c r="UZT89" s="10"/>
      <c r="UZU89" s="10"/>
      <c r="UZV89" s="10"/>
      <c r="UZW89" s="10"/>
      <c r="UZX89" s="10"/>
      <c r="UZY89" s="10"/>
      <c r="UZZ89" s="10"/>
      <c r="VAA89" s="10"/>
      <c r="VAB89" s="10"/>
      <c r="VAC89" s="10"/>
      <c r="VAD89" s="10"/>
      <c r="VAE89" s="10"/>
      <c r="VAF89" s="10"/>
      <c r="VAG89" s="10"/>
      <c r="VAH89" s="10"/>
      <c r="VAI89" s="10"/>
      <c r="VAJ89" s="10"/>
      <c r="VAK89" s="10"/>
      <c r="VAL89" s="10"/>
      <c r="VAM89" s="10"/>
      <c r="VAN89" s="10"/>
      <c r="VAO89" s="10"/>
      <c r="VAP89" s="10"/>
      <c r="VAQ89" s="10"/>
      <c r="VAR89" s="10"/>
      <c r="VAS89" s="10"/>
      <c r="VAT89" s="10"/>
      <c r="VAU89" s="10"/>
      <c r="VAV89" s="10"/>
      <c r="VAW89" s="10"/>
      <c r="VAX89" s="10"/>
      <c r="VAY89" s="10"/>
      <c r="VAZ89" s="10"/>
      <c r="VBA89" s="10"/>
      <c r="VBB89" s="10"/>
      <c r="VBC89" s="10"/>
      <c r="VBD89" s="10"/>
      <c r="VBE89" s="10"/>
      <c r="VBF89" s="10"/>
      <c r="VBG89" s="10"/>
      <c r="VBH89" s="10"/>
      <c r="VBI89" s="10"/>
      <c r="VBJ89" s="10"/>
      <c r="VBK89" s="10"/>
      <c r="VBL89" s="10"/>
      <c r="VBM89" s="10"/>
      <c r="VBN89" s="10"/>
      <c r="VBO89" s="10"/>
      <c r="VBP89" s="10"/>
      <c r="VBQ89" s="10"/>
      <c r="VBR89" s="10"/>
      <c r="VBS89" s="10"/>
      <c r="VBT89" s="10"/>
      <c r="VBU89" s="10"/>
      <c r="VBV89" s="10"/>
      <c r="VBW89" s="10"/>
      <c r="VBX89" s="10"/>
      <c r="VBY89" s="10"/>
      <c r="VBZ89" s="10"/>
      <c r="VCA89" s="10"/>
      <c r="VCB89" s="10"/>
      <c r="VCC89" s="10"/>
      <c r="VCD89" s="10"/>
      <c r="VCE89" s="10"/>
      <c r="VCF89" s="10"/>
      <c r="VCG89" s="10"/>
      <c r="VCH89" s="10"/>
      <c r="VCI89" s="10"/>
      <c r="VCJ89" s="10"/>
      <c r="VCK89" s="10"/>
      <c r="VCL89" s="10"/>
      <c r="VCM89" s="10"/>
      <c r="VCN89" s="10"/>
      <c r="VCO89" s="10"/>
      <c r="VCP89" s="10"/>
      <c r="VCQ89" s="10"/>
      <c r="VCR89" s="10"/>
      <c r="VCS89" s="10"/>
      <c r="VCT89" s="10"/>
      <c r="VCU89" s="10"/>
      <c r="VCV89" s="10"/>
      <c r="VCW89" s="10"/>
      <c r="VCX89" s="10"/>
      <c r="VCY89" s="10"/>
      <c r="VCZ89" s="10"/>
      <c r="VDA89" s="10"/>
      <c r="VDB89" s="10"/>
      <c r="VDC89" s="10"/>
      <c r="VDD89" s="10"/>
      <c r="VDE89" s="10"/>
      <c r="VDF89" s="10"/>
      <c r="VDG89" s="10"/>
      <c r="VDH89" s="10"/>
      <c r="VDI89" s="10"/>
      <c r="VDJ89" s="10"/>
      <c r="VDK89" s="10"/>
      <c r="VDL89" s="10"/>
      <c r="VDM89" s="10"/>
      <c r="VDN89" s="10"/>
      <c r="VDO89" s="10"/>
      <c r="VDP89" s="10"/>
      <c r="VDQ89" s="10"/>
      <c r="VDR89" s="10"/>
      <c r="VDS89" s="10"/>
      <c r="VDT89" s="10"/>
      <c r="VDU89" s="10"/>
      <c r="VDV89" s="10"/>
      <c r="VDW89" s="10"/>
      <c r="VDX89" s="10"/>
      <c r="VDY89" s="10"/>
      <c r="VDZ89" s="10"/>
      <c r="VEA89" s="10"/>
      <c r="VEB89" s="10"/>
      <c r="VEC89" s="10"/>
      <c r="VED89" s="10"/>
      <c r="VEE89" s="10"/>
      <c r="VEF89" s="10"/>
      <c r="VEG89" s="10"/>
      <c r="VEH89" s="10"/>
      <c r="VEI89" s="10"/>
      <c r="VEJ89" s="10"/>
      <c r="VEK89" s="10"/>
      <c r="VEL89" s="10"/>
      <c r="VEM89" s="10"/>
      <c r="VEN89" s="10"/>
      <c r="VEO89" s="10"/>
      <c r="VEP89" s="10"/>
      <c r="VEQ89" s="10"/>
      <c r="VER89" s="10"/>
      <c r="VES89" s="10"/>
      <c r="VET89" s="10"/>
      <c r="VEU89" s="10"/>
      <c r="VEV89" s="10"/>
      <c r="VEW89" s="10"/>
      <c r="VEX89" s="10"/>
      <c r="VEY89" s="10"/>
      <c r="VEZ89" s="10"/>
      <c r="VFA89" s="10"/>
      <c r="VFB89" s="10"/>
      <c r="VFC89" s="10"/>
      <c r="VFD89" s="10"/>
      <c r="VFE89" s="10"/>
      <c r="VFF89" s="10"/>
      <c r="VFG89" s="10"/>
      <c r="VFH89" s="10"/>
      <c r="VFI89" s="10"/>
      <c r="VFJ89" s="10"/>
      <c r="VFK89" s="10"/>
      <c r="VFL89" s="10"/>
      <c r="VFM89" s="10"/>
      <c r="VFN89" s="10"/>
      <c r="VFO89" s="10"/>
      <c r="VFP89" s="10"/>
      <c r="VFQ89" s="10"/>
      <c r="VFR89" s="10"/>
      <c r="VFS89" s="10"/>
      <c r="VFT89" s="10"/>
      <c r="VFU89" s="10"/>
      <c r="VFV89" s="10"/>
      <c r="VFW89" s="10"/>
      <c r="VFX89" s="10"/>
      <c r="VFY89" s="10"/>
      <c r="VFZ89" s="10"/>
      <c r="VGA89" s="10"/>
      <c r="VGB89" s="10"/>
      <c r="VGC89" s="10"/>
      <c r="VGD89" s="10"/>
      <c r="VGE89" s="10"/>
      <c r="VGF89" s="10"/>
      <c r="VGG89" s="10"/>
      <c r="VGH89" s="10"/>
      <c r="VGI89" s="10"/>
      <c r="VGJ89" s="10"/>
      <c r="VGK89" s="10"/>
      <c r="VGL89" s="10"/>
      <c r="VGM89" s="10"/>
      <c r="VGN89" s="10"/>
      <c r="VGO89" s="10"/>
      <c r="VGP89" s="10"/>
      <c r="VGQ89" s="10"/>
      <c r="VGR89" s="10"/>
      <c r="VGS89" s="10"/>
      <c r="VGT89" s="10"/>
      <c r="VGU89" s="10"/>
      <c r="VGV89" s="10"/>
      <c r="VGW89" s="10"/>
      <c r="VGX89" s="10"/>
      <c r="VGY89" s="10"/>
      <c r="VGZ89" s="10"/>
      <c r="VHA89" s="10"/>
      <c r="VHB89" s="10"/>
      <c r="VHC89" s="10"/>
      <c r="VHD89" s="10"/>
      <c r="VHE89" s="10"/>
      <c r="VHF89" s="10"/>
      <c r="VHG89" s="10"/>
      <c r="VHH89" s="10"/>
      <c r="VHI89" s="10"/>
      <c r="VHJ89" s="10"/>
      <c r="VHK89" s="10"/>
      <c r="VHL89" s="10"/>
      <c r="VHM89" s="10"/>
      <c r="VHN89" s="10"/>
      <c r="VHO89" s="10"/>
      <c r="VHP89" s="10"/>
      <c r="VHQ89" s="10"/>
      <c r="VHR89" s="10"/>
      <c r="VHS89" s="10"/>
      <c r="VHT89" s="10"/>
      <c r="VHU89" s="10"/>
      <c r="VHV89" s="10"/>
      <c r="VHW89" s="10"/>
      <c r="VHX89" s="10"/>
      <c r="VHY89" s="10"/>
      <c r="VHZ89" s="10"/>
      <c r="VIA89" s="10"/>
      <c r="VIB89" s="10"/>
      <c r="VIC89" s="10"/>
      <c r="VID89" s="10"/>
      <c r="VIE89" s="10"/>
      <c r="VIF89" s="10"/>
      <c r="VIG89" s="10"/>
      <c r="VIH89" s="10"/>
      <c r="VII89" s="10"/>
      <c r="VIJ89" s="10"/>
      <c r="VIK89" s="10"/>
      <c r="VIL89" s="10"/>
      <c r="VIM89" s="10"/>
      <c r="VIN89" s="10"/>
      <c r="VIO89" s="10"/>
      <c r="VIP89" s="10"/>
      <c r="VIQ89" s="10"/>
      <c r="VIR89" s="10"/>
      <c r="VIS89" s="10"/>
      <c r="VIT89" s="10"/>
      <c r="VIU89" s="10"/>
      <c r="VIV89" s="10"/>
      <c r="VIW89" s="10"/>
      <c r="VIX89" s="10"/>
      <c r="VIY89" s="10"/>
      <c r="VIZ89" s="10"/>
      <c r="VJA89" s="10"/>
      <c r="VJB89" s="10"/>
      <c r="VJC89" s="10"/>
      <c r="VJD89" s="10"/>
      <c r="VJE89" s="10"/>
      <c r="VJF89" s="10"/>
      <c r="VJG89" s="10"/>
      <c r="VJH89" s="10"/>
      <c r="VJI89" s="10"/>
      <c r="VJJ89" s="10"/>
      <c r="VJK89" s="10"/>
      <c r="VJL89" s="10"/>
      <c r="VJM89" s="10"/>
      <c r="VJN89" s="10"/>
      <c r="VJO89" s="10"/>
      <c r="VJP89" s="10"/>
      <c r="VJQ89" s="10"/>
      <c r="VJR89" s="10"/>
      <c r="VJS89" s="10"/>
      <c r="VJT89" s="10"/>
      <c r="VJU89" s="10"/>
      <c r="VJV89" s="10"/>
      <c r="VJW89" s="10"/>
      <c r="VJX89" s="10"/>
      <c r="VJY89" s="10"/>
      <c r="VJZ89" s="10"/>
      <c r="VKA89" s="10"/>
      <c r="VKB89" s="10"/>
      <c r="VKC89" s="10"/>
      <c r="VKD89" s="10"/>
      <c r="VKE89" s="10"/>
      <c r="VKF89" s="10"/>
      <c r="VKG89" s="10"/>
      <c r="VKH89" s="10"/>
      <c r="VKI89" s="10"/>
      <c r="VKJ89" s="10"/>
      <c r="VKK89" s="10"/>
      <c r="VKL89" s="10"/>
      <c r="VKM89" s="10"/>
      <c r="VKN89" s="10"/>
      <c r="VKO89" s="10"/>
      <c r="VKP89" s="10"/>
      <c r="VKQ89" s="10"/>
      <c r="VKR89" s="10"/>
      <c r="VKS89" s="10"/>
      <c r="VKT89" s="10"/>
      <c r="VKU89" s="10"/>
      <c r="VKV89" s="10"/>
      <c r="VKW89" s="10"/>
      <c r="VKX89" s="10"/>
      <c r="VKY89" s="10"/>
      <c r="VKZ89" s="10"/>
      <c r="VLA89" s="10"/>
      <c r="VLB89" s="10"/>
      <c r="VLC89" s="10"/>
      <c r="VLD89" s="10"/>
      <c r="VLE89" s="10"/>
      <c r="VLF89" s="10"/>
      <c r="VLG89" s="10"/>
      <c r="VLH89" s="10"/>
      <c r="VLI89" s="10"/>
      <c r="VLJ89" s="10"/>
      <c r="VLK89" s="10"/>
      <c r="VLL89" s="10"/>
      <c r="VLM89" s="10"/>
      <c r="VLN89" s="10"/>
      <c r="VLO89" s="10"/>
      <c r="VLP89" s="10"/>
      <c r="VLQ89" s="10"/>
      <c r="VLR89" s="10"/>
      <c r="VLS89" s="10"/>
      <c r="VLT89" s="10"/>
      <c r="VLU89" s="10"/>
      <c r="VLV89" s="10"/>
      <c r="VLW89" s="10"/>
      <c r="VLX89" s="10"/>
      <c r="VLY89" s="10"/>
      <c r="VLZ89" s="10"/>
      <c r="VMA89" s="10"/>
      <c r="VMB89" s="10"/>
      <c r="VMC89" s="10"/>
      <c r="VMD89" s="10"/>
      <c r="VME89" s="10"/>
      <c r="VMF89" s="10"/>
      <c r="VMG89" s="10"/>
      <c r="VMH89" s="10"/>
      <c r="VMI89" s="10"/>
      <c r="VMJ89" s="10"/>
      <c r="VMK89" s="10"/>
      <c r="VML89" s="10"/>
      <c r="VMM89" s="10"/>
      <c r="VMN89" s="10"/>
      <c r="VMO89" s="10"/>
      <c r="VMP89" s="10"/>
      <c r="VMQ89" s="10"/>
      <c r="VMR89" s="10"/>
      <c r="VMS89" s="10"/>
      <c r="VMT89" s="10"/>
      <c r="VMU89" s="10"/>
      <c r="VMV89" s="10"/>
      <c r="VMW89" s="10"/>
      <c r="VMX89" s="10"/>
      <c r="VMY89" s="10"/>
      <c r="VMZ89" s="10"/>
      <c r="VNA89" s="10"/>
      <c r="VNB89" s="10"/>
      <c r="VNC89" s="10"/>
      <c r="VND89" s="10"/>
      <c r="VNE89" s="10"/>
      <c r="VNF89" s="10"/>
      <c r="VNG89" s="10"/>
      <c r="VNH89" s="10"/>
      <c r="VNI89" s="10"/>
      <c r="VNJ89" s="10"/>
      <c r="VNK89" s="10"/>
      <c r="VNL89" s="10"/>
      <c r="VNM89" s="10"/>
      <c r="VNN89" s="10"/>
      <c r="VNO89" s="10"/>
      <c r="VNP89" s="10"/>
      <c r="VNQ89" s="10"/>
      <c r="VNR89" s="10"/>
      <c r="VNS89" s="10"/>
      <c r="VNT89" s="10"/>
      <c r="VNU89" s="10"/>
      <c r="VNV89" s="10"/>
      <c r="VNW89" s="10"/>
      <c r="VNX89" s="10"/>
      <c r="VNY89" s="10"/>
      <c r="VNZ89" s="10"/>
      <c r="VOA89" s="10"/>
      <c r="VOB89" s="10"/>
      <c r="VOC89" s="10"/>
      <c r="VOD89" s="10"/>
      <c r="VOE89" s="10"/>
      <c r="VOF89" s="10"/>
      <c r="VOG89" s="10"/>
      <c r="VOH89" s="10"/>
      <c r="VOI89" s="10"/>
      <c r="VOJ89" s="10"/>
      <c r="VOK89" s="10"/>
      <c r="VOL89" s="10"/>
      <c r="VOM89" s="10"/>
      <c r="VON89" s="10"/>
      <c r="VOO89" s="10"/>
      <c r="VOP89" s="10"/>
      <c r="VOQ89" s="10"/>
      <c r="VOR89" s="10"/>
      <c r="VOS89" s="10"/>
      <c r="VOT89" s="10"/>
      <c r="VOU89" s="10"/>
      <c r="VOV89" s="10"/>
      <c r="VOW89" s="10"/>
      <c r="VOX89" s="10"/>
      <c r="VOY89" s="10"/>
      <c r="VOZ89" s="10"/>
      <c r="VPA89" s="10"/>
      <c r="VPB89" s="10"/>
      <c r="VPC89" s="10"/>
      <c r="VPD89" s="10"/>
      <c r="VPE89" s="10"/>
      <c r="VPF89" s="10"/>
      <c r="VPG89" s="10"/>
      <c r="VPH89" s="10"/>
      <c r="VPI89" s="10"/>
      <c r="VPJ89" s="10"/>
      <c r="VPK89" s="10"/>
      <c r="VPL89" s="10"/>
      <c r="VPM89" s="10"/>
      <c r="VPN89" s="10"/>
      <c r="VPO89" s="10"/>
      <c r="VPP89" s="10"/>
      <c r="VPQ89" s="10"/>
      <c r="VPR89" s="10"/>
      <c r="VPS89" s="10"/>
      <c r="VPT89" s="10"/>
      <c r="VPU89" s="10"/>
      <c r="VPV89" s="10"/>
      <c r="VPW89" s="10"/>
      <c r="VPX89" s="10"/>
      <c r="VPY89" s="10"/>
      <c r="VPZ89" s="10"/>
      <c r="VQA89" s="10"/>
      <c r="VQB89" s="10"/>
      <c r="VQC89" s="10"/>
      <c r="VQD89" s="10"/>
      <c r="VQE89" s="10"/>
      <c r="VQF89" s="10"/>
      <c r="VQG89" s="10"/>
      <c r="VQH89" s="10"/>
      <c r="VQI89" s="10"/>
      <c r="VQJ89" s="10"/>
      <c r="VQK89" s="10"/>
      <c r="VQL89" s="10"/>
      <c r="VQM89" s="10"/>
      <c r="VQN89" s="10"/>
      <c r="VQO89" s="10"/>
      <c r="VQP89" s="10"/>
      <c r="VQQ89" s="10"/>
      <c r="VQR89" s="10"/>
      <c r="VQS89" s="10"/>
      <c r="VQT89" s="10"/>
      <c r="VQU89" s="10"/>
      <c r="VQV89" s="10"/>
      <c r="VQW89" s="10"/>
      <c r="VQX89" s="10"/>
      <c r="VQY89" s="10"/>
      <c r="VQZ89" s="10"/>
      <c r="VRA89" s="10"/>
      <c r="VRB89" s="10"/>
      <c r="VRC89" s="10"/>
      <c r="VRD89" s="10"/>
      <c r="VRE89" s="10"/>
      <c r="VRF89" s="10"/>
      <c r="VRG89" s="10"/>
      <c r="VRH89" s="10"/>
      <c r="VRI89" s="10"/>
      <c r="VRJ89" s="10"/>
      <c r="VRK89" s="10"/>
      <c r="VRL89" s="10"/>
      <c r="VRM89" s="10"/>
      <c r="VRN89" s="10"/>
      <c r="VRO89" s="10"/>
      <c r="VRP89" s="10"/>
      <c r="VRQ89" s="10"/>
      <c r="VRR89" s="10"/>
      <c r="VRS89" s="10"/>
      <c r="VRT89" s="10"/>
      <c r="VRU89" s="10"/>
      <c r="VRV89" s="10"/>
      <c r="VRW89" s="10"/>
      <c r="VRX89" s="10"/>
      <c r="VRY89" s="10"/>
      <c r="VRZ89" s="10"/>
      <c r="VSA89" s="10"/>
      <c r="VSB89" s="10"/>
      <c r="VSC89" s="10"/>
      <c r="VSD89" s="10"/>
      <c r="VSE89" s="10"/>
      <c r="VSF89" s="10"/>
      <c r="VSG89" s="10"/>
      <c r="VSH89" s="10"/>
      <c r="VSI89" s="10"/>
      <c r="VSJ89" s="10"/>
      <c r="VSK89" s="10"/>
      <c r="VSL89" s="10"/>
      <c r="VSM89" s="10"/>
      <c r="VSN89" s="10"/>
      <c r="VSO89" s="10"/>
      <c r="VSP89" s="10"/>
      <c r="VSQ89" s="10"/>
      <c r="VSR89" s="10"/>
      <c r="VSS89" s="10"/>
      <c r="VST89" s="10"/>
      <c r="VSU89" s="10"/>
      <c r="VSV89" s="10"/>
      <c r="VSW89" s="10"/>
      <c r="VSX89" s="10"/>
      <c r="VSY89" s="10"/>
      <c r="VSZ89" s="10"/>
      <c r="VTA89" s="10"/>
      <c r="VTB89" s="10"/>
      <c r="VTC89" s="10"/>
      <c r="VTD89" s="10"/>
      <c r="VTE89" s="10"/>
      <c r="VTF89" s="10"/>
      <c r="VTG89" s="10"/>
      <c r="VTH89" s="10"/>
      <c r="VTI89" s="10"/>
      <c r="VTJ89" s="10"/>
      <c r="VTK89" s="10"/>
      <c r="VTL89" s="10"/>
      <c r="VTM89" s="10"/>
      <c r="VTN89" s="10"/>
      <c r="VTO89" s="10"/>
      <c r="VTP89" s="10"/>
      <c r="VTQ89" s="10"/>
      <c r="VTR89" s="10"/>
      <c r="VTS89" s="10"/>
      <c r="VTT89" s="10"/>
      <c r="VTU89" s="10"/>
      <c r="VTV89" s="10"/>
      <c r="VTW89" s="10"/>
      <c r="VTX89" s="10"/>
      <c r="VTY89" s="10"/>
      <c r="VTZ89" s="10"/>
      <c r="VUA89" s="10"/>
      <c r="VUB89" s="10"/>
      <c r="VUC89" s="10"/>
      <c r="VUD89" s="10"/>
      <c r="VUE89" s="10"/>
      <c r="VUF89" s="10"/>
      <c r="VUG89" s="10"/>
      <c r="VUH89" s="10"/>
      <c r="VUI89" s="10"/>
      <c r="VUJ89" s="10"/>
      <c r="VUK89" s="10"/>
      <c r="VUL89" s="10"/>
      <c r="VUM89" s="10"/>
      <c r="VUN89" s="10"/>
      <c r="VUO89" s="10"/>
      <c r="VUP89" s="10"/>
      <c r="VUQ89" s="10"/>
      <c r="VUR89" s="10"/>
      <c r="VUS89" s="10"/>
      <c r="VUT89" s="10"/>
      <c r="VUU89" s="10"/>
      <c r="VUV89" s="10"/>
      <c r="VUW89" s="10"/>
      <c r="VUX89" s="10"/>
      <c r="VUY89" s="10"/>
      <c r="VUZ89" s="10"/>
      <c r="VVA89" s="10"/>
      <c r="VVB89" s="10"/>
      <c r="VVC89" s="10"/>
      <c r="VVD89" s="10"/>
      <c r="VVE89" s="10"/>
      <c r="VVF89" s="10"/>
      <c r="VVG89" s="10"/>
      <c r="VVH89" s="10"/>
      <c r="VVI89" s="10"/>
      <c r="VVJ89" s="10"/>
      <c r="VVK89" s="10"/>
      <c r="VVL89" s="10"/>
      <c r="VVM89" s="10"/>
      <c r="VVN89" s="10"/>
      <c r="VVO89" s="10"/>
      <c r="VVP89" s="10"/>
      <c r="VVQ89" s="10"/>
      <c r="VVR89" s="10"/>
      <c r="VVS89" s="10"/>
      <c r="VVT89" s="10"/>
      <c r="VVU89" s="10"/>
      <c r="VVV89" s="10"/>
      <c r="VVW89" s="10"/>
      <c r="VVX89" s="10"/>
      <c r="VVY89" s="10"/>
      <c r="VVZ89" s="10"/>
      <c r="VWA89" s="10"/>
      <c r="VWB89" s="10"/>
      <c r="VWC89" s="10"/>
      <c r="VWD89" s="10"/>
      <c r="VWE89" s="10"/>
      <c r="VWF89" s="10"/>
      <c r="VWG89" s="10"/>
      <c r="VWH89" s="10"/>
      <c r="VWI89" s="10"/>
      <c r="VWJ89" s="10"/>
      <c r="VWK89" s="10"/>
      <c r="VWL89" s="10"/>
      <c r="VWM89" s="10"/>
      <c r="VWN89" s="10"/>
      <c r="VWO89" s="10"/>
      <c r="VWP89" s="10"/>
      <c r="VWQ89" s="10"/>
      <c r="VWR89" s="10"/>
      <c r="VWS89" s="10"/>
      <c r="VWT89" s="10"/>
      <c r="VWU89" s="10"/>
      <c r="VWV89" s="10"/>
      <c r="VWW89" s="10"/>
      <c r="VWX89" s="10"/>
      <c r="VWY89" s="10"/>
      <c r="VWZ89" s="10"/>
      <c r="VXA89" s="10"/>
      <c r="VXB89" s="10"/>
      <c r="VXC89" s="10"/>
      <c r="VXD89" s="10"/>
      <c r="VXE89" s="10"/>
      <c r="VXF89" s="10"/>
      <c r="VXG89" s="10"/>
      <c r="VXH89" s="10"/>
      <c r="VXI89" s="10"/>
      <c r="VXJ89" s="10"/>
      <c r="VXK89" s="10"/>
      <c r="VXL89" s="10"/>
      <c r="VXM89" s="10"/>
      <c r="VXN89" s="10"/>
      <c r="VXO89" s="10"/>
      <c r="VXP89" s="10"/>
      <c r="VXQ89" s="10"/>
      <c r="VXR89" s="10"/>
      <c r="VXS89" s="10"/>
      <c r="VXT89" s="10"/>
      <c r="VXU89" s="10"/>
      <c r="VXV89" s="10"/>
      <c r="VXW89" s="10"/>
      <c r="VXX89" s="10"/>
      <c r="VXY89" s="10"/>
      <c r="VXZ89" s="10"/>
      <c r="VYA89" s="10"/>
      <c r="VYB89" s="10"/>
      <c r="VYC89" s="10"/>
      <c r="VYD89" s="10"/>
      <c r="VYE89" s="10"/>
      <c r="VYF89" s="10"/>
      <c r="VYG89" s="10"/>
      <c r="VYH89" s="10"/>
      <c r="VYI89" s="10"/>
      <c r="VYJ89" s="10"/>
      <c r="VYK89" s="10"/>
      <c r="VYL89" s="10"/>
      <c r="VYM89" s="10"/>
      <c r="VYN89" s="10"/>
      <c r="VYO89" s="10"/>
      <c r="VYP89" s="10"/>
      <c r="VYQ89" s="10"/>
      <c r="VYR89" s="10"/>
      <c r="VYS89" s="10"/>
      <c r="VYT89" s="10"/>
      <c r="VYU89" s="10"/>
      <c r="VYV89" s="10"/>
      <c r="VYW89" s="10"/>
      <c r="VYX89" s="10"/>
      <c r="VYY89" s="10"/>
      <c r="VYZ89" s="10"/>
      <c r="VZA89" s="10"/>
      <c r="VZB89" s="10"/>
      <c r="VZC89" s="10"/>
      <c r="VZD89" s="10"/>
      <c r="VZE89" s="10"/>
      <c r="VZF89" s="10"/>
      <c r="VZG89" s="10"/>
      <c r="VZH89" s="10"/>
      <c r="VZI89" s="10"/>
      <c r="VZJ89" s="10"/>
      <c r="VZK89" s="10"/>
      <c r="VZL89" s="10"/>
      <c r="VZM89" s="10"/>
      <c r="VZN89" s="10"/>
      <c r="VZO89" s="10"/>
      <c r="VZP89" s="10"/>
      <c r="VZQ89" s="10"/>
      <c r="VZR89" s="10"/>
      <c r="VZS89" s="10"/>
      <c r="VZT89" s="10"/>
      <c r="VZU89" s="10"/>
      <c r="VZV89" s="10"/>
      <c r="VZW89" s="10"/>
      <c r="VZX89" s="10"/>
      <c r="VZY89" s="10"/>
      <c r="VZZ89" s="10"/>
      <c r="WAA89" s="10"/>
      <c r="WAB89" s="10"/>
      <c r="WAC89" s="10"/>
      <c r="WAD89" s="10"/>
      <c r="WAE89" s="10"/>
      <c r="WAF89" s="10"/>
      <c r="WAG89" s="10"/>
      <c r="WAH89" s="10"/>
      <c r="WAI89" s="10"/>
      <c r="WAJ89" s="10"/>
      <c r="WAK89" s="10"/>
      <c r="WAL89" s="10"/>
      <c r="WAM89" s="10"/>
      <c r="WAN89" s="10"/>
      <c r="WAO89" s="10"/>
      <c r="WAP89" s="10"/>
      <c r="WAQ89" s="10"/>
      <c r="WAR89" s="10"/>
      <c r="WAS89" s="10"/>
      <c r="WAT89" s="10"/>
      <c r="WAU89" s="10"/>
      <c r="WAV89" s="10"/>
      <c r="WAW89" s="10"/>
      <c r="WAX89" s="10"/>
      <c r="WAY89" s="10"/>
      <c r="WAZ89" s="10"/>
      <c r="WBA89" s="10"/>
      <c r="WBB89" s="10"/>
      <c r="WBC89" s="10"/>
      <c r="WBD89" s="10"/>
      <c r="WBE89" s="10"/>
      <c r="WBF89" s="10"/>
      <c r="WBG89" s="10"/>
      <c r="WBH89" s="10"/>
      <c r="WBI89" s="10"/>
      <c r="WBJ89" s="10"/>
      <c r="WBK89" s="10"/>
      <c r="WBL89" s="10"/>
      <c r="WBM89" s="10"/>
      <c r="WBN89" s="10"/>
      <c r="WBO89" s="10"/>
      <c r="WBP89" s="10"/>
      <c r="WBQ89" s="10"/>
      <c r="WBR89" s="10"/>
      <c r="WBS89" s="10"/>
      <c r="WBT89" s="10"/>
      <c r="WBU89" s="10"/>
      <c r="WBV89" s="10"/>
      <c r="WBW89" s="10"/>
      <c r="WBX89" s="10"/>
      <c r="WBY89" s="10"/>
      <c r="WBZ89" s="10"/>
      <c r="WCA89" s="10"/>
      <c r="WCB89" s="10"/>
      <c r="WCC89" s="10"/>
      <c r="WCD89" s="10"/>
      <c r="WCE89" s="10"/>
      <c r="WCF89" s="10"/>
      <c r="WCG89" s="10"/>
      <c r="WCH89" s="10"/>
      <c r="WCI89" s="10"/>
      <c r="WCJ89" s="10"/>
      <c r="WCK89" s="10"/>
      <c r="WCL89" s="10"/>
      <c r="WCM89" s="10"/>
      <c r="WCN89" s="10"/>
      <c r="WCO89" s="10"/>
      <c r="WCP89" s="10"/>
      <c r="WCQ89" s="10"/>
      <c r="WCR89" s="10"/>
      <c r="WCS89" s="10"/>
      <c r="WCT89" s="10"/>
      <c r="WCU89" s="10"/>
      <c r="WCV89" s="10"/>
      <c r="WCW89" s="10"/>
      <c r="WCX89" s="10"/>
      <c r="WCY89" s="10"/>
      <c r="WCZ89" s="10"/>
      <c r="WDA89" s="10"/>
      <c r="WDB89" s="10"/>
      <c r="WDC89" s="10"/>
      <c r="WDD89" s="10"/>
      <c r="WDE89" s="10"/>
      <c r="WDF89" s="10"/>
      <c r="WDG89" s="10"/>
      <c r="WDH89" s="10"/>
      <c r="WDI89" s="10"/>
      <c r="WDJ89" s="10"/>
      <c r="WDK89" s="10"/>
      <c r="WDL89" s="10"/>
      <c r="WDM89" s="10"/>
      <c r="WDN89" s="10"/>
      <c r="WDO89" s="10"/>
      <c r="WDP89" s="10"/>
      <c r="WDQ89" s="10"/>
      <c r="WDR89" s="10"/>
      <c r="WDS89" s="10"/>
      <c r="WDT89" s="10"/>
      <c r="WDU89" s="10"/>
      <c r="WDV89" s="10"/>
      <c r="WDW89" s="10"/>
      <c r="WDX89" s="10"/>
      <c r="WDY89" s="10"/>
      <c r="WDZ89" s="10"/>
      <c r="WEA89" s="10"/>
      <c r="WEB89" s="10"/>
      <c r="WEC89" s="10"/>
      <c r="WED89" s="10"/>
      <c r="WEE89" s="10"/>
      <c r="WEF89" s="10"/>
      <c r="WEG89" s="10"/>
      <c r="WEH89" s="10"/>
      <c r="WEI89" s="10"/>
      <c r="WEJ89" s="10"/>
      <c r="WEK89" s="10"/>
      <c r="WEL89" s="10"/>
      <c r="WEM89" s="10"/>
      <c r="WEN89" s="10"/>
      <c r="WEO89" s="10"/>
      <c r="WEP89" s="10"/>
      <c r="WEQ89" s="10"/>
      <c r="WER89" s="10"/>
      <c r="WES89" s="10"/>
      <c r="WET89" s="10"/>
      <c r="WEU89" s="10"/>
      <c r="WEV89" s="10"/>
      <c r="WEW89" s="10"/>
      <c r="WEX89" s="10"/>
      <c r="WEY89" s="10"/>
      <c r="WEZ89" s="10"/>
      <c r="WFA89" s="10"/>
      <c r="WFB89" s="10"/>
      <c r="WFC89" s="10"/>
      <c r="WFD89" s="10"/>
      <c r="WFE89" s="10"/>
      <c r="WFF89" s="10"/>
      <c r="WFG89" s="10"/>
      <c r="WFH89" s="10"/>
      <c r="WFI89" s="10"/>
      <c r="WFJ89" s="10"/>
      <c r="WFK89" s="10"/>
      <c r="WFL89" s="10"/>
      <c r="WFM89" s="10"/>
      <c r="WFN89" s="10"/>
      <c r="WFO89" s="10"/>
      <c r="WFP89" s="10"/>
      <c r="WFQ89" s="10"/>
      <c r="WFR89" s="10"/>
      <c r="WFS89" s="10"/>
      <c r="WFT89" s="10"/>
      <c r="WFU89" s="10"/>
      <c r="WFV89" s="10"/>
      <c r="WFW89" s="10"/>
      <c r="WFX89" s="10"/>
      <c r="WFY89" s="10"/>
      <c r="WFZ89" s="10"/>
      <c r="WGA89" s="10"/>
      <c r="WGB89" s="10"/>
      <c r="WGC89" s="10"/>
      <c r="WGD89" s="10"/>
      <c r="WGE89" s="10"/>
      <c r="WGF89" s="10"/>
      <c r="WGG89" s="10"/>
      <c r="WGH89" s="10"/>
      <c r="WGI89" s="10"/>
      <c r="WGJ89" s="10"/>
      <c r="WGK89" s="10"/>
      <c r="WGL89" s="10"/>
      <c r="WGM89" s="10"/>
      <c r="WGN89" s="10"/>
      <c r="WGO89" s="10"/>
      <c r="WGP89" s="10"/>
      <c r="WGQ89" s="10"/>
      <c r="WGR89" s="10"/>
      <c r="WGS89" s="10"/>
      <c r="WGT89" s="10"/>
      <c r="WGU89" s="10"/>
      <c r="WGV89" s="10"/>
      <c r="WGW89" s="10"/>
      <c r="WGX89" s="10"/>
      <c r="WGY89" s="10"/>
      <c r="WGZ89" s="10"/>
      <c r="WHA89" s="10"/>
      <c r="WHB89" s="10"/>
      <c r="WHC89" s="10"/>
      <c r="WHD89" s="10"/>
      <c r="WHE89" s="10"/>
      <c r="WHF89" s="10"/>
      <c r="WHG89" s="10"/>
      <c r="WHH89" s="10"/>
      <c r="WHI89" s="10"/>
      <c r="WHJ89" s="10"/>
      <c r="WHK89" s="10"/>
      <c r="WHL89" s="10"/>
      <c r="WHM89" s="10"/>
      <c r="WHN89" s="10"/>
      <c r="WHO89" s="10"/>
      <c r="WHP89" s="10"/>
      <c r="WHQ89" s="10"/>
      <c r="WHR89" s="10"/>
      <c r="WHS89" s="10"/>
      <c r="WHT89" s="10"/>
      <c r="WHU89" s="10"/>
      <c r="WHV89" s="10"/>
      <c r="WHW89" s="10"/>
      <c r="WHX89" s="10"/>
      <c r="WHY89" s="10"/>
      <c r="WHZ89" s="10"/>
      <c r="WIA89" s="10"/>
      <c r="WIB89" s="10"/>
      <c r="WIC89" s="10"/>
      <c r="WID89" s="10"/>
      <c r="WIE89" s="10"/>
      <c r="WIF89" s="10"/>
      <c r="WIG89" s="10"/>
      <c r="WIH89" s="10"/>
      <c r="WII89" s="10"/>
      <c r="WIJ89" s="10"/>
      <c r="WIK89" s="10"/>
      <c r="WIL89" s="10"/>
      <c r="WIM89" s="10"/>
      <c r="WIN89" s="10"/>
      <c r="WIO89" s="10"/>
      <c r="WIP89" s="10"/>
      <c r="WIQ89" s="10"/>
      <c r="WIR89" s="10"/>
      <c r="WIS89" s="10"/>
      <c r="WIT89" s="10"/>
      <c r="WIU89" s="10"/>
      <c r="WIV89" s="10"/>
      <c r="WIW89" s="10"/>
      <c r="WIX89" s="10"/>
      <c r="WIY89" s="10"/>
      <c r="WIZ89" s="10"/>
      <c r="WJA89" s="10"/>
      <c r="WJB89" s="10"/>
      <c r="WJC89" s="10"/>
      <c r="WJD89" s="10"/>
      <c r="WJE89" s="10"/>
      <c r="WJF89" s="10"/>
      <c r="WJG89" s="10"/>
      <c r="WJH89" s="10"/>
      <c r="WJI89" s="10"/>
      <c r="WJJ89" s="10"/>
      <c r="WJK89" s="10"/>
      <c r="WJL89" s="10"/>
      <c r="WJM89" s="10"/>
      <c r="WJN89" s="10"/>
      <c r="WJO89" s="10"/>
      <c r="WJP89" s="10"/>
      <c r="WJQ89" s="10"/>
      <c r="WJR89" s="10"/>
      <c r="WJS89" s="10"/>
      <c r="WJT89" s="10"/>
      <c r="WJU89" s="10"/>
      <c r="WJV89" s="10"/>
      <c r="WJW89" s="10"/>
      <c r="WJX89" s="10"/>
      <c r="WJY89" s="10"/>
      <c r="WJZ89" s="10"/>
      <c r="WKA89" s="10"/>
      <c r="WKB89" s="10"/>
      <c r="WKC89" s="10"/>
      <c r="WKD89" s="10"/>
      <c r="WKE89" s="10"/>
      <c r="WKF89" s="10"/>
      <c r="WKG89" s="10"/>
      <c r="WKH89" s="10"/>
      <c r="WKI89" s="10"/>
      <c r="WKJ89" s="10"/>
      <c r="WKK89" s="10"/>
      <c r="WKL89" s="10"/>
      <c r="WKM89" s="10"/>
      <c r="WKN89" s="10"/>
      <c r="WKO89" s="10"/>
      <c r="WKP89" s="10"/>
      <c r="WKQ89" s="10"/>
      <c r="WKR89" s="10"/>
      <c r="WKS89" s="10"/>
      <c r="WKT89" s="10"/>
      <c r="WKU89" s="10"/>
      <c r="WKV89" s="10"/>
      <c r="WKW89" s="10"/>
      <c r="WKX89" s="10"/>
      <c r="WKY89" s="10"/>
      <c r="WKZ89" s="10"/>
      <c r="WLA89" s="10"/>
      <c r="WLB89" s="10"/>
      <c r="WLC89" s="10"/>
      <c r="WLD89" s="10"/>
      <c r="WLE89" s="10"/>
      <c r="WLF89" s="10"/>
      <c r="WLG89" s="10"/>
      <c r="WLH89" s="10"/>
      <c r="WLI89" s="10"/>
      <c r="WLJ89" s="10"/>
      <c r="WLK89" s="10"/>
      <c r="WLL89" s="10"/>
      <c r="WLM89" s="10"/>
      <c r="WLN89" s="10"/>
      <c r="WLO89" s="10"/>
      <c r="WLP89" s="10"/>
      <c r="WLQ89" s="10"/>
      <c r="WLR89" s="10"/>
      <c r="WLS89" s="10"/>
      <c r="WLT89" s="10"/>
      <c r="WLU89" s="10"/>
      <c r="WLV89" s="10"/>
      <c r="WLW89" s="10"/>
      <c r="WLX89" s="10"/>
      <c r="WLY89" s="10"/>
      <c r="WLZ89" s="10"/>
      <c r="WMA89" s="10"/>
      <c r="WMB89" s="10"/>
      <c r="WMC89" s="10"/>
      <c r="WMD89" s="10"/>
      <c r="WME89" s="10"/>
      <c r="WMF89" s="10"/>
      <c r="WMG89" s="10"/>
      <c r="WMH89" s="10"/>
      <c r="WMI89" s="10"/>
      <c r="WMJ89" s="10"/>
      <c r="WMK89" s="10"/>
      <c r="WML89" s="10"/>
      <c r="WMM89" s="10"/>
      <c r="WMN89" s="10"/>
      <c r="WMO89" s="10"/>
      <c r="WMP89" s="10"/>
      <c r="WMQ89" s="10"/>
      <c r="WMR89" s="10"/>
      <c r="WMS89" s="10"/>
      <c r="WMT89" s="10"/>
      <c r="WMU89" s="10"/>
      <c r="WMV89" s="10"/>
      <c r="WMW89" s="10"/>
      <c r="WMX89" s="10"/>
      <c r="WMY89" s="10"/>
      <c r="WMZ89" s="10"/>
      <c r="WNA89" s="10"/>
      <c r="WNB89" s="10"/>
      <c r="WNC89" s="10"/>
      <c r="WND89" s="10"/>
      <c r="WNE89" s="10"/>
      <c r="WNF89" s="10"/>
      <c r="WNG89" s="10"/>
      <c r="WNH89" s="10"/>
      <c r="WNI89" s="10"/>
      <c r="WNJ89" s="10"/>
      <c r="WNK89" s="10"/>
      <c r="WNL89" s="10"/>
      <c r="WNM89" s="10"/>
      <c r="WNN89" s="10"/>
      <c r="WNO89" s="10"/>
      <c r="WNP89" s="10"/>
      <c r="WNQ89" s="10"/>
      <c r="WNR89" s="10"/>
      <c r="WNS89" s="10"/>
      <c r="WNT89" s="10"/>
      <c r="WNU89" s="10"/>
      <c r="WNV89" s="10"/>
      <c r="WNW89" s="10"/>
      <c r="WNX89" s="10"/>
      <c r="WNY89" s="10"/>
      <c r="WNZ89" s="10"/>
      <c r="WOA89" s="10"/>
      <c r="WOB89" s="10"/>
      <c r="WOC89" s="10"/>
      <c r="WOD89" s="10"/>
      <c r="WOE89" s="10"/>
      <c r="WOF89" s="10"/>
      <c r="WOG89" s="10"/>
      <c r="WOH89" s="10"/>
      <c r="WOI89" s="10"/>
      <c r="WOJ89" s="10"/>
      <c r="WOK89" s="10"/>
      <c r="WOL89" s="10"/>
      <c r="WOM89" s="10"/>
      <c r="WON89" s="10"/>
      <c r="WOO89" s="10"/>
      <c r="WOP89" s="10"/>
      <c r="WOQ89" s="10"/>
      <c r="WOR89" s="10"/>
      <c r="WOS89" s="10"/>
      <c r="WOT89" s="10"/>
      <c r="WOU89" s="10"/>
      <c r="WOV89" s="10"/>
      <c r="WOW89" s="10"/>
      <c r="WOX89" s="10"/>
      <c r="WOY89" s="10"/>
      <c r="WOZ89" s="10"/>
      <c r="WPA89" s="10"/>
      <c r="WPB89" s="10"/>
      <c r="WPC89" s="10"/>
      <c r="WPD89" s="10"/>
      <c r="WPE89" s="10"/>
      <c r="WPF89" s="10"/>
      <c r="WPG89" s="10"/>
      <c r="WPH89" s="10"/>
      <c r="WPI89" s="10"/>
      <c r="WPJ89" s="10"/>
      <c r="WPK89" s="10"/>
      <c r="WPL89" s="10"/>
      <c r="WPM89" s="10"/>
      <c r="WPN89" s="10"/>
      <c r="WPO89" s="10"/>
      <c r="WPP89" s="10"/>
      <c r="WPQ89" s="10"/>
      <c r="WPR89" s="10"/>
      <c r="WPS89" s="10"/>
      <c r="WPT89" s="10"/>
      <c r="WPU89" s="10"/>
      <c r="WPV89" s="10"/>
      <c r="WPW89" s="10"/>
      <c r="WPX89" s="10"/>
      <c r="WPY89" s="10"/>
      <c r="WPZ89" s="10"/>
      <c r="WQA89" s="10"/>
      <c r="WQB89" s="10"/>
      <c r="WQC89" s="10"/>
      <c r="WQD89" s="10"/>
      <c r="WQE89" s="10"/>
      <c r="WQF89" s="10"/>
      <c r="WQG89" s="10"/>
      <c r="WQH89" s="10"/>
      <c r="WQI89" s="10"/>
      <c r="WQJ89" s="10"/>
      <c r="WQK89" s="10"/>
      <c r="WQL89" s="10"/>
      <c r="WQM89" s="10"/>
      <c r="WQN89" s="10"/>
      <c r="WQO89" s="10"/>
      <c r="WQP89" s="10"/>
      <c r="WQQ89" s="10"/>
      <c r="WQR89" s="10"/>
      <c r="WQS89" s="10"/>
      <c r="WQT89" s="10"/>
      <c r="WQU89" s="10"/>
      <c r="WQV89" s="10"/>
      <c r="WQW89" s="10"/>
      <c r="WQX89" s="10"/>
      <c r="WQY89" s="10"/>
      <c r="WQZ89" s="10"/>
      <c r="WRA89" s="10"/>
      <c r="WRB89" s="10"/>
      <c r="WRC89" s="10"/>
      <c r="WRD89" s="10"/>
      <c r="WRE89" s="10"/>
      <c r="WRF89" s="10"/>
      <c r="WRG89" s="10"/>
      <c r="WRH89" s="10"/>
      <c r="WRI89" s="10"/>
      <c r="WRJ89" s="10"/>
      <c r="WRK89" s="10"/>
      <c r="WRL89" s="10"/>
      <c r="WRM89" s="10"/>
      <c r="WRN89" s="10"/>
      <c r="WRO89" s="10"/>
      <c r="WRP89" s="10"/>
      <c r="WRQ89" s="10"/>
      <c r="WRR89" s="10"/>
      <c r="WRS89" s="10"/>
      <c r="WRT89" s="10"/>
      <c r="WRU89" s="10"/>
      <c r="WRV89" s="10"/>
      <c r="WRW89" s="10"/>
      <c r="WRX89" s="10"/>
      <c r="WRY89" s="10"/>
      <c r="WRZ89" s="10"/>
      <c r="WSA89" s="10"/>
      <c r="WSB89" s="10"/>
      <c r="WSC89" s="10"/>
      <c r="WSD89" s="10"/>
      <c r="WSE89" s="10"/>
      <c r="WSF89" s="10"/>
      <c r="WSG89" s="10"/>
      <c r="WSH89" s="10"/>
      <c r="WSI89" s="10"/>
      <c r="WSJ89" s="10"/>
      <c r="WSK89" s="10"/>
      <c r="WSL89" s="10"/>
      <c r="WSM89" s="10"/>
      <c r="WSN89" s="10"/>
      <c r="WSO89" s="10"/>
      <c r="WSP89" s="10"/>
      <c r="WSQ89" s="10"/>
      <c r="WSR89" s="10"/>
      <c r="WSS89" s="10"/>
      <c r="WST89" s="10"/>
      <c r="WSU89" s="10"/>
      <c r="WSV89" s="10"/>
      <c r="WSW89" s="10"/>
      <c r="WSX89" s="10"/>
      <c r="WSY89" s="10"/>
      <c r="WSZ89" s="10"/>
      <c r="WTA89" s="10"/>
      <c r="WTB89" s="10"/>
      <c r="WTC89" s="10"/>
      <c r="WTD89" s="10"/>
      <c r="WTE89" s="10"/>
      <c r="WTF89" s="10"/>
      <c r="WTG89" s="10"/>
      <c r="WTH89" s="10"/>
      <c r="WTI89" s="10"/>
      <c r="WTJ89" s="10"/>
      <c r="WTK89" s="10"/>
      <c r="WTL89" s="10"/>
      <c r="WTM89" s="10"/>
      <c r="WTN89" s="10"/>
      <c r="WTO89" s="10"/>
      <c r="WTP89" s="10"/>
      <c r="WTQ89" s="10"/>
      <c r="WTR89" s="10"/>
      <c r="WTS89" s="10"/>
      <c r="WTT89" s="10"/>
      <c r="WTU89" s="10"/>
      <c r="WTV89" s="10"/>
      <c r="WTW89" s="10"/>
      <c r="WTX89" s="10"/>
      <c r="WTY89" s="10"/>
      <c r="WTZ89" s="10"/>
      <c r="WUA89" s="10"/>
      <c r="WUB89" s="10"/>
      <c r="WUC89" s="10"/>
      <c r="WUD89" s="10"/>
      <c r="WUE89" s="10"/>
      <c r="WUF89" s="10"/>
      <c r="WUG89" s="10"/>
      <c r="WUH89" s="10"/>
      <c r="WUI89" s="10"/>
      <c r="WUJ89" s="10"/>
      <c r="WUK89" s="10"/>
      <c r="WUL89" s="10"/>
      <c r="WUM89" s="10"/>
      <c r="WUN89" s="10"/>
      <c r="WUO89" s="10"/>
      <c r="WUP89" s="10"/>
      <c r="WUQ89" s="10"/>
      <c r="WUR89" s="10"/>
      <c r="WUS89" s="10"/>
      <c r="WUT89" s="10"/>
      <c r="WUU89" s="10"/>
      <c r="WUV89" s="10"/>
      <c r="WUW89" s="10"/>
      <c r="WUX89" s="10"/>
      <c r="WUY89" s="10"/>
      <c r="WUZ89" s="10"/>
      <c r="WVA89" s="10"/>
      <c r="WVB89" s="10"/>
      <c r="WVC89" s="10"/>
      <c r="WVD89" s="10"/>
      <c r="WVE89" s="10"/>
      <c r="WVF89" s="10"/>
      <c r="WVG89" s="10"/>
      <c r="WVH89" s="10"/>
      <c r="WVI89" s="10"/>
      <c r="WVJ89" s="10"/>
      <c r="WVK89" s="10"/>
      <c r="WVL89" s="10"/>
      <c r="WVM89" s="10"/>
      <c r="WVN89" s="10"/>
      <c r="WVO89" s="10"/>
      <c r="WVP89" s="10"/>
      <c r="WVQ89" s="10"/>
      <c r="WVR89" s="10"/>
      <c r="WVS89" s="10"/>
      <c r="WVT89" s="10"/>
      <c r="WVU89" s="10"/>
      <c r="WVV89" s="10"/>
      <c r="WVW89" s="10"/>
      <c r="WVX89" s="10"/>
      <c r="WVY89" s="10"/>
      <c r="WVZ89" s="10"/>
      <c r="WWA89" s="10"/>
      <c r="WWB89" s="10"/>
      <c r="WWC89" s="10"/>
      <c r="WWD89" s="10"/>
      <c r="WWE89" s="10"/>
      <c r="WWF89" s="10"/>
      <c r="WWG89" s="10"/>
      <c r="WWH89" s="10"/>
      <c r="WWI89" s="10"/>
      <c r="WWJ89" s="10"/>
      <c r="WWK89" s="10"/>
      <c r="WWL89" s="10"/>
      <c r="WWM89" s="10"/>
      <c r="WWN89" s="10"/>
      <c r="WWO89" s="10"/>
      <c r="WWP89" s="10"/>
      <c r="WWQ89" s="10"/>
      <c r="WWR89" s="10"/>
      <c r="WWS89" s="10"/>
      <c r="WWT89" s="10"/>
      <c r="WWU89" s="10"/>
      <c r="WWV89" s="10"/>
      <c r="WWW89" s="10"/>
      <c r="WWX89" s="10"/>
      <c r="WWY89" s="10"/>
      <c r="WWZ89" s="10"/>
      <c r="WXA89" s="10"/>
      <c r="WXB89" s="10"/>
      <c r="WXC89" s="10"/>
      <c r="WXD89" s="10"/>
      <c r="WXE89" s="10"/>
      <c r="WXF89" s="10"/>
      <c r="WXG89" s="10"/>
      <c r="WXH89" s="10"/>
      <c r="WXI89" s="10"/>
      <c r="WXJ89" s="10"/>
      <c r="WXK89" s="10"/>
      <c r="WXL89" s="10"/>
      <c r="WXM89" s="10"/>
      <c r="WXN89" s="10"/>
      <c r="WXO89" s="10"/>
      <c r="WXP89" s="10"/>
      <c r="WXQ89" s="10"/>
      <c r="WXR89" s="10"/>
      <c r="WXS89" s="10"/>
      <c r="WXT89" s="10"/>
      <c r="WXU89" s="10"/>
      <c r="WXV89" s="10"/>
      <c r="WXW89" s="10"/>
      <c r="WXX89" s="10"/>
      <c r="WXY89" s="10"/>
      <c r="WXZ89" s="10"/>
      <c r="WYA89" s="10"/>
      <c r="WYB89" s="10"/>
      <c r="WYC89" s="10"/>
      <c r="WYD89" s="10"/>
      <c r="WYE89" s="10"/>
      <c r="WYF89" s="10"/>
      <c r="WYG89" s="10"/>
      <c r="WYH89" s="10"/>
      <c r="WYI89" s="10"/>
      <c r="WYJ89" s="10"/>
      <c r="WYK89" s="10"/>
      <c r="WYL89" s="10"/>
      <c r="WYM89" s="10"/>
      <c r="WYN89" s="10"/>
      <c r="WYO89" s="10"/>
      <c r="WYP89" s="10"/>
      <c r="WYQ89" s="10"/>
      <c r="WYR89" s="10"/>
      <c r="WYS89" s="10"/>
      <c r="WYT89" s="10"/>
      <c r="WYU89" s="10"/>
      <c r="WYV89" s="10"/>
      <c r="WYW89" s="10"/>
      <c r="WYX89" s="10"/>
      <c r="WYY89" s="10"/>
      <c r="WYZ89" s="10"/>
      <c r="WZA89" s="10"/>
      <c r="WZB89" s="10"/>
      <c r="WZC89" s="10"/>
      <c r="WZD89" s="10"/>
      <c r="WZE89" s="10"/>
      <c r="WZF89" s="10"/>
      <c r="WZG89" s="10"/>
      <c r="WZH89" s="10"/>
      <c r="WZI89" s="10"/>
      <c r="WZJ89" s="10"/>
      <c r="WZK89" s="10"/>
      <c r="WZL89" s="10"/>
      <c r="WZM89" s="10"/>
      <c r="WZN89" s="10"/>
      <c r="WZO89" s="10"/>
      <c r="WZP89" s="10"/>
      <c r="WZQ89" s="10"/>
      <c r="WZR89" s="10"/>
      <c r="WZS89" s="10"/>
      <c r="WZT89" s="10"/>
      <c r="WZU89" s="10"/>
      <c r="WZV89" s="10"/>
      <c r="WZW89" s="10"/>
      <c r="WZX89" s="10"/>
      <c r="WZY89" s="10"/>
      <c r="WZZ89" s="10"/>
      <c r="XAA89" s="10"/>
      <c r="XAB89" s="10"/>
      <c r="XAC89" s="10"/>
      <c r="XAD89" s="10"/>
      <c r="XAE89" s="10"/>
      <c r="XAF89" s="10"/>
      <c r="XAG89" s="10"/>
      <c r="XAH89" s="10"/>
      <c r="XAI89" s="10"/>
      <c r="XAJ89" s="10"/>
      <c r="XAK89" s="10"/>
      <c r="XAL89" s="10"/>
      <c r="XAM89" s="10"/>
      <c r="XAN89" s="10"/>
      <c r="XAO89" s="10"/>
      <c r="XAP89" s="10"/>
      <c r="XAQ89" s="10"/>
      <c r="XAR89" s="10"/>
      <c r="XAS89" s="10"/>
      <c r="XAT89" s="10"/>
      <c r="XAU89" s="10"/>
      <c r="XAV89" s="10"/>
      <c r="XAW89" s="10"/>
      <c r="XAX89" s="10"/>
      <c r="XAY89" s="10"/>
      <c r="XAZ89" s="10"/>
      <c r="XBA89" s="10"/>
      <c r="XBB89" s="10"/>
      <c r="XBC89" s="10"/>
      <c r="XBD89" s="10"/>
      <c r="XBE89" s="10"/>
      <c r="XBF89" s="10"/>
      <c r="XBG89" s="10"/>
      <c r="XBH89" s="10"/>
      <c r="XBI89" s="10"/>
      <c r="XBJ89" s="10"/>
      <c r="XBK89" s="10"/>
      <c r="XBL89" s="10"/>
      <c r="XBM89" s="10"/>
      <c r="XBN89" s="10"/>
      <c r="XBO89" s="10"/>
      <c r="XBP89" s="10"/>
      <c r="XBQ89" s="10"/>
      <c r="XBR89" s="10"/>
      <c r="XBS89" s="10"/>
      <c r="XBT89" s="10"/>
      <c r="XBU89" s="10"/>
      <c r="XBV89" s="10"/>
      <c r="XBW89" s="10"/>
      <c r="XBX89" s="10"/>
      <c r="XBY89" s="10"/>
      <c r="XBZ89" s="10"/>
      <c r="XCA89" s="10"/>
      <c r="XCB89" s="10"/>
      <c r="XCC89" s="10"/>
      <c r="XCD89" s="10"/>
      <c r="XCE89" s="10"/>
      <c r="XCF89" s="10"/>
      <c r="XCG89" s="10"/>
      <c r="XCH89" s="10"/>
      <c r="XCI89" s="10"/>
      <c r="XCJ89" s="10"/>
      <c r="XCK89" s="10"/>
      <c r="XCL89" s="10"/>
      <c r="XCM89" s="10"/>
      <c r="XCN89" s="10"/>
      <c r="XCO89" s="10"/>
      <c r="XCP89" s="10"/>
      <c r="XCQ89" s="10"/>
      <c r="XCR89" s="10"/>
      <c r="XCS89" s="10"/>
      <c r="XCT89" s="10"/>
      <c r="XCU89" s="10"/>
      <c r="XCV89" s="10"/>
      <c r="XCW89" s="10"/>
      <c r="XCX89" s="10"/>
      <c r="XCY89" s="10"/>
      <c r="XCZ89" s="10"/>
      <c r="XDA89" s="10"/>
      <c r="XDB89" s="10"/>
      <c r="XDC89" s="10"/>
      <c r="XDD89" s="10"/>
      <c r="XDE89" s="10"/>
      <c r="XDF89" s="10"/>
      <c r="XDG89" s="10"/>
      <c r="XDH89" s="10"/>
      <c r="XDI89" s="10"/>
      <c r="XDJ89" s="10"/>
      <c r="XDK89" s="10"/>
      <c r="XDL89" s="10"/>
      <c r="XDM89" s="10"/>
      <c r="XDN89" s="10"/>
      <c r="XDO89" s="10"/>
      <c r="XDP89" s="10"/>
      <c r="XDQ89" s="10"/>
      <c r="XDR89" s="10"/>
      <c r="XDS89" s="10"/>
      <c r="XDT89" s="10"/>
      <c r="XDU89" s="10"/>
      <c r="XDV89" s="10"/>
      <c r="XDW89" s="10"/>
      <c r="XDX89" s="10"/>
      <c r="XDY89" s="10"/>
      <c r="XDZ89" s="10"/>
      <c r="XEA89" s="10"/>
      <c r="XEB89" s="10"/>
      <c r="XEC89" s="10"/>
      <c r="XED89" s="10"/>
      <c r="XEE89" s="10"/>
      <c r="XEF89" s="10"/>
      <c r="XEG89" s="10"/>
      <c r="XEH89" s="10"/>
      <c r="XEI89" s="10"/>
      <c r="XEJ89" s="10"/>
      <c r="XEK89" s="10"/>
      <c r="XEL89" s="10"/>
      <c r="XEM89" s="10"/>
      <c r="XEN89" s="10"/>
      <c r="XEO89" s="10"/>
      <c r="XEP89" s="10"/>
      <c r="XEQ89" s="10"/>
      <c r="XER89" s="10"/>
      <c r="XES89" s="10"/>
      <c r="XET89" s="10"/>
      <c r="XEU89" s="10"/>
      <c r="XEV89" s="10"/>
      <c r="XEW89" s="10"/>
      <c r="XEX89" s="10"/>
      <c r="XEY89" s="10"/>
      <c r="XEZ89" s="10"/>
      <c r="XFA89" s="10"/>
      <c r="XFB89" s="10"/>
    </row>
    <row r="90" spans="1:16382" s="17" customFormat="1" ht="40.5" customHeight="1" x14ac:dyDescent="0.2">
      <c r="A90" s="23" t="s">
        <v>34</v>
      </c>
      <c r="B90" s="14" t="s">
        <v>74</v>
      </c>
      <c r="C90" s="14" t="s">
        <v>38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697339556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6">
        <f t="shared" si="2"/>
        <v>697339556</v>
      </c>
      <c r="Y90" s="14" t="s">
        <v>39</v>
      </c>
      <c r="Z90" s="14">
        <v>1</v>
      </c>
      <c r="AA90" s="14">
        <v>2019</v>
      </c>
      <c r="AB90" s="24">
        <v>2019</v>
      </c>
    </row>
    <row r="91" spans="1:16382" s="17" customFormat="1" ht="40.5" customHeight="1" x14ac:dyDescent="0.2">
      <c r="A91" s="23" t="s">
        <v>62</v>
      </c>
      <c r="B91" s="14" t="s">
        <v>61</v>
      </c>
      <c r="C91" s="14" t="s">
        <v>38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3471226278</v>
      </c>
      <c r="M91" s="15">
        <v>3382699854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6">
        <f t="shared" si="2"/>
        <v>6853926132</v>
      </c>
      <c r="Y91" s="14" t="s">
        <v>39</v>
      </c>
      <c r="Z91" s="14">
        <v>2</v>
      </c>
      <c r="AA91" s="14">
        <v>2018</v>
      </c>
      <c r="AB91" s="24">
        <v>2019</v>
      </c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  <c r="IV91" s="10"/>
      <c r="IW91" s="10"/>
      <c r="IX91" s="10"/>
      <c r="IY91" s="10"/>
      <c r="IZ91" s="10"/>
      <c r="JA91" s="10"/>
      <c r="JB91" s="10"/>
      <c r="JC91" s="10"/>
      <c r="JD91" s="10"/>
      <c r="JE91" s="10"/>
      <c r="JF91" s="10"/>
      <c r="JG91" s="10"/>
      <c r="JH91" s="10"/>
      <c r="JI91" s="10"/>
      <c r="JJ91" s="10"/>
      <c r="JK91" s="10"/>
      <c r="JL91" s="10"/>
      <c r="JM91" s="10"/>
      <c r="JN91" s="10"/>
      <c r="JO91" s="10"/>
      <c r="JP91" s="10"/>
      <c r="JQ91" s="10"/>
      <c r="JR91" s="10"/>
      <c r="JS91" s="10"/>
      <c r="JT91" s="10"/>
      <c r="JU91" s="10"/>
      <c r="JV91" s="10"/>
      <c r="JW91" s="10"/>
      <c r="JX91" s="10"/>
      <c r="JY91" s="10"/>
      <c r="JZ91" s="10"/>
      <c r="KA91" s="10"/>
      <c r="KB91" s="10"/>
      <c r="KC91" s="10"/>
      <c r="KD91" s="10"/>
      <c r="KE91" s="10"/>
      <c r="KF91" s="10"/>
      <c r="KG91" s="10"/>
      <c r="KH91" s="10"/>
      <c r="KI91" s="10"/>
      <c r="KJ91" s="10"/>
      <c r="KK91" s="10"/>
      <c r="KL91" s="10"/>
      <c r="KM91" s="10"/>
      <c r="KN91" s="10"/>
      <c r="KO91" s="10"/>
      <c r="KP91" s="10"/>
      <c r="KQ91" s="10"/>
      <c r="KR91" s="10"/>
      <c r="KS91" s="10"/>
      <c r="KT91" s="10"/>
      <c r="KU91" s="10"/>
      <c r="KV91" s="10"/>
      <c r="KW91" s="10"/>
      <c r="KX91" s="10"/>
      <c r="KY91" s="10"/>
      <c r="KZ91" s="10"/>
      <c r="LA91" s="10"/>
      <c r="LB91" s="10"/>
      <c r="LC91" s="10"/>
      <c r="LD91" s="10"/>
      <c r="LE91" s="10"/>
      <c r="LF91" s="10"/>
      <c r="LG91" s="10"/>
      <c r="LH91" s="10"/>
      <c r="LI91" s="10"/>
      <c r="LJ91" s="10"/>
      <c r="LK91" s="10"/>
      <c r="LL91" s="10"/>
      <c r="LM91" s="10"/>
      <c r="LN91" s="10"/>
      <c r="LO91" s="10"/>
      <c r="LP91" s="10"/>
      <c r="LQ91" s="10"/>
      <c r="LR91" s="10"/>
      <c r="LS91" s="10"/>
      <c r="LT91" s="10"/>
      <c r="LU91" s="10"/>
      <c r="LV91" s="10"/>
      <c r="LW91" s="10"/>
      <c r="LX91" s="10"/>
      <c r="LY91" s="10"/>
      <c r="LZ91" s="10"/>
      <c r="MA91" s="10"/>
      <c r="MB91" s="10"/>
      <c r="MC91" s="10"/>
      <c r="MD91" s="10"/>
      <c r="ME91" s="10"/>
      <c r="MF91" s="10"/>
      <c r="MG91" s="10"/>
      <c r="MH91" s="10"/>
      <c r="MI91" s="10"/>
      <c r="MJ91" s="10"/>
      <c r="MK91" s="10"/>
      <c r="ML91" s="10"/>
      <c r="MM91" s="10"/>
      <c r="MN91" s="10"/>
      <c r="MO91" s="10"/>
      <c r="MP91" s="10"/>
      <c r="MQ91" s="10"/>
      <c r="MR91" s="10"/>
      <c r="MS91" s="10"/>
      <c r="MT91" s="10"/>
      <c r="MU91" s="10"/>
      <c r="MV91" s="10"/>
      <c r="MW91" s="10"/>
      <c r="MX91" s="10"/>
      <c r="MY91" s="10"/>
      <c r="MZ91" s="10"/>
      <c r="NA91" s="10"/>
      <c r="NB91" s="10"/>
      <c r="NC91" s="10"/>
      <c r="ND91" s="10"/>
      <c r="NE91" s="10"/>
      <c r="NF91" s="10"/>
      <c r="NG91" s="10"/>
      <c r="NH91" s="10"/>
      <c r="NI91" s="10"/>
      <c r="NJ91" s="10"/>
      <c r="NK91" s="10"/>
      <c r="NL91" s="10"/>
      <c r="NM91" s="10"/>
      <c r="NN91" s="10"/>
      <c r="NO91" s="10"/>
      <c r="NP91" s="10"/>
      <c r="NQ91" s="10"/>
      <c r="NR91" s="10"/>
      <c r="NS91" s="10"/>
      <c r="NT91" s="10"/>
      <c r="NU91" s="10"/>
      <c r="NV91" s="10"/>
      <c r="NW91" s="10"/>
      <c r="NX91" s="10"/>
      <c r="NY91" s="10"/>
      <c r="NZ91" s="10"/>
      <c r="OA91" s="10"/>
      <c r="OB91" s="10"/>
      <c r="OC91" s="10"/>
      <c r="OD91" s="10"/>
      <c r="OE91" s="10"/>
      <c r="OF91" s="10"/>
      <c r="OG91" s="10"/>
      <c r="OH91" s="10"/>
      <c r="OI91" s="10"/>
      <c r="OJ91" s="10"/>
      <c r="OK91" s="10"/>
      <c r="OL91" s="10"/>
      <c r="OM91" s="10"/>
      <c r="ON91" s="10"/>
      <c r="OO91" s="10"/>
      <c r="OP91" s="10"/>
      <c r="OQ91" s="10"/>
      <c r="OR91" s="10"/>
      <c r="OS91" s="10"/>
      <c r="OT91" s="10"/>
      <c r="OU91" s="10"/>
      <c r="OV91" s="10"/>
      <c r="OW91" s="10"/>
      <c r="OX91" s="10"/>
      <c r="OY91" s="10"/>
      <c r="OZ91" s="10"/>
      <c r="PA91" s="10"/>
      <c r="PB91" s="10"/>
      <c r="PC91" s="10"/>
      <c r="PD91" s="10"/>
      <c r="PE91" s="10"/>
      <c r="PF91" s="10"/>
      <c r="PG91" s="10"/>
      <c r="PH91" s="10"/>
      <c r="PI91" s="10"/>
      <c r="PJ91" s="10"/>
      <c r="PK91" s="10"/>
      <c r="PL91" s="10"/>
      <c r="PM91" s="10"/>
      <c r="PN91" s="10"/>
      <c r="PO91" s="10"/>
      <c r="PP91" s="10"/>
      <c r="PQ91" s="10"/>
      <c r="PR91" s="10"/>
      <c r="PS91" s="10"/>
      <c r="PT91" s="10"/>
      <c r="PU91" s="10"/>
      <c r="PV91" s="10"/>
      <c r="PW91" s="10"/>
      <c r="PX91" s="10"/>
      <c r="PY91" s="10"/>
      <c r="PZ91" s="10"/>
      <c r="QA91" s="10"/>
      <c r="QB91" s="10"/>
      <c r="QC91" s="10"/>
      <c r="QD91" s="10"/>
      <c r="QE91" s="10"/>
      <c r="QF91" s="10"/>
      <c r="QG91" s="10"/>
      <c r="QH91" s="10"/>
      <c r="QI91" s="10"/>
      <c r="QJ91" s="10"/>
      <c r="QK91" s="10"/>
      <c r="QL91" s="10"/>
      <c r="QM91" s="10"/>
      <c r="QN91" s="10"/>
      <c r="QO91" s="10"/>
      <c r="QP91" s="10"/>
      <c r="QQ91" s="10"/>
      <c r="QR91" s="10"/>
      <c r="QS91" s="10"/>
      <c r="QT91" s="10"/>
      <c r="QU91" s="10"/>
      <c r="QV91" s="10"/>
      <c r="QW91" s="10"/>
      <c r="QX91" s="10"/>
      <c r="QY91" s="10"/>
      <c r="QZ91" s="10"/>
      <c r="RA91" s="10"/>
      <c r="RB91" s="10"/>
      <c r="RC91" s="10"/>
      <c r="RD91" s="10"/>
      <c r="RE91" s="10"/>
      <c r="RF91" s="10"/>
      <c r="RG91" s="10"/>
      <c r="RH91" s="10"/>
      <c r="RI91" s="10"/>
      <c r="RJ91" s="10"/>
      <c r="RK91" s="10"/>
      <c r="RL91" s="10"/>
      <c r="RM91" s="10"/>
      <c r="RN91" s="10"/>
      <c r="RO91" s="10"/>
      <c r="RP91" s="10"/>
      <c r="RQ91" s="10"/>
      <c r="RR91" s="10"/>
      <c r="RS91" s="10"/>
      <c r="RT91" s="10"/>
      <c r="RU91" s="10"/>
      <c r="RV91" s="10"/>
      <c r="RW91" s="10"/>
      <c r="RX91" s="10"/>
      <c r="RY91" s="10"/>
      <c r="RZ91" s="10"/>
      <c r="SA91" s="10"/>
      <c r="SB91" s="10"/>
      <c r="SC91" s="10"/>
      <c r="SD91" s="10"/>
      <c r="SE91" s="10"/>
      <c r="SF91" s="10"/>
      <c r="SG91" s="10"/>
      <c r="SH91" s="10"/>
      <c r="SI91" s="10"/>
      <c r="SJ91" s="10"/>
      <c r="SK91" s="10"/>
      <c r="SL91" s="10"/>
      <c r="SM91" s="10"/>
      <c r="SN91" s="10"/>
      <c r="SO91" s="10"/>
      <c r="SP91" s="10"/>
      <c r="SQ91" s="10"/>
      <c r="SR91" s="10"/>
      <c r="SS91" s="10"/>
      <c r="ST91" s="10"/>
      <c r="SU91" s="10"/>
      <c r="SV91" s="10"/>
      <c r="SW91" s="10"/>
      <c r="SX91" s="10"/>
      <c r="SY91" s="10"/>
      <c r="SZ91" s="10"/>
      <c r="TA91" s="10"/>
      <c r="TB91" s="10"/>
      <c r="TC91" s="10"/>
      <c r="TD91" s="10"/>
      <c r="TE91" s="10"/>
      <c r="TF91" s="10"/>
      <c r="TG91" s="10"/>
      <c r="TH91" s="10"/>
      <c r="TI91" s="10"/>
      <c r="TJ91" s="10"/>
      <c r="TK91" s="10"/>
      <c r="TL91" s="10"/>
      <c r="TM91" s="10"/>
      <c r="TN91" s="10"/>
      <c r="TO91" s="10"/>
      <c r="TP91" s="10"/>
      <c r="TQ91" s="10"/>
      <c r="TR91" s="10"/>
      <c r="TS91" s="10"/>
      <c r="TT91" s="10"/>
      <c r="TU91" s="10"/>
      <c r="TV91" s="10"/>
      <c r="TW91" s="10"/>
      <c r="TX91" s="10"/>
      <c r="TY91" s="10"/>
      <c r="TZ91" s="10"/>
      <c r="UA91" s="10"/>
      <c r="UB91" s="10"/>
      <c r="UC91" s="10"/>
      <c r="UD91" s="10"/>
      <c r="UE91" s="10"/>
      <c r="UF91" s="10"/>
      <c r="UG91" s="10"/>
      <c r="UH91" s="10"/>
      <c r="UI91" s="10"/>
      <c r="UJ91" s="10"/>
      <c r="UK91" s="10"/>
      <c r="UL91" s="10"/>
      <c r="UM91" s="10"/>
      <c r="UN91" s="10"/>
      <c r="UO91" s="10"/>
      <c r="UP91" s="10"/>
      <c r="UQ91" s="10"/>
      <c r="UR91" s="10"/>
      <c r="US91" s="10"/>
      <c r="UT91" s="10"/>
      <c r="UU91" s="10"/>
      <c r="UV91" s="10"/>
      <c r="UW91" s="10"/>
      <c r="UX91" s="10"/>
      <c r="UY91" s="10"/>
      <c r="UZ91" s="10"/>
      <c r="VA91" s="10"/>
      <c r="VB91" s="10"/>
      <c r="VC91" s="10"/>
      <c r="VD91" s="10"/>
      <c r="VE91" s="10"/>
      <c r="VF91" s="10"/>
      <c r="VG91" s="10"/>
      <c r="VH91" s="10"/>
      <c r="VI91" s="10"/>
      <c r="VJ91" s="10"/>
      <c r="VK91" s="10"/>
      <c r="VL91" s="10"/>
      <c r="VM91" s="10"/>
      <c r="VN91" s="10"/>
      <c r="VO91" s="10"/>
      <c r="VP91" s="10"/>
      <c r="VQ91" s="10"/>
      <c r="VR91" s="10"/>
      <c r="VS91" s="10"/>
      <c r="VT91" s="10"/>
      <c r="VU91" s="10"/>
      <c r="VV91" s="10"/>
      <c r="VW91" s="10"/>
      <c r="VX91" s="10"/>
      <c r="VY91" s="10"/>
      <c r="VZ91" s="10"/>
      <c r="WA91" s="10"/>
      <c r="WB91" s="10"/>
      <c r="WC91" s="10"/>
      <c r="WD91" s="10"/>
      <c r="WE91" s="10"/>
      <c r="WF91" s="10"/>
      <c r="WG91" s="10"/>
      <c r="WH91" s="10"/>
      <c r="WI91" s="10"/>
      <c r="WJ91" s="10"/>
      <c r="WK91" s="10"/>
      <c r="WL91" s="10"/>
      <c r="WM91" s="10"/>
      <c r="WN91" s="10"/>
      <c r="WO91" s="10"/>
      <c r="WP91" s="10"/>
      <c r="WQ91" s="10"/>
      <c r="WR91" s="10"/>
      <c r="WS91" s="10"/>
      <c r="WT91" s="10"/>
      <c r="WU91" s="10"/>
      <c r="WV91" s="10"/>
      <c r="WW91" s="10"/>
      <c r="WX91" s="10"/>
      <c r="WY91" s="10"/>
      <c r="WZ91" s="10"/>
      <c r="XA91" s="10"/>
      <c r="XB91" s="10"/>
      <c r="XC91" s="10"/>
      <c r="XD91" s="10"/>
      <c r="XE91" s="10"/>
      <c r="XF91" s="10"/>
      <c r="XG91" s="10"/>
      <c r="XH91" s="10"/>
      <c r="XI91" s="10"/>
      <c r="XJ91" s="10"/>
      <c r="XK91" s="10"/>
      <c r="XL91" s="10"/>
      <c r="XM91" s="10"/>
      <c r="XN91" s="10"/>
      <c r="XO91" s="10"/>
      <c r="XP91" s="10"/>
      <c r="XQ91" s="10"/>
      <c r="XR91" s="10"/>
      <c r="XS91" s="10"/>
      <c r="XT91" s="10"/>
      <c r="XU91" s="10"/>
      <c r="XV91" s="10"/>
      <c r="XW91" s="10"/>
      <c r="XX91" s="10"/>
      <c r="XY91" s="10"/>
      <c r="XZ91" s="10"/>
      <c r="YA91" s="10"/>
      <c r="YB91" s="10"/>
      <c r="YC91" s="10"/>
      <c r="YD91" s="10"/>
      <c r="YE91" s="10"/>
      <c r="YF91" s="10"/>
      <c r="YG91" s="10"/>
      <c r="YH91" s="10"/>
      <c r="YI91" s="10"/>
      <c r="YJ91" s="10"/>
      <c r="YK91" s="10"/>
      <c r="YL91" s="10"/>
      <c r="YM91" s="10"/>
      <c r="YN91" s="10"/>
      <c r="YO91" s="10"/>
      <c r="YP91" s="10"/>
      <c r="YQ91" s="10"/>
      <c r="YR91" s="10"/>
      <c r="YS91" s="10"/>
      <c r="YT91" s="10"/>
      <c r="YU91" s="10"/>
      <c r="YV91" s="10"/>
      <c r="YW91" s="10"/>
      <c r="YX91" s="10"/>
      <c r="YY91" s="10"/>
      <c r="YZ91" s="10"/>
      <c r="ZA91" s="10"/>
      <c r="ZB91" s="10"/>
      <c r="ZC91" s="10"/>
      <c r="ZD91" s="10"/>
      <c r="ZE91" s="10"/>
      <c r="ZF91" s="10"/>
      <c r="ZG91" s="10"/>
      <c r="ZH91" s="10"/>
      <c r="ZI91" s="10"/>
      <c r="ZJ91" s="10"/>
      <c r="ZK91" s="10"/>
      <c r="ZL91" s="10"/>
      <c r="ZM91" s="10"/>
      <c r="ZN91" s="10"/>
      <c r="ZO91" s="10"/>
      <c r="ZP91" s="10"/>
      <c r="ZQ91" s="10"/>
      <c r="ZR91" s="10"/>
      <c r="ZS91" s="10"/>
      <c r="ZT91" s="10"/>
      <c r="ZU91" s="10"/>
      <c r="ZV91" s="10"/>
      <c r="ZW91" s="10"/>
      <c r="ZX91" s="10"/>
      <c r="ZY91" s="10"/>
      <c r="ZZ91" s="10"/>
      <c r="AAA91" s="10"/>
      <c r="AAB91" s="10"/>
      <c r="AAC91" s="10"/>
      <c r="AAD91" s="10"/>
      <c r="AAE91" s="10"/>
      <c r="AAF91" s="10"/>
      <c r="AAG91" s="10"/>
      <c r="AAH91" s="10"/>
      <c r="AAI91" s="10"/>
      <c r="AAJ91" s="10"/>
      <c r="AAK91" s="10"/>
      <c r="AAL91" s="10"/>
      <c r="AAM91" s="10"/>
      <c r="AAN91" s="10"/>
      <c r="AAO91" s="10"/>
      <c r="AAP91" s="10"/>
      <c r="AAQ91" s="10"/>
      <c r="AAR91" s="10"/>
      <c r="AAS91" s="10"/>
      <c r="AAT91" s="10"/>
      <c r="AAU91" s="10"/>
      <c r="AAV91" s="10"/>
      <c r="AAW91" s="10"/>
      <c r="AAX91" s="10"/>
      <c r="AAY91" s="10"/>
      <c r="AAZ91" s="10"/>
      <c r="ABA91" s="10"/>
      <c r="ABB91" s="10"/>
      <c r="ABC91" s="10"/>
      <c r="ABD91" s="10"/>
      <c r="ABE91" s="10"/>
      <c r="ABF91" s="10"/>
      <c r="ABG91" s="10"/>
      <c r="ABH91" s="10"/>
      <c r="ABI91" s="10"/>
      <c r="ABJ91" s="10"/>
      <c r="ABK91" s="10"/>
      <c r="ABL91" s="10"/>
      <c r="ABM91" s="10"/>
      <c r="ABN91" s="10"/>
      <c r="ABO91" s="10"/>
      <c r="ABP91" s="10"/>
      <c r="ABQ91" s="10"/>
      <c r="ABR91" s="10"/>
      <c r="ABS91" s="10"/>
      <c r="ABT91" s="10"/>
      <c r="ABU91" s="10"/>
      <c r="ABV91" s="10"/>
      <c r="ABW91" s="10"/>
      <c r="ABX91" s="10"/>
      <c r="ABY91" s="10"/>
      <c r="ABZ91" s="10"/>
      <c r="ACA91" s="10"/>
      <c r="ACB91" s="10"/>
      <c r="ACC91" s="10"/>
      <c r="ACD91" s="10"/>
      <c r="ACE91" s="10"/>
      <c r="ACF91" s="10"/>
      <c r="ACG91" s="10"/>
      <c r="ACH91" s="10"/>
      <c r="ACI91" s="10"/>
      <c r="ACJ91" s="10"/>
      <c r="ACK91" s="10"/>
      <c r="ACL91" s="10"/>
      <c r="ACM91" s="10"/>
      <c r="ACN91" s="10"/>
      <c r="ACO91" s="10"/>
      <c r="ACP91" s="10"/>
      <c r="ACQ91" s="10"/>
      <c r="ACR91" s="10"/>
      <c r="ACS91" s="10"/>
      <c r="ACT91" s="10"/>
      <c r="ACU91" s="10"/>
      <c r="ACV91" s="10"/>
      <c r="ACW91" s="10"/>
      <c r="ACX91" s="10"/>
      <c r="ACY91" s="10"/>
      <c r="ACZ91" s="10"/>
      <c r="ADA91" s="10"/>
      <c r="ADB91" s="10"/>
      <c r="ADC91" s="10"/>
      <c r="ADD91" s="10"/>
      <c r="ADE91" s="10"/>
      <c r="ADF91" s="10"/>
      <c r="ADG91" s="10"/>
      <c r="ADH91" s="10"/>
      <c r="ADI91" s="10"/>
      <c r="ADJ91" s="10"/>
      <c r="ADK91" s="10"/>
      <c r="ADL91" s="10"/>
      <c r="ADM91" s="10"/>
      <c r="ADN91" s="10"/>
      <c r="ADO91" s="10"/>
      <c r="ADP91" s="10"/>
      <c r="ADQ91" s="10"/>
      <c r="ADR91" s="10"/>
      <c r="ADS91" s="10"/>
      <c r="ADT91" s="10"/>
      <c r="ADU91" s="10"/>
      <c r="ADV91" s="10"/>
      <c r="ADW91" s="10"/>
      <c r="ADX91" s="10"/>
      <c r="ADY91" s="10"/>
      <c r="ADZ91" s="10"/>
      <c r="AEA91" s="10"/>
      <c r="AEB91" s="10"/>
      <c r="AEC91" s="10"/>
      <c r="AED91" s="10"/>
      <c r="AEE91" s="10"/>
      <c r="AEF91" s="10"/>
      <c r="AEG91" s="10"/>
      <c r="AEH91" s="10"/>
      <c r="AEI91" s="10"/>
      <c r="AEJ91" s="10"/>
      <c r="AEK91" s="10"/>
      <c r="AEL91" s="10"/>
      <c r="AEM91" s="10"/>
      <c r="AEN91" s="10"/>
      <c r="AEO91" s="10"/>
      <c r="AEP91" s="10"/>
      <c r="AEQ91" s="10"/>
      <c r="AER91" s="10"/>
      <c r="AES91" s="10"/>
      <c r="AET91" s="10"/>
      <c r="AEU91" s="10"/>
      <c r="AEV91" s="10"/>
      <c r="AEW91" s="10"/>
      <c r="AEX91" s="10"/>
      <c r="AEY91" s="10"/>
      <c r="AEZ91" s="10"/>
      <c r="AFA91" s="10"/>
      <c r="AFB91" s="10"/>
      <c r="AFC91" s="10"/>
      <c r="AFD91" s="10"/>
      <c r="AFE91" s="10"/>
      <c r="AFF91" s="10"/>
      <c r="AFG91" s="10"/>
      <c r="AFH91" s="10"/>
      <c r="AFI91" s="10"/>
      <c r="AFJ91" s="10"/>
      <c r="AFK91" s="10"/>
      <c r="AFL91" s="10"/>
      <c r="AFM91" s="10"/>
      <c r="AFN91" s="10"/>
      <c r="AFO91" s="10"/>
      <c r="AFP91" s="10"/>
      <c r="AFQ91" s="10"/>
      <c r="AFR91" s="10"/>
      <c r="AFS91" s="10"/>
      <c r="AFT91" s="10"/>
      <c r="AFU91" s="10"/>
      <c r="AFV91" s="10"/>
      <c r="AFW91" s="10"/>
      <c r="AFX91" s="10"/>
      <c r="AFY91" s="10"/>
      <c r="AFZ91" s="10"/>
      <c r="AGA91" s="10"/>
      <c r="AGB91" s="10"/>
      <c r="AGC91" s="10"/>
      <c r="AGD91" s="10"/>
      <c r="AGE91" s="10"/>
      <c r="AGF91" s="10"/>
      <c r="AGG91" s="10"/>
      <c r="AGH91" s="10"/>
      <c r="AGI91" s="10"/>
      <c r="AGJ91" s="10"/>
      <c r="AGK91" s="10"/>
      <c r="AGL91" s="10"/>
      <c r="AGM91" s="10"/>
      <c r="AGN91" s="10"/>
      <c r="AGO91" s="10"/>
      <c r="AGP91" s="10"/>
      <c r="AGQ91" s="10"/>
      <c r="AGR91" s="10"/>
      <c r="AGS91" s="10"/>
      <c r="AGT91" s="10"/>
      <c r="AGU91" s="10"/>
      <c r="AGV91" s="10"/>
      <c r="AGW91" s="10"/>
      <c r="AGX91" s="10"/>
      <c r="AGY91" s="10"/>
      <c r="AGZ91" s="10"/>
      <c r="AHA91" s="10"/>
      <c r="AHB91" s="10"/>
      <c r="AHC91" s="10"/>
      <c r="AHD91" s="10"/>
      <c r="AHE91" s="10"/>
      <c r="AHF91" s="10"/>
      <c r="AHG91" s="10"/>
      <c r="AHH91" s="10"/>
      <c r="AHI91" s="10"/>
      <c r="AHJ91" s="10"/>
      <c r="AHK91" s="10"/>
      <c r="AHL91" s="10"/>
      <c r="AHM91" s="10"/>
      <c r="AHN91" s="10"/>
      <c r="AHO91" s="10"/>
      <c r="AHP91" s="10"/>
      <c r="AHQ91" s="10"/>
      <c r="AHR91" s="10"/>
      <c r="AHS91" s="10"/>
      <c r="AHT91" s="10"/>
      <c r="AHU91" s="10"/>
      <c r="AHV91" s="10"/>
      <c r="AHW91" s="10"/>
      <c r="AHX91" s="10"/>
      <c r="AHY91" s="10"/>
      <c r="AHZ91" s="10"/>
      <c r="AIA91" s="10"/>
      <c r="AIB91" s="10"/>
      <c r="AIC91" s="10"/>
      <c r="AID91" s="10"/>
      <c r="AIE91" s="10"/>
      <c r="AIF91" s="10"/>
      <c r="AIG91" s="10"/>
      <c r="AIH91" s="10"/>
      <c r="AII91" s="10"/>
      <c r="AIJ91" s="10"/>
      <c r="AIK91" s="10"/>
      <c r="AIL91" s="10"/>
      <c r="AIM91" s="10"/>
      <c r="AIN91" s="10"/>
      <c r="AIO91" s="10"/>
      <c r="AIP91" s="10"/>
      <c r="AIQ91" s="10"/>
      <c r="AIR91" s="10"/>
      <c r="AIS91" s="10"/>
      <c r="AIT91" s="10"/>
      <c r="AIU91" s="10"/>
      <c r="AIV91" s="10"/>
      <c r="AIW91" s="10"/>
      <c r="AIX91" s="10"/>
      <c r="AIY91" s="10"/>
      <c r="AIZ91" s="10"/>
      <c r="AJA91" s="10"/>
      <c r="AJB91" s="10"/>
      <c r="AJC91" s="10"/>
      <c r="AJD91" s="10"/>
      <c r="AJE91" s="10"/>
      <c r="AJF91" s="10"/>
      <c r="AJG91" s="10"/>
      <c r="AJH91" s="10"/>
      <c r="AJI91" s="10"/>
      <c r="AJJ91" s="10"/>
      <c r="AJK91" s="10"/>
      <c r="AJL91" s="10"/>
      <c r="AJM91" s="10"/>
      <c r="AJN91" s="10"/>
      <c r="AJO91" s="10"/>
      <c r="AJP91" s="10"/>
      <c r="AJQ91" s="10"/>
      <c r="AJR91" s="10"/>
      <c r="AJS91" s="10"/>
      <c r="AJT91" s="10"/>
      <c r="AJU91" s="10"/>
      <c r="AJV91" s="10"/>
      <c r="AJW91" s="10"/>
      <c r="AJX91" s="10"/>
      <c r="AJY91" s="10"/>
      <c r="AJZ91" s="10"/>
      <c r="AKA91" s="10"/>
      <c r="AKB91" s="10"/>
      <c r="AKC91" s="10"/>
      <c r="AKD91" s="10"/>
      <c r="AKE91" s="10"/>
      <c r="AKF91" s="10"/>
      <c r="AKG91" s="10"/>
      <c r="AKH91" s="10"/>
      <c r="AKI91" s="10"/>
      <c r="AKJ91" s="10"/>
      <c r="AKK91" s="10"/>
      <c r="AKL91" s="10"/>
      <c r="AKM91" s="10"/>
      <c r="AKN91" s="10"/>
      <c r="AKO91" s="10"/>
      <c r="AKP91" s="10"/>
      <c r="AKQ91" s="10"/>
      <c r="AKR91" s="10"/>
      <c r="AKS91" s="10"/>
      <c r="AKT91" s="10"/>
      <c r="AKU91" s="10"/>
      <c r="AKV91" s="10"/>
      <c r="AKW91" s="10"/>
      <c r="AKX91" s="10"/>
      <c r="AKY91" s="10"/>
      <c r="AKZ91" s="10"/>
      <c r="ALA91" s="10"/>
      <c r="ALB91" s="10"/>
      <c r="ALC91" s="10"/>
      <c r="ALD91" s="10"/>
      <c r="ALE91" s="10"/>
      <c r="ALF91" s="10"/>
      <c r="ALG91" s="10"/>
      <c r="ALH91" s="10"/>
      <c r="ALI91" s="10"/>
      <c r="ALJ91" s="10"/>
      <c r="ALK91" s="10"/>
      <c r="ALL91" s="10"/>
      <c r="ALM91" s="10"/>
      <c r="ALN91" s="10"/>
      <c r="ALO91" s="10"/>
      <c r="ALP91" s="10"/>
      <c r="ALQ91" s="10"/>
      <c r="ALR91" s="10"/>
      <c r="ALS91" s="10"/>
      <c r="ALT91" s="10"/>
      <c r="ALU91" s="10"/>
      <c r="ALV91" s="10"/>
      <c r="ALW91" s="10"/>
      <c r="ALX91" s="10"/>
      <c r="ALY91" s="10"/>
      <c r="ALZ91" s="10"/>
      <c r="AMA91" s="10"/>
      <c r="AMB91" s="10"/>
      <c r="AMC91" s="10"/>
      <c r="AMD91" s="10"/>
      <c r="AME91" s="10"/>
      <c r="AMF91" s="10"/>
      <c r="AMG91" s="10"/>
      <c r="AMH91" s="10"/>
      <c r="AMI91" s="10"/>
      <c r="AMJ91" s="10"/>
      <c r="AMK91" s="10"/>
      <c r="AML91" s="10"/>
      <c r="AMM91" s="10"/>
      <c r="AMN91" s="10"/>
      <c r="AMO91" s="10"/>
      <c r="AMP91" s="10"/>
      <c r="AMQ91" s="10"/>
      <c r="AMR91" s="10"/>
      <c r="AMS91" s="10"/>
      <c r="AMT91" s="10"/>
      <c r="AMU91" s="10"/>
      <c r="AMV91" s="10"/>
      <c r="AMW91" s="10"/>
      <c r="AMX91" s="10"/>
      <c r="AMY91" s="10"/>
      <c r="AMZ91" s="10"/>
      <c r="ANA91" s="10"/>
      <c r="ANB91" s="10"/>
      <c r="ANC91" s="10"/>
      <c r="AND91" s="10"/>
      <c r="ANE91" s="10"/>
      <c r="ANF91" s="10"/>
      <c r="ANG91" s="10"/>
      <c r="ANH91" s="10"/>
      <c r="ANI91" s="10"/>
      <c r="ANJ91" s="10"/>
      <c r="ANK91" s="10"/>
      <c r="ANL91" s="10"/>
      <c r="ANM91" s="10"/>
      <c r="ANN91" s="10"/>
      <c r="ANO91" s="10"/>
      <c r="ANP91" s="10"/>
      <c r="ANQ91" s="10"/>
      <c r="ANR91" s="10"/>
      <c r="ANS91" s="10"/>
      <c r="ANT91" s="10"/>
      <c r="ANU91" s="10"/>
      <c r="ANV91" s="10"/>
      <c r="ANW91" s="10"/>
      <c r="ANX91" s="10"/>
      <c r="ANY91" s="10"/>
      <c r="ANZ91" s="10"/>
      <c r="AOA91" s="10"/>
      <c r="AOB91" s="10"/>
      <c r="AOC91" s="10"/>
      <c r="AOD91" s="10"/>
      <c r="AOE91" s="10"/>
      <c r="AOF91" s="10"/>
      <c r="AOG91" s="10"/>
      <c r="AOH91" s="10"/>
      <c r="AOI91" s="10"/>
      <c r="AOJ91" s="10"/>
      <c r="AOK91" s="10"/>
      <c r="AOL91" s="10"/>
      <c r="AOM91" s="10"/>
      <c r="AON91" s="10"/>
      <c r="AOO91" s="10"/>
      <c r="AOP91" s="10"/>
      <c r="AOQ91" s="10"/>
      <c r="AOR91" s="10"/>
      <c r="AOS91" s="10"/>
      <c r="AOT91" s="10"/>
      <c r="AOU91" s="10"/>
      <c r="AOV91" s="10"/>
      <c r="AOW91" s="10"/>
      <c r="AOX91" s="10"/>
      <c r="AOY91" s="10"/>
      <c r="AOZ91" s="10"/>
      <c r="APA91" s="10"/>
      <c r="APB91" s="10"/>
      <c r="APC91" s="10"/>
      <c r="APD91" s="10"/>
      <c r="APE91" s="10"/>
      <c r="APF91" s="10"/>
      <c r="APG91" s="10"/>
      <c r="APH91" s="10"/>
      <c r="API91" s="10"/>
      <c r="APJ91" s="10"/>
      <c r="APK91" s="10"/>
      <c r="APL91" s="10"/>
      <c r="APM91" s="10"/>
      <c r="APN91" s="10"/>
      <c r="APO91" s="10"/>
      <c r="APP91" s="10"/>
      <c r="APQ91" s="10"/>
      <c r="APR91" s="10"/>
      <c r="APS91" s="10"/>
      <c r="APT91" s="10"/>
      <c r="APU91" s="10"/>
      <c r="APV91" s="10"/>
      <c r="APW91" s="10"/>
      <c r="APX91" s="10"/>
      <c r="APY91" s="10"/>
      <c r="APZ91" s="10"/>
      <c r="AQA91" s="10"/>
      <c r="AQB91" s="10"/>
      <c r="AQC91" s="10"/>
      <c r="AQD91" s="10"/>
      <c r="AQE91" s="10"/>
      <c r="AQF91" s="10"/>
      <c r="AQG91" s="10"/>
      <c r="AQH91" s="10"/>
      <c r="AQI91" s="10"/>
      <c r="AQJ91" s="10"/>
      <c r="AQK91" s="10"/>
      <c r="AQL91" s="10"/>
      <c r="AQM91" s="10"/>
      <c r="AQN91" s="10"/>
      <c r="AQO91" s="10"/>
      <c r="AQP91" s="10"/>
      <c r="AQQ91" s="10"/>
      <c r="AQR91" s="10"/>
      <c r="AQS91" s="10"/>
      <c r="AQT91" s="10"/>
      <c r="AQU91" s="10"/>
      <c r="AQV91" s="10"/>
      <c r="AQW91" s="10"/>
      <c r="AQX91" s="10"/>
      <c r="AQY91" s="10"/>
      <c r="AQZ91" s="10"/>
      <c r="ARA91" s="10"/>
      <c r="ARB91" s="10"/>
      <c r="ARC91" s="10"/>
      <c r="ARD91" s="10"/>
      <c r="ARE91" s="10"/>
      <c r="ARF91" s="10"/>
      <c r="ARG91" s="10"/>
      <c r="ARH91" s="10"/>
      <c r="ARI91" s="10"/>
      <c r="ARJ91" s="10"/>
      <c r="ARK91" s="10"/>
      <c r="ARL91" s="10"/>
      <c r="ARM91" s="10"/>
      <c r="ARN91" s="10"/>
      <c r="ARO91" s="10"/>
      <c r="ARP91" s="10"/>
      <c r="ARQ91" s="10"/>
      <c r="ARR91" s="10"/>
      <c r="ARS91" s="10"/>
      <c r="ART91" s="10"/>
      <c r="ARU91" s="10"/>
      <c r="ARV91" s="10"/>
      <c r="ARW91" s="10"/>
      <c r="ARX91" s="10"/>
      <c r="ARY91" s="10"/>
      <c r="ARZ91" s="10"/>
      <c r="ASA91" s="10"/>
      <c r="ASB91" s="10"/>
      <c r="ASC91" s="10"/>
      <c r="ASD91" s="10"/>
      <c r="ASE91" s="10"/>
      <c r="ASF91" s="10"/>
      <c r="ASG91" s="10"/>
      <c r="ASH91" s="10"/>
      <c r="ASI91" s="10"/>
      <c r="ASJ91" s="10"/>
      <c r="ASK91" s="10"/>
      <c r="ASL91" s="10"/>
      <c r="ASM91" s="10"/>
      <c r="ASN91" s="10"/>
      <c r="ASO91" s="10"/>
      <c r="ASP91" s="10"/>
      <c r="ASQ91" s="10"/>
      <c r="ASR91" s="10"/>
      <c r="ASS91" s="10"/>
      <c r="AST91" s="10"/>
      <c r="ASU91" s="10"/>
      <c r="ASV91" s="10"/>
      <c r="ASW91" s="10"/>
      <c r="ASX91" s="10"/>
      <c r="ASY91" s="10"/>
      <c r="ASZ91" s="10"/>
      <c r="ATA91" s="10"/>
      <c r="ATB91" s="10"/>
      <c r="ATC91" s="10"/>
      <c r="ATD91" s="10"/>
      <c r="ATE91" s="10"/>
      <c r="ATF91" s="10"/>
      <c r="ATG91" s="10"/>
      <c r="ATH91" s="10"/>
      <c r="ATI91" s="10"/>
      <c r="ATJ91" s="10"/>
      <c r="ATK91" s="10"/>
      <c r="ATL91" s="10"/>
      <c r="ATM91" s="10"/>
      <c r="ATN91" s="10"/>
      <c r="ATO91" s="10"/>
      <c r="ATP91" s="10"/>
      <c r="ATQ91" s="10"/>
      <c r="ATR91" s="10"/>
      <c r="ATS91" s="10"/>
      <c r="ATT91" s="10"/>
      <c r="ATU91" s="10"/>
      <c r="ATV91" s="10"/>
      <c r="ATW91" s="10"/>
      <c r="ATX91" s="10"/>
      <c r="ATY91" s="10"/>
      <c r="ATZ91" s="10"/>
      <c r="AUA91" s="10"/>
      <c r="AUB91" s="10"/>
      <c r="AUC91" s="10"/>
      <c r="AUD91" s="10"/>
      <c r="AUE91" s="10"/>
      <c r="AUF91" s="10"/>
      <c r="AUG91" s="10"/>
      <c r="AUH91" s="10"/>
      <c r="AUI91" s="10"/>
      <c r="AUJ91" s="10"/>
      <c r="AUK91" s="10"/>
      <c r="AUL91" s="10"/>
      <c r="AUM91" s="10"/>
      <c r="AUN91" s="10"/>
      <c r="AUO91" s="10"/>
      <c r="AUP91" s="10"/>
      <c r="AUQ91" s="10"/>
      <c r="AUR91" s="10"/>
      <c r="AUS91" s="10"/>
      <c r="AUT91" s="10"/>
      <c r="AUU91" s="10"/>
      <c r="AUV91" s="10"/>
      <c r="AUW91" s="10"/>
      <c r="AUX91" s="10"/>
      <c r="AUY91" s="10"/>
      <c r="AUZ91" s="10"/>
      <c r="AVA91" s="10"/>
      <c r="AVB91" s="10"/>
      <c r="AVC91" s="10"/>
      <c r="AVD91" s="10"/>
      <c r="AVE91" s="10"/>
      <c r="AVF91" s="10"/>
      <c r="AVG91" s="10"/>
      <c r="AVH91" s="10"/>
      <c r="AVI91" s="10"/>
      <c r="AVJ91" s="10"/>
      <c r="AVK91" s="10"/>
      <c r="AVL91" s="10"/>
      <c r="AVM91" s="10"/>
      <c r="AVN91" s="10"/>
      <c r="AVO91" s="10"/>
      <c r="AVP91" s="10"/>
      <c r="AVQ91" s="10"/>
      <c r="AVR91" s="10"/>
      <c r="AVS91" s="10"/>
      <c r="AVT91" s="10"/>
      <c r="AVU91" s="10"/>
      <c r="AVV91" s="10"/>
      <c r="AVW91" s="10"/>
      <c r="AVX91" s="10"/>
      <c r="AVY91" s="10"/>
      <c r="AVZ91" s="10"/>
      <c r="AWA91" s="10"/>
      <c r="AWB91" s="10"/>
      <c r="AWC91" s="10"/>
      <c r="AWD91" s="10"/>
      <c r="AWE91" s="10"/>
      <c r="AWF91" s="10"/>
      <c r="AWG91" s="10"/>
      <c r="AWH91" s="10"/>
      <c r="AWI91" s="10"/>
      <c r="AWJ91" s="10"/>
      <c r="AWK91" s="10"/>
      <c r="AWL91" s="10"/>
      <c r="AWM91" s="10"/>
      <c r="AWN91" s="10"/>
      <c r="AWO91" s="10"/>
      <c r="AWP91" s="10"/>
      <c r="AWQ91" s="10"/>
      <c r="AWR91" s="10"/>
      <c r="AWS91" s="10"/>
      <c r="AWT91" s="10"/>
      <c r="AWU91" s="10"/>
      <c r="AWV91" s="10"/>
      <c r="AWW91" s="10"/>
      <c r="AWX91" s="10"/>
      <c r="AWY91" s="10"/>
      <c r="AWZ91" s="10"/>
      <c r="AXA91" s="10"/>
      <c r="AXB91" s="10"/>
      <c r="AXC91" s="10"/>
      <c r="AXD91" s="10"/>
      <c r="AXE91" s="10"/>
      <c r="AXF91" s="10"/>
      <c r="AXG91" s="10"/>
      <c r="AXH91" s="10"/>
      <c r="AXI91" s="10"/>
      <c r="AXJ91" s="10"/>
      <c r="AXK91" s="10"/>
      <c r="AXL91" s="10"/>
      <c r="AXM91" s="10"/>
      <c r="AXN91" s="10"/>
      <c r="AXO91" s="10"/>
      <c r="AXP91" s="10"/>
      <c r="AXQ91" s="10"/>
      <c r="AXR91" s="10"/>
      <c r="AXS91" s="10"/>
      <c r="AXT91" s="10"/>
      <c r="AXU91" s="10"/>
      <c r="AXV91" s="10"/>
      <c r="AXW91" s="10"/>
      <c r="AXX91" s="10"/>
      <c r="AXY91" s="10"/>
      <c r="AXZ91" s="10"/>
      <c r="AYA91" s="10"/>
      <c r="AYB91" s="10"/>
      <c r="AYC91" s="10"/>
      <c r="AYD91" s="10"/>
      <c r="AYE91" s="10"/>
      <c r="AYF91" s="10"/>
      <c r="AYG91" s="10"/>
      <c r="AYH91" s="10"/>
      <c r="AYI91" s="10"/>
      <c r="AYJ91" s="10"/>
      <c r="AYK91" s="10"/>
      <c r="AYL91" s="10"/>
      <c r="AYM91" s="10"/>
      <c r="AYN91" s="10"/>
      <c r="AYO91" s="10"/>
      <c r="AYP91" s="10"/>
      <c r="AYQ91" s="10"/>
      <c r="AYR91" s="10"/>
      <c r="AYS91" s="10"/>
      <c r="AYT91" s="10"/>
      <c r="AYU91" s="10"/>
      <c r="AYV91" s="10"/>
      <c r="AYW91" s="10"/>
      <c r="AYX91" s="10"/>
      <c r="AYY91" s="10"/>
      <c r="AYZ91" s="10"/>
      <c r="AZA91" s="10"/>
      <c r="AZB91" s="10"/>
      <c r="AZC91" s="10"/>
      <c r="AZD91" s="10"/>
      <c r="AZE91" s="10"/>
      <c r="AZF91" s="10"/>
      <c r="AZG91" s="10"/>
      <c r="AZH91" s="10"/>
      <c r="AZI91" s="10"/>
      <c r="AZJ91" s="10"/>
      <c r="AZK91" s="10"/>
      <c r="AZL91" s="10"/>
      <c r="AZM91" s="10"/>
      <c r="AZN91" s="10"/>
      <c r="AZO91" s="10"/>
      <c r="AZP91" s="10"/>
      <c r="AZQ91" s="10"/>
      <c r="AZR91" s="10"/>
      <c r="AZS91" s="10"/>
      <c r="AZT91" s="10"/>
      <c r="AZU91" s="10"/>
      <c r="AZV91" s="10"/>
      <c r="AZW91" s="10"/>
      <c r="AZX91" s="10"/>
      <c r="AZY91" s="10"/>
      <c r="AZZ91" s="10"/>
      <c r="BAA91" s="10"/>
      <c r="BAB91" s="10"/>
      <c r="BAC91" s="10"/>
      <c r="BAD91" s="10"/>
      <c r="BAE91" s="10"/>
      <c r="BAF91" s="10"/>
      <c r="BAG91" s="10"/>
      <c r="BAH91" s="10"/>
      <c r="BAI91" s="10"/>
      <c r="BAJ91" s="10"/>
      <c r="BAK91" s="10"/>
      <c r="BAL91" s="10"/>
      <c r="BAM91" s="10"/>
      <c r="BAN91" s="10"/>
      <c r="BAO91" s="10"/>
      <c r="BAP91" s="10"/>
      <c r="BAQ91" s="10"/>
      <c r="BAR91" s="10"/>
      <c r="BAS91" s="10"/>
      <c r="BAT91" s="10"/>
      <c r="BAU91" s="10"/>
      <c r="BAV91" s="10"/>
      <c r="BAW91" s="10"/>
      <c r="BAX91" s="10"/>
      <c r="BAY91" s="10"/>
      <c r="BAZ91" s="10"/>
      <c r="BBA91" s="10"/>
      <c r="BBB91" s="10"/>
      <c r="BBC91" s="10"/>
      <c r="BBD91" s="10"/>
      <c r="BBE91" s="10"/>
      <c r="BBF91" s="10"/>
      <c r="BBG91" s="10"/>
      <c r="BBH91" s="10"/>
      <c r="BBI91" s="10"/>
      <c r="BBJ91" s="10"/>
      <c r="BBK91" s="10"/>
      <c r="BBL91" s="10"/>
      <c r="BBM91" s="10"/>
      <c r="BBN91" s="10"/>
      <c r="BBO91" s="10"/>
      <c r="BBP91" s="10"/>
      <c r="BBQ91" s="10"/>
      <c r="BBR91" s="10"/>
      <c r="BBS91" s="10"/>
      <c r="BBT91" s="10"/>
      <c r="BBU91" s="10"/>
      <c r="BBV91" s="10"/>
      <c r="BBW91" s="10"/>
      <c r="BBX91" s="10"/>
      <c r="BBY91" s="10"/>
      <c r="BBZ91" s="10"/>
      <c r="BCA91" s="10"/>
      <c r="BCB91" s="10"/>
      <c r="BCC91" s="10"/>
      <c r="BCD91" s="10"/>
      <c r="BCE91" s="10"/>
      <c r="BCF91" s="10"/>
      <c r="BCG91" s="10"/>
      <c r="BCH91" s="10"/>
      <c r="BCI91" s="10"/>
      <c r="BCJ91" s="10"/>
      <c r="BCK91" s="10"/>
      <c r="BCL91" s="10"/>
      <c r="BCM91" s="10"/>
      <c r="BCN91" s="10"/>
      <c r="BCO91" s="10"/>
      <c r="BCP91" s="10"/>
      <c r="BCQ91" s="10"/>
      <c r="BCR91" s="10"/>
      <c r="BCS91" s="10"/>
      <c r="BCT91" s="10"/>
      <c r="BCU91" s="10"/>
      <c r="BCV91" s="10"/>
      <c r="BCW91" s="10"/>
      <c r="BCX91" s="10"/>
      <c r="BCY91" s="10"/>
      <c r="BCZ91" s="10"/>
      <c r="BDA91" s="10"/>
      <c r="BDB91" s="10"/>
      <c r="BDC91" s="10"/>
      <c r="BDD91" s="10"/>
      <c r="BDE91" s="10"/>
      <c r="BDF91" s="10"/>
      <c r="BDG91" s="10"/>
      <c r="BDH91" s="10"/>
      <c r="BDI91" s="10"/>
      <c r="BDJ91" s="10"/>
      <c r="BDK91" s="10"/>
      <c r="BDL91" s="10"/>
      <c r="BDM91" s="10"/>
      <c r="BDN91" s="10"/>
      <c r="BDO91" s="10"/>
      <c r="BDP91" s="10"/>
      <c r="BDQ91" s="10"/>
      <c r="BDR91" s="10"/>
      <c r="BDS91" s="10"/>
      <c r="BDT91" s="10"/>
      <c r="BDU91" s="10"/>
      <c r="BDV91" s="10"/>
      <c r="BDW91" s="10"/>
      <c r="BDX91" s="10"/>
      <c r="BDY91" s="10"/>
      <c r="BDZ91" s="10"/>
      <c r="BEA91" s="10"/>
      <c r="BEB91" s="10"/>
      <c r="BEC91" s="10"/>
      <c r="BED91" s="10"/>
      <c r="BEE91" s="10"/>
      <c r="BEF91" s="10"/>
      <c r="BEG91" s="10"/>
      <c r="BEH91" s="10"/>
      <c r="BEI91" s="10"/>
      <c r="BEJ91" s="10"/>
      <c r="BEK91" s="10"/>
      <c r="BEL91" s="10"/>
      <c r="BEM91" s="10"/>
      <c r="BEN91" s="10"/>
      <c r="BEO91" s="10"/>
      <c r="BEP91" s="10"/>
      <c r="BEQ91" s="10"/>
      <c r="BER91" s="10"/>
      <c r="BES91" s="10"/>
      <c r="BET91" s="10"/>
      <c r="BEU91" s="10"/>
      <c r="BEV91" s="10"/>
      <c r="BEW91" s="10"/>
      <c r="BEX91" s="10"/>
      <c r="BEY91" s="10"/>
      <c r="BEZ91" s="10"/>
      <c r="BFA91" s="10"/>
      <c r="BFB91" s="10"/>
      <c r="BFC91" s="10"/>
      <c r="BFD91" s="10"/>
      <c r="BFE91" s="10"/>
      <c r="BFF91" s="10"/>
      <c r="BFG91" s="10"/>
      <c r="BFH91" s="10"/>
      <c r="BFI91" s="10"/>
      <c r="BFJ91" s="10"/>
      <c r="BFK91" s="10"/>
      <c r="BFL91" s="10"/>
      <c r="BFM91" s="10"/>
      <c r="BFN91" s="10"/>
      <c r="BFO91" s="10"/>
      <c r="BFP91" s="10"/>
      <c r="BFQ91" s="10"/>
      <c r="BFR91" s="10"/>
      <c r="BFS91" s="10"/>
      <c r="BFT91" s="10"/>
      <c r="BFU91" s="10"/>
      <c r="BFV91" s="10"/>
      <c r="BFW91" s="10"/>
      <c r="BFX91" s="10"/>
      <c r="BFY91" s="10"/>
      <c r="BFZ91" s="10"/>
      <c r="BGA91" s="10"/>
      <c r="BGB91" s="10"/>
      <c r="BGC91" s="10"/>
      <c r="BGD91" s="10"/>
      <c r="BGE91" s="10"/>
      <c r="BGF91" s="10"/>
      <c r="BGG91" s="10"/>
      <c r="BGH91" s="10"/>
      <c r="BGI91" s="10"/>
      <c r="BGJ91" s="10"/>
      <c r="BGK91" s="10"/>
      <c r="BGL91" s="10"/>
      <c r="BGM91" s="10"/>
      <c r="BGN91" s="10"/>
      <c r="BGO91" s="10"/>
      <c r="BGP91" s="10"/>
      <c r="BGQ91" s="10"/>
      <c r="BGR91" s="10"/>
      <c r="BGS91" s="10"/>
      <c r="BGT91" s="10"/>
      <c r="BGU91" s="10"/>
      <c r="BGV91" s="10"/>
      <c r="BGW91" s="10"/>
      <c r="BGX91" s="10"/>
      <c r="BGY91" s="10"/>
      <c r="BGZ91" s="10"/>
      <c r="BHA91" s="10"/>
      <c r="BHB91" s="10"/>
      <c r="BHC91" s="10"/>
      <c r="BHD91" s="10"/>
      <c r="BHE91" s="10"/>
      <c r="BHF91" s="10"/>
      <c r="BHG91" s="10"/>
      <c r="BHH91" s="10"/>
      <c r="BHI91" s="10"/>
      <c r="BHJ91" s="10"/>
      <c r="BHK91" s="10"/>
      <c r="BHL91" s="10"/>
      <c r="BHM91" s="10"/>
      <c r="BHN91" s="10"/>
      <c r="BHO91" s="10"/>
      <c r="BHP91" s="10"/>
      <c r="BHQ91" s="10"/>
      <c r="BHR91" s="10"/>
      <c r="BHS91" s="10"/>
      <c r="BHT91" s="10"/>
      <c r="BHU91" s="10"/>
      <c r="BHV91" s="10"/>
      <c r="BHW91" s="10"/>
      <c r="BHX91" s="10"/>
      <c r="BHY91" s="10"/>
      <c r="BHZ91" s="10"/>
      <c r="BIA91" s="10"/>
      <c r="BIB91" s="10"/>
      <c r="BIC91" s="10"/>
      <c r="BID91" s="10"/>
      <c r="BIE91" s="10"/>
      <c r="BIF91" s="10"/>
      <c r="BIG91" s="10"/>
      <c r="BIH91" s="10"/>
      <c r="BII91" s="10"/>
      <c r="BIJ91" s="10"/>
      <c r="BIK91" s="10"/>
      <c r="BIL91" s="10"/>
      <c r="BIM91" s="10"/>
      <c r="BIN91" s="10"/>
      <c r="BIO91" s="10"/>
      <c r="BIP91" s="10"/>
      <c r="BIQ91" s="10"/>
      <c r="BIR91" s="10"/>
      <c r="BIS91" s="10"/>
      <c r="BIT91" s="10"/>
      <c r="BIU91" s="10"/>
      <c r="BIV91" s="10"/>
      <c r="BIW91" s="10"/>
      <c r="BIX91" s="10"/>
      <c r="BIY91" s="10"/>
      <c r="BIZ91" s="10"/>
      <c r="BJA91" s="10"/>
      <c r="BJB91" s="10"/>
      <c r="BJC91" s="10"/>
      <c r="BJD91" s="10"/>
      <c r="BJE91" s="10"/>
      <c r="BJF91" s="10"/>
      <c r="BJG91" s="10"/>
      <c r="BJH91" s="10"/>
      <c r="BJI91" s="10"/>
      <c r="BJJ91" s="10"/>
      <c r="BJK91" s="10"/>
      <c r="BJL91" s="10"/>
      <c r="BJM91" s="10"/>
      <c r="BJN91" s="10"/>
      <c r="BJO91" s="10"/>
      <c r="BJP91" s="10"/>
      <c r="BJQ91" s="10"/>
      <c r="BJR91" s="10"/>
      <c r="BJS91" s="10"/>
      <c r="BJT91" s="10"/>
      <c r="BJU91" s="10"/>
      <c r="BJV91" s="10"/>
      <c r="BJW91" s="10"/>
      <c r="BJX91" s="10"/>
      <c r="BJY91" s="10"/>
      <c r="BJZ91" s="10"/>
      <c r="BKA91" s="10"/>
      <c r="BKB91" s="10"/>
      <c r="BKC91" s="10"/>
      <c r="BKD91" s="10"/>
      <c r="BKE91" s="10"/>
      <c r="BKF91" s="10"/>
      <c r="BKG91" s="10"/>
      <c r="BKH91" s="10"/>
      <c r="BKI91" s="10"/>
      <c r="BKJ91" s="10"/>
      <c r="BKK91" s="10"/>
      <c r="BKL91" s="10"/>
      <c r="BKM91" s="10"/>
      <c r="BKN91" s="10"/>
      <c r="BKO91" s="10"/>
      <c r="BKP91" s="10"/>
      <c r="BKQ91" s="10"/>
      <c r="BKR91" s="10"/>
      <c r="BKS91" s="10"/>
      <c r="BKT91" s="10"/>
      <c r="BKU91" s="10"/>
      <c r="BKV91" s="10"/>
      <c r="BKW91" s="10"/>
      <c r="BKX91" s="10"/>
      <c r="BKY91" s="10"/>
      <c r="BKZ91" s="10"/>
      <c r="BLA91" s="10"/>
      <c r="BLB91" s="10"/>
      <c r="BLC91" s="10"/>
      <c r="BLD91" s="10"/>
      <c r="BLE91" s="10"/>
      <c r="BLF91" s="10"/>
      <c r="BLG91" s="10"/>
      <c r="BLH91" s="10"/>
      <c r="BLI91" s="10"/>
      <c r="BLJ91" s="10"/>
      <c r="BLK91" s="10"/>
      <c r="BLL91" s="10"/>
      <c r="BLM91" s="10"/>
      <c r="BLN91" s="10"/>
      <c r="BLO91" s="10"/>
      <c r="BLP91" s="10"/>
      <c r="BLQ91" s="10"/>
      <c r="BLR91" s="10"/>
      <c r="BLS91" s="10"/>
      <c r="BLT91" s="10"/>
      <c r="BLU91" s="10"/>
      <c r="BLV91" s="10"/>
      <c r="BLW91" s="10"/>
      <c r="BLX91" s="10"/>
      <c r="BLY91" s="10"/>
      <c r="BLZ91" s="10"/>
      <c r="BMA91" s="10"/>
      <c r="BMB91" s="10"/>
      <c r="BMC91" s="10"/>
      <c r="BMD91" s="10"/>
      <c r="BME91" s="10"/>
      <c r="BMF91" s="10"/>
      <c r="BMG91" s="10"/>
      <c r="BMH91" s="10"/>
      <c r="BMI91" s="10"/>
      <c r="BMJ91" s="10"/>
      <c r="BMK91" s="10"/>
      <c r="BML91" s="10"/>
      <c r="BMM91" s="10"/>
      <c r="BMN91" s="10"/>
      <c r="BMO91" s="10"/>
      <c r="BMP91" s="10"/>
      <c r="BMQ91" s="10"/>
      <c r="BMR91" s="10"/>
      <c r="BMS91" s="10"/>
      <c r="BMT91" s="10"/>
      <c r="BMU91" s="10"/>
      <c r="BMV91" s="10"/>
      <c r="BMW91" s="10"/>
      <c r="BMX91" s="10"/>
      <c r="BMY91" s="10"/>
      <c r="BMZ91" s="10"/>
      <c r="BNA91" s="10"/>
      <c r="BNB91" s="10"/>
      <c r="BNC91" s="10"/>
      <c r="BND91" s="10"/>
      <c r="BNE91" s="10"/>
      <c r="BNF91" s="10"/>
      <c r="BNG91" s="10"/>
      <c r="BNH91" s="10"/>
      <c r="BNI91" s="10"/>
      <c r="BNJ91" s="10"/>
      <c r="BNK91" s="10"/>
      <c r="BNL91" s="10"/>
      <c r="BNM91" s="10"/>
      <c r="BNN91" s="10"/>
      <c r="BNO91" s="10"/>
      <c r="BNP91" s="10"/>
      <c r="BNQ91" s="10"/>
      <c r="BNR91" s="10"/>
      <c r="BNS91" s="10"/>
      <c r="BNT91" s="10"/>
      <c r="BNU91" s="10"/>
      <c r="BNV91" s="10"/>
      <c r="BNW91" s="10"/>
      <c r="BNX91" s="10"/>
      <c r="BNY91" s="10"/>
      <c r="BNZ91" s="10"/>
      <c r="BOA91" s="10"/>
      <c r="BOB91" s="10"/>
      <c r="BOC91" s="10"/>
      <c r="BOD91" s="10"/>
      <c r="BOE91" s="10"/>
      <c r="BOF91" s="10"/>
      <c r="BOG91" s="10"/>
      <c r="BOH91" s="10"/>
      <c r="BOI91" s="10"/>
      <c r="BOJ91" s="10"/>
      <c r="BOK91" s="10"/>
      <c r="BOL91" s="10"/>
      <c r="BOM91" s="10"/>
      <c r="BON91" s="10"/>
      <c r="BOO91" s="10"/>
      <c r="BOP91" s="10"/>
      <c r="BOQ91" s="10"/>
      <c r="BOR91" s="10"/>
      <c r="BOS91" s="10"/>
      <c r="BOT91" s="10"/>
      <c r="BOU91" s="10"/>
      <c r="BOV91" s="10"/>
      <c r="BOW91" s="10"/>
      <c r="BOX91" s="10"/>
      <c r="BOY91" s="10"/>
      <c r="BOZ91" s="10"/>
      <c r="BPA91" s="10"/>
      <c r="BPB91" s="10"/>
      <c r="BPC91" s="10"/>
      <c r="BPD91" s="10"/>
      <c r="BPE91" s="10"/>
      <c r="BPF91" s="10"/>
      <c r="BPG91" s="10"/>
      <c r="BPH91" s="10"/>
      <c r="BPI91" s="10"/>
      <c r="BPJ91" s="10"/>
      <c r="BPK91" s="10"/>
      <c r="BPL91" s="10"/>
      <c r="BPM91" s="10"/>
      <c r="BPN91" s="10"/>
      <c r="BPO91" s="10"/>
      <c r="BPP91" s="10"/>
      <c r="BPQ91" s="10"/>
      <c r="BPR91" s="10"/>
      <c r="BPS91" s="10"/>
      <c r="BPT91" s="10"/>
      <c r="BPU91" s="10"/>
      <c r="BPV91" s="10"/>
      <c r="BPW91" s="10"/>
      <c r="BPX91" s="10"/>
      <c r="BPY91" s="10"/>
      <c r="BPZ91" s="10"/>
      <c r="BQA91" s="10"/>
      <c r="BQB91" s="10"/>
      <c r="BQC91" s="10"/>
      <c r="BQD91" s="10"/>
      <c r="BQE91" s="10"/>
      <c r="BQF91" s="10"/>
      <c r="BQG91" s="10"/>
      <c r="BQH91" s="10"/>
      <c r="BQI91" s="10"/>
      <c r="BQJ91" s="10"/>
      <c r="BQK91" s="10"/>
      <c r="BQL91" s="10"/>
      <c r="BQM91" s="10"/>
      <c r="BQN91" s="10"/>
      <c r="BQO91" s="10"/>
      <c r="BQP91" s="10"/>
      <c r="BQQ91" s="10"/>
      <c r="BQR91" s="10"/>
      <c r="BQS91" s="10"/>
      <c r="BQT91" s="10"/>
      <c r="BQU91" s="10"/>
      <c r="BQV91" s="10"/>
      <c r="BQW91" s="10"/>
      <c r="BQX91" s="10"/>
      <c r="BQY91" s="10"/>
      <c r="BQZ91" s="10"/>
      <c r="BRA91" s="10"/>
      <c r="BRB91" s="10"/>
      <c r="BRC91" s="10"/>
      <c r="BRD91" s="10"/>
      <c r="BRE91" s="10"/>
      <c r="BRF91" s="10"/>
      <c r="BRG91" s="10"/>
      <c r="BRH91" s="10"/>
      <c r="BRI91" s="10"/>
      <c r="BRJ91" s="10"/>
      <c r="BRK91" s="10"/>
      <c r="BRL91" s="10"/>
      <c r="BRM91" s="10"/>
      <c r="BRN91" s="10"/>
      <c r="BRO91" s="10"/>
      <c r="BRP91" s="10"/>
      <c r="BRQ91" s="10"/>
      <c r="BRR91" s="10"/>
      <c r="BRS91" s="10"/>
      <c r="BRT91" s="10"/>
      <c r="BRU91" s="10"/>
      <c r="BRV91" s="10"/>
      <c r="BRW91" s="10"/>
      <c r="BRX91" s="10"/>
      <c r="BRY91" s="10"/>
      <c r="BRZ91" s="10"/>
      <c r="BSA91" s="10"/>
      <c r="BSB91" s="10"/>
      <c r="BSC91" s="10"/>
      <c r="BSD91" s="10"/>
      <c r="BSE91" s="10"/>
      <c r="BSF91" s="10"/>
      <c r="BSG91" s="10"/>
      <c r="BSH91" s="10"/>
      <c r="BSI91" s="10"/>
      <c r="BSJ91" s="10"/>
      <c r="BSK91" s="10"/>
      <c r="BSL91" s="10"/>
      <c r="BSM91" s="10"/>
      <c r="BSN91" s="10"/>
      <c r="BSO91" s="10"/>
      <c r="BSP91" s="10"/>
      <c r="BSQ91" s="10"/>
      <c r="BSR91" s="10"/>
      <c r="BSS91" s="10"/>
      <c r="BST91" s="10"/>
      <c r="BSU91" s="10"/>
      <c r="BSV91" s="10"/>
      <c r="BSW91" s="10"/>
      <c r="BSX91" s="10"/>
      <c r="BSY91" s="10"/>
      <c r="BSZ91" s="10"/>
      <c r="BTA91" s="10"/>
      <c r="BTB91" s="10"/>
      <c r="BTC91" s="10"/>
      <c r="BTD91" s="10"/>
      <c r="BTE91" s="10"/>
      <c r="BTF91" s="10"/>
      <c r="BTG91" s="10"/>
      <c r="BTH91" s="10"/>
      <c r="BTI91" s="10"/>
      <c r="BTJ91" s="10"/>
      <c r="BTK91" s="10"/>
      <c r="BTL91" s="10"/>
      <c r="BTM91" s="10"/>
      <c r="BTN91" s="10"/>
      <c r="BTO91" s="10"/>
      <c r="BTP91" s="10"/>
      <c r="BTQ91" s="10"/>
      <c r="BTR91" s="10"/>
      <c r="BTS91" s="10"/>
      <c r="BTT91" s="10"/>
      <c r="BTU91" s="10"/>
      <c r="BTV91" s="10"/>
      <c r="BTW91" s="10"/>
      <c r="BTX91" s="10"/>
      <c r="BTY91" s="10"/>
      <c r="BTZ91" s="10"/>
      <c r="BUA91" s="10"/>
      <c r="BUB91" s="10"/>
      <c r="BUC91" s="10"/>
      <c r="BUD91" s="10"/>
      <c r="BUE91" s="10"/>
      <c r="BUF91" s="10"/>
      <c r="BUG91" s="10"/>
      <c r="BUH91" s="10"/>
      <c r="BUI91" s="10"/>
      <c r="BUJ91" s="10"/>
      <c r="BUK91" s="10"/>
      <c r="BUL91" s="10"/>
      <c r="BUM91" s="10"/>
      <c r="BUN91" s="10"/>
      <c r="BUO91" s="10"/>
      <c r="BUP91" s="10"/>
      <c r="BUQ91" s="10"/>
      <c r="BUR91" s="10"/>
      <c r="BUS91" s="10"/>
      <c r="BUT91" s="10"/>
      <c r="BUU91" s="10"/>
      <c r="BUV91" s="10"/>
      <c r="BUW91" s="10"/>
      <c r="BUX91" s="10"/>
      <c r="BUY91" s="10"/>
      <c r="BUZ91" s="10"/>
      <c r="BVA91" s="10"/>
      <c r="BVB91" s="10"/>
      <c r="BVC91" s="10"/>
      <c r="BVD91" s="10"/>
      <c r="BVE91" s="10"/>
      <c r="BVF91" s="10"/>
      <c r="BVG91" s="10"/>
      <c r="BVH91" s="10"/>
      <c r="BVI91" s="10"/>
      <c r="BVJ91" s="10"/>
      <c r="BVK91" s="10"/>
      <c r="BVL91" s="10"/>
      <c r="BVM91" s="10"/>
      <c r="BVN91" s="10"/>
      <c r="BVO91" s="10"/>
      <c r="BVP91" s="10"/>
      <c r="BVQ91" s="10"/>
      <c r="BVR91" s="10"/>
      <c r="BVS91" s="10"/>
      <c r="BVT91" s="10"/>
      <c r="BVU91" s="10"/>
      <c r="BVV91" s="10"/>
      <c r="BVW91" s="10"/>
      <c r="BVX91" s="10"/>
      <c r="BVY91" s="10"/>
      <c r="BVZ91" s="10"/>
      <c r="BWA91" s="10"/>
      <c r="BWB91" s="10"/>
      <c r="BWC91" s="10"/>
      <c r="BWD91" s="10"/>
      <c r="BWE91" s="10"/>
      <c r="BWF91" s="10"/>
      <c r="BWG91" s="10"/>
      <c r="BWH91" s="10"/>
      <c r="BWI91" s="10"/>
      <c r="BWJ91" s="10"/>
      <c r="BWK91" s="10"/>
      <c r="BWL91" s="10"/>
      <c r="BWM91" s="10"/>
      <c r="BWN91" s="10"/>
      <c r="BWO91" s="10"/>
      <c r="BWP91" s="10"/>
      <c r="BWQ91" s="10"/>
      <c r="BWR91" s="10"/>
      <c r="BWS91" s="10"/>
      <c r="BWT91" s="10"/>
      <c r="BWU91" s="10"/>
      <c r="BWV91" s="10"/>
      <c r="BWW91" s="10"/>
      <c r="BWX91" s="10"/>
      <c r="BWY91" s="10"/>
      <c r="BWZ91" s="10"/>
      <c r="BXA91" s="10"/>
      <c r="BXB91" s="10"/>
      <c r="BXC91" s="10"/>
      <c r="BXD91" s="10"/>
      <c r="BXE91" s="10"/>
      <c r="BXF91" s="10"/>
      <c r="BXG91" s="10"/>
      <c r="BXH91" s="10"/>
      <c r="BXI91" s="10"/>
      <c r="BXJ91" s="10"/>
      <c r="BXK91" s="10"/>
      <c r="BXL91" s="10"/>
      <c r="BXM91" s="10"/>
      <c r="BXN91" s="10"/>
      <c r="BXO91" s="10"/>
      <c r="BXP91" s="10"/>
      <c r="BXQ91" s="10"/>
      <c r="BXR91" s="10"/>
      <c r="BXS91" s="10"/>
      <c r="BXT91" s="10"/>
      <c r="BXU91" s="10"/>
      <c r="BXV91" s="10"/>
      <c r="BXW91" s="10"/>
      <c r="BXX91" s="10"/>
      <c r="BXY91" s="10"/>
      <c r="BXZ91" s="10"/>
      <c r="BYA91" s="10"/>
      <c r="BYB91" s="10"/>
      <c r="BYC91" s="10"/>
      <c r="BYD91" s="10"/>
      <c r="BYE91" s="10"/>
      <c r="BYF91" s="10"/>
      <c r="BYG91" s="10"/>
      <c r="BYH91" s="10"/>
      <c r="BYI91" s="10"/>
      <c r="BYJ91" s="10"/>
      <c r="BYK91" s="10"/>
      <c r="BYL91" s="10"/>
      <c r="BYM91" s="10"/>
      <c r="BYN91" s="10"/>
      <c r="BYO91" s="10"/>
      <c r="BYP91" s="10"/>
      <c r="BYQ91" s="10"/>
      <c r="BYR91" s="10"/>
      <c r="BYS91" s="10"/>
      <c r="BYT91" s="10"/>
      <c r="BYU91" s="10"/>
      <c r="BYV91" s="10"/>
      <c r="BYW91" s="10"/>
      <c r="BYX91" s="10"/>
      <c r="BYY91" s="10"/>
      <c r="BYZ91" s="10"/>
      <c r="BZA91" s="10"/>
      <c r="BZB91" s="10"/>
      <c r="BZC91" s="10"/>
      <c r="BZD91" s="10"/>
      <c r="BZE91" s="10"/>
      <c r="BZF91" s="10"/>
      <c r="BZG91" s="10"/>
      <c r="BZH91" s="10"/>
      <c r="BZI91" s="10"/>
      <c r="BZJ91" s="10"/>
      <c r="BZK91" s="10"/>
      <c r="BZL91" s="10"/>
      <c r="BZM91" s="10"/>
      <c r="BZN91" s="10"/>
      <c r="BZO91" s="10"/>
      <c r="BZP91" s="10"/>
      <c r="BZQ91" s="10"/>
      <c r="BZR91" s="10"/>
      <c r="BZS91" s="10"/>
      <c r="BZT91" s="10"/>
      <c r="BZU91" s="10"/>
      <c r="BZV91" s="10"/>
      <c r="BZW91" s="10"/>
      <c r="BZX91" s="10"/>
      <c r="BZY91" s="10"/>
      <c r="BZZ91" s="10"/>
      <c r="CAA91" s="10"/>
      <c r="CAB91" s="10"/>
      <c r="CAC91" s="10"/>
      <c r="CAD91" s="10"/>
      <c r="CAE91" s="10"/>
      <c r="CAF91" s="10"/>
      <c r="CAG91" s="10"/>
      <c r="CAH91" s="10"/>
      <c r="CAI91" s="10"/>
      <c r="CAJ91" s="10"/>
      <c r="CAK91" s="10"/>
      <c r="CAL91" s="10"/>
      <c r="CAM91" s="10"/>
      <c r="CAN91" s="10"/>
      <c r="CAO91" s="10"/>
      <c r="CAP91" s="10"/>
      <c r="CAQ91" s="10"/>
      <c r="CAR91" s="10"/>
      <c r="CAS91" s="10"/>
      <c r="CAT91" s="10"/>
      <c r="CAU91" s="10"/>
      <c r="CAV91" s="10"/>
      <c r="CAW91" s="10"/>
      <c r="CAX91" s="10"/>
      <c r="CAY91" s="10"/>
      <c r="CAZ91" s="10"/>
      <c r="CBA91" s="10"/>
      <c r="CBB91" s="10"/>
      <c r="CBC91" s="10"/>
      <c r="CBD91" s="10"/>
      <c r="CBE91" s="10"/>
      <c r="CBF91" s="10"/>
      <c r="CBG91" s="10"/>
      <c r="CBH91" s="10"/>
      <c r="CBI91" s="10"/>
      <c r="CBJ91" s="10"/>
      <c r="CBK91" s="10"/>
      <c r="CBL91" s="10"/>
      <c r="CBM91" s="10"/>
      <c r="CBN91" s="10"/>
      <c r="CBO91" s="10"/>
      <c r="CBP91" s="10"/>
      <c r="CBQ91" s="10"/>
      <c r="CBR91" s="10"/>
      <c r="CBS91" s="10"/>
      <c r="CBT91" s="10"/>
      <c r="CBU91" s="10"/>
      <c r="CBV91" s="10"/>
      <c r="CBW91" s="10"/>
      <c r="CBX91" s="10"/>
      <c r="CBY91" s="10"/>
      <c r="CBZ91" s="10"/>
      <c r="CCA91" s="10"/>
      <c r="CCB91" s="10"/>
      <c r="CCC91" s="10"/>
      <c r="CCD91" s="10"/>
      <c r="CCE91" s="10"/>
      <c r="CCF91" s="10"/>
      <c r="CCG91" s="10"/>
      <c r="CCH91" s="10"/>
      <c r="CCI91" s="10"/>
      <c r="CCJ91" s="10"/>
      <c r="CCK91" s="10"/>
      <c r="CCL91" s="10"/>
      <c r="CCM91" s="10"/>
      <c r="CCN91" s="10"/>
      <c r="CCO91" s="10"/>
      <c r="CCP91" s="10"/>
      <c r="CCQ91" s="10"/>
      <c r="CCR91" s="10"/>
      <c r="CCS91" s="10"/>
      <c r="CCT91" s="10"/>
      <c r="CCU91" s="10"/>
      <c r="CCV91" s="10"/>
      <c r="CCW91" s="10"/>
      <c r="CCX91" s="10"/>
      <c r="CCY91" s="10"/>
      <c r="CCZ91" s="10"/>
      <c r="CDA91" s="10"/>
      <c r="CDB91" s="10"/>
      <c r="CDC91" s="10"/>
      <c r="CDD91" s="10"/>
      <c r="CDE91" s="10"/>
      <c r="CDF91" s="10"/>
      <c r="CDG91" s="10"/>
      <c r="CDH91" s="10"/>
      <c r="CDI91" s="10"/>
      <c r="CDJ91" s="10"/>
      <c r="CDK91" s="10"/>
      <c r="CDL91" s="10"/>
      <c r="CDM91" s="10"/>
      <c r="CDN91" s="10"/>
      <c r="CDO91" s="10"/>
      <c r="CDP91" s="10"/>
      <c r="CDQ91" s="10"/>
      <c r="CDR91" s="10"/>
      <c r="CDS91" s="10"/>
      <c r="CDT91" s="10"/>
      <c r="CDU91" s="10"/>
      <c r="CDV91" s="10"/>
      <c r="CDW91" s="10"/>
      <c r="CDX91" s="10"/>
      <c r="CDY91" s="10"/>
      <c r="CDZ91" s="10"/>
      <c r="CEA91" s="10"/>
      <c r="CEB91" s="10"/>
      <c r="CEC91" s="10"/>
      <c r="CED91" s="10"/>
      <c r="CEE91" s="10"/>
      <c r="CEF91" s="10"/>
      <c r="CEG91" s="10"/>
      <c r="CEH91" s="10"/>
      <c r="CEI91" s="10"/>
      <c r="CEJ91" s="10"/>
      <c r="CEK91" s="10"/>
      <c r="CEL91" s="10"/>
      <c r="CEM91" s="10"/>
      <c r="CEN91" s="10"/>
      <c r="CEO91" s="10"/>
      <c r="CEP91" s="10"/>
      <c r="CEQ91" s="10"/>
      <c r="CER91" s="10"/>
      <c r="CES91" s="10"/>
      <c r="CET91" s="10"/>
      <c r="CEU91" s="10"/>
      <c r="CEV91" s="10"/>
      <c r="CEW91" s="10"/>
      <c r="CEX91" s="10"/>
      <c r="CEY91" s="10"/>
      <c r="CEZ91" s="10"/>
      <c r="CFA91" s="10"/>
      <c r="CFB91" s="10"/>
      <c r="CFC91" s="10"/>
      <c r="CFD91" s="10"/>
      <c r="CFE91" s="10"/>
      <c r="CFF91" s="10"/>
      <c r="CFG91" s="10"/>
      <c r="CFH91" s="10"/>
      <c r="CFI91" s="10"/>
      <c r="CFJ91" s="10"/>
      <c r="CFK91" s="10"/>
      <c r="CFL91" s="10"/>
      <c r="CFM91" s="10"/>
      <c r="CFN91" s="10"/>
      <c r="CFO91" s="10"/>
      <c r="CFP91" s="10"/>
      <c r="CFQ91" s="10"/>
      <c r="CFR91" s="10"/>
      <c r="CFS91" s="10"/>
      <c r="CFT91" s="10"/>
      <c r="CFU91" s="10"/>
      <c r="CFV91" s="10"/>
      <c r="CFW91" s="10"/>
      <c r="CFX91" s="10"/>
      <c r="CFY91" s="10"/>
      <c r="CFZ91" s="10"/>
      <c r="CGA91" s="10"/>
      <c r="CGB91" s="10"/>
      <c r="CGC91" s="10"/>
      <c r="CGD91" s="10"/>
      <c r="CGE91" s="10"/>
      <c r="CGF91" s="10"/>
      <c r="CGG91" s="10"/>
      <c r="CGH91" s="10"/>
      <c r="CGI91" s="10"/>
      <c r="CGJ91" s="10"/>
      <c r="CGK91" s="10"/>
      <c r="CGL91" s="10"/>
      <c r="CGM91" s="10"/>
      <c r="CGN91" s="10"/>
      <c r="CGO91" s="10"/>
      <c r="CGP91" s="10"/>
      <c r="CGQ91" s="10"/>
      <c r="CGR91" s="10"/>
      <c r="CGS91" s="10"/>
      <c r="CGT91" s="10"/>
      <c r="CGU91" s="10"/>
      <c r="CGV91" s="10"/>
      <c r="CGW91" s="10"/>
      <c r="CGX91" s="10"/>
      <c r="CGY91" s="10"/>
      <c r="CGZ91" s="10"/>
      <c r="CHA91" s="10"/>
      <c r="CHB91" s="10"/>
      <c r="CHC91" s="10"/>
      <c r="CHD91" s="10"/>
      <c r="CHE91" s="10"/>
      <c r="CHF91" s="10"/>
      <c r="CHG91" s="10"/>
      <c r="CHH91" s="10"/>
      <c r="CHI91" s="10"/>
      <c r="CHJ91" s="10"/>
      <c r="CHK91" s="10"/>
      <c r="CHL91" s="10"/>
      <c r="CHM91" s="10"/>
      <c r="CHN91" s="10"/>
      <c r="CHO91" s="10"/>
      <c r="CHP91" s="10"/>
      <c r="CHQ91" s="10"/>
      <c r="CHR91" s="10"/>
      <c r="CHS91" s="10"/>
      <c r="CHT91" s="10"/>
      <c r="CHU91" s="10"/>
      <c r="CHV91" s="10"/>
      <c r="CHW91" s="10"/>
      <c r="CHX91" s="10"/>
      <c r="CHY91" s="10"/>
      <c r="CHZ91" s="10"/>
      <c r="CIA91" s="10"/>
      <c r="CIB91" s="10"/>
      <c r="CIC91" s="10"/>
      <c r="CID91" s="10"/>
      <c r="CIE91" s="10"/>
      <c r="CIF91" s="10"/>
      <c r="CIG91" s="10"/>
      <c r="CIH91" s="10"/>
      <c r="CII91" s="10"/>
      <c r="CIJ91" s="10"/>
      <c r="CIK91" s="10"/>
      <c r="CIL91" s="10"/>
      <c r="CIM91" s="10"/>
      <c r="CIN91" s="10"/>
      <c r="CIO91" s="10"/>
      <c r="CIP91" s="10"/>
      <c r="CIQ91" s="10"/>
      <c r="CIR91" s="10"/>
      <c r="CIS91" s="10"/>
      <c r="CIT91" s="10"/>
      <c r="CIU91" s="10"/>
      <c r="CIV91" s="10"/>
      <c r="CIW91" s="10"/>
      <c r="CIX91" s="10"/>
      <c r="CIY91" s="10"/>
      <c r="CIZ91" s="10"/>
      <c r="CJA91" s="10"/>
      <c r="CJB91" s="10"/>
      <c r="CJC91" s="10"/>
      <c r="CJD91" s="10"/>
      <c r="CJE91" s="10"/>
      <c r="CJF91" s="10"/>
      <c r="CJG91" s="10"/>
      <c r="CJH91" s="10"/>
      <c r="CJI91" s="10"/>
      <c r="CJJ91" s="10"/>
      <c r="CJK91" s="10"/>
      <c r="CJL91" s="10"/>
      <c r="CJM91" s="10"/>
      <c r="CJN91" s="10"/>
      <c r="CJO91" s="10"/>
      <c r="CJP91" s="10"/>
      <c r="CJQ91" s="10"/>
      <c r="CJR91" s="10"/>
      <c r="CJS91" s="10"/>
      <c r="CJT91" s="10"/>
      <c r="CJU91" s="10"/>
      <c r="CJV91" s="10"/>
      <c r="CJW91" s="10"/>
      <c r="CJX91" s="10"/>
      <c r="CJY91" s="10"/>
      <c r="CJZ91" s="10"/>
      <c r="CKA91" s="10"/>
      <c r="CKB91" s="10"/>
      <c r="CKC91" s="10"/>
      <c r="CKD91" s="10"/>
      <c r="CKE91" s="10"/>
      <c r="CKF91" s="10"/>
      <c r="CKG91" s="10"/>
      <c r="CKH91" s="10"/>
      <c r="CKI91" s="10"/>
      <c r="CKJ91" s="10"/>
      <c r="CKK91" s="10"/>
      <c r="CKL91" s="10"/>
      <c r="CKM91" s="10"/>
      <c r="CKN91" s="10"/>
      <c r="CKO91" s="10"/>
      <c r="CKP91" s="10"/>
      <c r="CKQ91" s="10"/>
      <c r="CKR91" s="10"/>
      <c r="CKS91" s="10"/>
      <c r="CKT91" s="10"/>
      <c r="CKU91" s="10"/>
      <c r="CKV91" s="10"/>
      <c r="CKW91" s="10"/>
      <c r="CKX91" s="10"/>
      <c r="CKY91" s="10"/>
      <c r="CKZ91" s="10"/>
      <c r="CLA91" s="10"/>
      <c r="CLB91" s="10"/>
      <c r="CLC91" s="10"/>
      <c r="CLD91" s="10"/>
      <c r="CLE91" s="10"/>
      <c r="CLF91" s="10"/>
      <c r="CLG91" s="10"/>
      <c r="CLH91" s="10"/>
      <c r="CLI91" s="10"/>
      <c r="CLJ91" s="10"/>
      <c r="CLK91" s="10"/>
      <c r="CLL91" s="10"/>
      <c r="CLM91" s="10"/>
      <c r="CLN91" s="10"/>
      <c r="CLO91" s="10"/>
      <c r="CLP91" s="10"/>
      <c r="CLQ91" s="10"/>
      <c r="CLR91" s="10"/>
      <c r="CLS91" s="10"/>
      <c r="CLT91" s="10"/>
      <c r="CLU91" s="10"/>
      <c r="CLV91" s="10"/>
      <c r="CLW91" s="10"/>
      <c r="CLX91" s="10"/>
      <c r="CLY91" s="10"/>
      <c r="CLZ91" s="10"/>
      <c r="CMA91" s="10"/>
      <c r="CMB91" s="10"/>
      <c r="CMC91" s="10"/>
      <c r="CMD91" s="10"/>
      <c r="CME91" s="10"/>
      <c r="CMF91" s="10"/>
      <c r="CMG91" s="10"/>
      <c r="CMH91" s="10"/>
      <c r="CMI91" s="10"/>
      <c r="CMJ91" s="10"/>
      <c r="CMK91" s="10"/>
      <c r="CML91" s="10"/>
      <c r="CMM91" s="10"/>
      <c r="CMN91" s="10"/>
      <c r="CMO91" s="10"/>
      <c r="CMP91" s="10"/>
      <c r="CMQ91" s="10"/>
      <c r="CMR91" s="10"/>
      <c r="CMS91" s="10"/>
      <c r="CMT91" s="10"/>
      <c r="CMU91" s="10"/>
      <c r="CMV91" s="10"/>
      <c r="CMW91" s="10"/>
      <c r="CMX91" s="10"/>
      <c r="CMY91" s="10"/>
      <c r="CMZ91" s="10"/>
      <c r="CNA91" s="10"/>
      <c r="CNB91" s="10"/>
      <c r="CNC91" s="10"/>
      <c r="CND91" s="10"/>
      <c r="CNE91" s="10"/>
      <c r="CNF91" s="10"/>
      <c r="CNG91" s="10"/>
      <c r="CNH91" s="10"/>
      <c r="CNI91" s="10"/>
      <c r="CNJ91" s="10"/>
      <c r="CNK91" s="10"/>
      <c r="CNL91" s="10"/>
      <c r="CNM91" s="10"/>
      <c r="CNN91" s="10"/>
      <c r="CNO91" s="10"/>
      <c r="CNP91" s="10"/>
      <c r="CNQ91" s="10"/>
      <c r="CNR91" s="10"/>
      <c r="CNS91" s="10"/>
      <c r="CNT91" s="10"/>
      <c r="CNU91" s="10"/>
      <c r="CNV91" s="10"/>
      <c r="CNW91" s="10"/>
      <c r="CNX91" s="10"/>
      <c r="CNY91" s="10"/>
      <c r="CNZ91" s="10"/>
      <c r="COA91" s="10"/>
      <c r="COB91" s="10"/>
      <c r="COC91" s="10"/>
      <c r="COD91" s="10"/>
      <c r="COE91" s="10"/>
      <c r="COF91" s="10"/>
      <c r="COG91" s="10"/>
      <c r="COH91" s="10"/>
      <c r="COI91" s="10"/>
      <c r="COJ91" s="10"/>
      <c r="COK91" s="10"/>
      <c r="COL91" s="10"/>
      <c r="COM91" s="10"/>
      <c r="CON91" s="10"/>
      <c r="COO91" s="10"/>
      <c r="COP91" s="10"/>
      <c r="COQ91" s="10"/>
      <c r="COR91" s="10"/>
      <c r="COS91" s="10"/>
      <c r="COT91" s="10"/>
      <c r="COU91" s="10"/>
      <c r="COV91" s="10"/>
      <c r="COW91" s="10"/>
      <c r="COX91" s="10"/>
      <c r="COY91" s="10"/>
      <c r="COZ91" s="10"/>
      <c r="CPA91" s="10"/>
      <c r="CPB91" s="10"/>
      <c r="CPC91" s="10"/>
      <c r="CPD91" s="10"/>
      <c r="CPE91" s="10"/>
      <c r="CPF91" s="10"/>
      <c r="CPG91" s="10"/>
      <c r="CPH91" s="10"/>
      <c r="CPI91" s="10"/>
      <c r="CPJ91" s="10"/>
      <c r="CPK91" s="10"/>
      <c r="CPL91" s="10"/>
      <c r="CPM91" s="10"/>
      <c r="CPN91" s="10"/>
      <c r="CPO91" s="10"/>
      <c r="CPP91" s="10"/>
      <c r="CPQ91" s="10"/>
      <c r="CPR91" s="10"/>
      <c r="CPS91" s="10"/>
      <c r="CPT91" s="10"/>
      <c r="CPU91" s="10"/>
      <c r="CPV91" s="10"/>
      <c r="CPW91" s="10"/>
      <c r="CPX91" s="10"/>
      <c r="CPY91" s="10"/>
      <c r="CPZ91" s="10"/>
      <c r="CQA91" s="10"/>
      <c r="CQB91" s="10"/>
      <c r="CQC91" s="10"/>
      <c r="CQD91" s="10"/>
      <c r="CQE91" s="10"/>
      <c r="CQF91" s="10"/>
      <c r="CQG91" s="10"/>
      <c r="CQH91" s="10"/>
      <c r="CQI91" s="10"/>
      <c r="CQJ91" s="10"/>
      <c r="CQK91" s="10"/>
      <c r="CQL91" s="10"/>
      <c r="CQM91" s="10"/>
      <c r="CQN91" s="10"/>
      <c r="CQO91" s="10"/>
      <c r="CQP91" s="10"/>
      <c r="CQQ91" s="10"/>
      <c r="CQR91" s="10"/>
      <c r="CQS91" s="10"/>
      <c r="CQT91" s="10"/>
      <c r="CQU91" s="10"/>
      <c r="CQV91" s="10"/>
      <c r="CQW91" s="10"/>
      <c r="CQX91" s="10"/>
      <c r="CQY91" s="10"/>
      <c r="CQZ91" s="10"/>
      <c r="CRA91" s="10"/>
      <c r="CRB91" s="10"/>
      <c r="CRC91" s="10"/>
      <c r="CRD91" s="10"/>
      <c r="CRE91" s="10"/>
      <c r="CRF91" s="10"/>
      <c r="CRG91" s="10"/>
      <c r="CRH91" s="10"/>
      <c r="CRI91" s="10"/>
      <c r="CRJ91" s="10"/>
      <c r="CRK91" s="10"/>
      <c r="CRL91" s="10"/>
      <c r="CRM91" s="10"/>
      <c r="CRN91" s="10"/>
      <c r="CRO91" s="10"/>
      <c r="CRP91" s="10"/>
      <c r="CRQ91" s="10"/>
      <c r="CRR91" s="10"/>
      <c r="CRS91" s="10"/>
      <c r="CRT91" s="10"/>
      <c r="CRU91" s="10"/>
      <c r="CRV91" s="10"/>
      <c r="CRW91" s="10"/>
      <c r="CRX91" s="10"/>
      <c r="CRY91" s="10"/>
      <c r="CRZ91" s="10"/>
      <c r="CSA91" s="10"/>
      <c r="CSB91" s="10"/>
      <c r="CSC91" s="10"/>
      <c r="CSD91" s="10"/>
      <c r="CSE91" s="10"/>
      <c r="CSF91" s="10"/>
      <c r="CSG91" s="10"/>
      <c r="CSH91" s="10"/>
      <c r="CSI91" s="10"/>
      <c r="CSJ91" s="10"/>
      <c r="CSK91" s="10"/>
      <c r="CSL91" s="10"/>
      <c r="CSM91" s="10"/>
      <c r="CSN91" s="10"/>
      <c r="CSO91" s="10"/>
      <c r="CSP91" s="10"/>
      <c r="CSQ91" s="10"/>
      <c r="CSR91" s="10"/>
      <c r="CSS91" s="10"/>
      <c r="CST91" s="10"/>
      <c r="CSU91" s="10"/>
      <c r="CSV91" s="10"/>
      <c r="CSW91" s="10"/>
      <c r="CSX91" s="10"/>
      <c r="CSY91" s="10"/>
      <c r="CSZ91" s="10"/>
      <c r="CTA91" s="10"/>
      <c r="CTB91" s="10"/>
      <c r="CTC91" s="10"/>
      <c r="CTD91" s="10"/>
      <c r="CTE91" s="10"/>
      <c r="CTF91" s="10"/>
      <c r="CTG91" s="10"/>
      <c r="CTH91" s="10"/>
      <c r="CTI91" s="10"/>
      <c r="CTJ91" s="10"/>
      <c r="CTK91" s="10"/>
      <c r="CTL91" s="10"/>
      <c r="CTM91" s="10"/>
      <c r="CTN91" s="10"/>
      <c r="CTO91" s="10"/>
      <c r="CTP91" s="10"/>
      <c r="CTQ91" s="10"/>
      <c r="CTR91" s="10"/>
      <c r="CTS91" s="10"/>
      <c r="CTT91" s="10"/>
      <c r="CTU91" s="10"/>
      <c r="CTV91" s="10"/>
      <c r="CTW91" s="10"/>
      <c r="CTX91" s="10"/>
      <c r="CTY91" s="10"/>
      <c r="CTZ91" s="10"/>
      <c r="CUA91" s="10"/>
      <c r="CUB91" s="10"/>
      <c r="CUC91" s="10"/>
      <c r="CUD91" s="10"/>
      <c r="CUE91" s="10"/>
      <c r="CUF91" s="10"/>
      <c r="CUG91" s="10"/>
      <c r="CUH91" s="10"/>
      <c r="CUI91" s="10"/>
      <c r="CUJ91" s="10"/>
      <c r="CUK91" s="10"/>
      <c r="CUL91" s="10"/>
      <c r="CUM91" s="10"/>
      <c r="CUN91" s="10"/>
      <c r="CUO91" s="10"/>
      <c r="CUP91" s="10"/>
      <c r="CUQ91" s="10"/>
      <c r="CUR91" s="10"/>
      <c r="CUS91" s="10"/>
      <c r="CUT91" s="10"/>
      <c r="CUU91" s="10"/>
      <c r="CUV91" s="10"/>
      <c r="CUW91" s="10"/>
      <c r="CUX91" s="10"/>
      <c r="CUY91" s="10"/>
      <c r="CUZ91" s="10"/>
      <c r="CVA91" s="10"/>
      <c r="CVB91" s="10"/>
      <c r="CVC91" s="10"/>
      <c r="CVD91" s="10"/>
      <c r="CVE91" s="10"/>
      <c r="CVF91" s="10"/>
      <c r="CVG91" s="10"/>
      <c r="CVH91" s="10"/>
      <c r="CVI91" s="10"/>
      <c r="CVJ91" s="10"/>
      <c r="CVK91" s="10"/>
      <c r="CVL91" s="10"/>
      <c r="CVM91" s="10"/>
      <c r="CVN91" s="10"/>
      <c r="CVO91" s="10"/>
      <c r="CVP91" s="10"/>
      <c r="CVQ91" s="10"/>
      <c r="CVR91" s="10"/>
      <c r="CVS91" s="10"/>
      <c r="CVT91" s="10"/>
      <c r="CVU91" s="10"/>
      <c r="CVV91" s="10"/>
      <c r="CVW91" s="10"/>
      <c r="CVX91" s="10"/>
      <c r="CVY91" s="10"/>
      <c r="CVZ91" s="10"/>
      <c r="CWA91" s="10"/>
      <c r="CWB91" s="10"/>
      <c r="CWC91" s="10"/>
      <c r="CWD91" s="10"/>
      <c r="CWE91" s="10"/>
      <c r="CWF91" s="10"/>
      <c r="CWG91" s="10"/>
      <c r="CWH91" s="10"/>
      <c r="CWI91" s="10"/>
      <c r="CWJ91" s="10"/>
      <c r="CWK91" s="10"/>
      <c r="CWL91" s="10"/>
      <c r="CWM91" s="10"/>
      <c r="CWN91" s="10"/>
      <c r="CWO91" s="10"/>
      <c r="CWP91" s="10"/>
      <c r="CWQ91" s="10"/>
      <c r="CWR91" s="10"/>
      <c r="CWS91" s="10"/>
      <c r="CWT91" s="10"/>
      <c r="CWU91" s="10"/>
      <c r="CWV91" s="10"/>
      <c r="CWW91" s="10"/>
      <c r="CWX91" s="10"/>
      <c r="CWY91" s="10"/>
      <c r="CWZ91" s="10"/>
      <c r="CXA91" s="10"/>
      <c r="CXB91" s="10"/>
      <c r="CXC91" s="10"/>
      <c r="CXD91" s="10"/>
      <c r="CXE91" s="10"/>
      <c r="CXF91" s="10"/>
      <c r="CXG91" s="10"/>
      <c r="CXH91" s="10"/>
      <c r="CXI91" s="10"/>
      <c r="CXJ91" s="10"/>
      <c r="CXK91" s="10"/>
      <c r="CXL91" s="10"/>
      <c r="CXM91" s="10"/>
      <c r="CXN91" s="10"/>
      <c r="CXO91" s="10"/>
      <c r="CXP91" s="10"/>
      <c r="CXQ91" s="10"/>
      <c r="CXR91" s="10"/>
      <c r="CXS91" s="10"/>
      <c r="CXT91" s="10"/>
      <c r="CXU91" s="10"/>
      <c r="CXV91" s="10"/>
      <c r="CXW91" s="10"/>
      <c r="CXX91" s="10"/>
      <c r="CXY91" s="10"/>
      <c r="CXZ91" s="10"/>
      <c r="CYA91" s="10"/>
      <c r="CYB91" s="10"/>
      <c r="CYC91" s="10"/>
      <c r="CYD91" s="10"/>
      <c r="CYE91" s="10"/>
      <c r="CYF91" s="10"/>
      <c r="CYG91" s="10"/>
      <c r="CYH91" s="10"/>
      <c r="CYI91" s="10"/>
      <c r="CYJ91" s="10"/>
      <c r="CYK91" s="10"/>
      <c r="CYL91" s="10"/>
      <c r="CYM91" s="10"/>
      <c r="CYN91" s="10"/>
      <c r="CYO91" s="10"/>
      <c r="CYP91" s="10"/>
      <c r="CYQ91" s="10"/>
      <c r="CYR91" s="10"/>
      <c r="CYS91" s="10"/>
      <c r="CYT91" s="10"/>
      <c r="CYU91" s="10"/>
      <c r="CYV91" s="10"/>
      <c r="CYW91" s="10"/>
      <c r="CYX91" s="10"/>
      <c r="CYY91" s="10"/>
      <c r="CYZ91" s="10"/>
      <c r="CZA91" s="10"/>
      <c r="CZB91" s="10"/>
      <c r="CZC91" s="10"/>
      <c r="CZD91" s="10"/>
      <c r="CZE91" s="10"/>
      <c r="CZF91" s="10"/>
      <c r="CZG91" s="10"/>
      <c r="CZH91" s="10"/>
      <c r="CZI91" s="10"/>
      <c r="CZJ91" s="10"/>
      <c r="CZK91" s="10"/>
      <c r="CZL91" s="10"/>
      <c r="CZM91" s="10"/>
      <c r="CZN91" s="10"/>
      <c r="CZO91" s="10"/>
      <c r="CZP91" s="10"/>
      <c r="CZQ91" s="10"/>
      <c r="CZR91" s="10"/>
      <c r="CZS91" s="10"/>
      <c r="CZT91" s="10"/>
      <c r="CZU91" s="10"/>
      <c r="CZV91" s="10"/>
      <c r="CZW91" s="10"/>
      <c r="CZX91" s="10"/>
      <c r="CZY91" s="10"/>
      <c r="CZZ91" s="10"/>
      <c r="DAA91" s="10"/>
      <c r="DAB91" s="10"/>
      <c r="DAC91" s="10"/>
      <c r="DAD91" s="10"/>
      <c r="DAE91" s="10"/>
      <c r="DAF91" s="10"/>
      <c r="DAG91" s="10"/>
      <c r="DAH91" s="10"/>
      <c r="DAI91" s="10"/>
      <c r="DAJ91" s="10"/>
      <c r="DAK91" s="10"/>
      <c r="DAL91" s="10"/>
      <c r="DAM91" s="10"/>
      <c r="DAN91" s="10"/>
      <c r="DAO91" s="10"/>
      <c r="DAP91" s="10"/>
      <c r="DAQ91" s="10"/>
      <c r="DAR91" s="10"/>
      <c r="DAS91" s="10"/>
      <c r="DAT91" s="10"/>
      <c r="DAU91" s="10"/>
      <c r="DAV91" s="10"/>
      <c r="DAW91" s="10"/>
      <c r="DAX91" s="10"/>
      <c r="DAY91" s="10"/>
      <c r="DAZ91" s="10"/>
      <c r="DBA91" s="10"/>
      <c r="DBB91" s="10"/>
      <c r="DBC91" s="10"/>
      <c r="DBD91" s="10"/>
      <c r="DBE91" s="10"/>
      <c r="DBF91" s="10"/>
      <c r="DBG91" s="10"/>
      <c r="DBH91" s="10"/>
      <c r="DBI91" s="10"/>
      <c r="DBJ91" s="10"/>
      <c r="DBK91" s="10"/>
      <c r="DBL91" s="10"/>
      <c r="DBM91" s="10"/>
      <c r="DBN91" s="10"/>
      <c r="DBO91" s="10"/>
      <c r="DBP91" s="10"/>
      <c r="DBQ91" s="10"/>
      <c r="DBR91" s="10"/>
      <c r="DBS91" s="10"/>
      <c r="DBT91" s="10"/>
      <c r="DBU91" s="10"/>
      <c r="DBV91" s="10"/>
      <c r="DBW91" s="10"/>
      <c r="DBX91" s="10"/>
      <c r="DBY91" s="10"/>
      <c r="DBZ91" s="10"/>
      <c r="DCA91" s="10"/>
      <c r="DCB91" s="10"/>
      <c r="DCC91" s="10"/>
      <c r="DCD91" s="10"/>
      <c r="DCE91" s="10"/>
      <c r="DCF91" s="10"/>
      <c r="DCG91" s="10"/>
      <c r="DCH91" s="10"/>
      <c r="DCI91" s="10"/>
      <c r="DCJ91" s="10"/>
      <c r="DCK91" s="10"/>
      <c r="DCL91" s="10"/>
      <c r="DCM91" s="10"/>
      <c r="DCN91" s="10"/>
      <c r="DCO91" s="10"/>
      <c r="DCP91" s="10"/>
      <c r="DCQ91" s="10"/>
      <c r="DCR91" s="10"/>
      <c r="DCS91" s="10"/>
      <c r="DCT91" s="10"/>
      <c r="DCU91" s="10"/>
      <c r="DCV91" s="10"/>
      <c r="DCW91" s="10"/>
      <c r="DCX91" s="10"/>
      <c r="DCY91" s="10"/>
      <c r="DCZ91" s="10"/>
      <c r="DDA91" s="10"/>
      <c r="DDB91" s="10"/>
      <c r="DDC91" s="10"/>
      <c r="DDD91" s="10"/>
      <c r="DDE91" s="10"/>
      <c r="DDF91" s="10"/>
      <c r="DDG91" s="10"/>
      <c r="DDH91" s="10"/>
      <c r="DDI91" s="10"/>
      <c r="DDJ91" s="10"/>
      <c r="DDK91" s="10"/>
      <c r="DDL91" s="10"/>
      <c r="DDM91" s="10"/>
      <c r="DDN91" s="10"/>
      <c r="DDO91" s="10"/>
      <c r="DDP91" s="10"/>
      <c r="DDQ91" s="10"/>
      <c r="DDR91" s="10"/>
      <c r="DDS91" s="10"/>
      <c r="DDT91" s="10"/>
      <c r="DDU91" s="10"/>
      <c r="DDV91" s="10"/>
      <c r="DDW91" s="10"/>
      <c r="DDX91" s="10"/>
      <c r="DDY91" s="10"/>
      <c r="DDZ91" s="10"/>
      <c r="DEA91" s="10"/>
      <c r="DEB91" s="10"/>
      <c r="DEC91" s="10"/>
      <c r="DED91" s="10"/>
      <c r="DEE91" s="10"/>
      <c r="DEF91" s="10"/>
      <c r="DEG91" s="10"/>
      <c r="DEH91" s="10"/>
      <c r="DEI91" s="10"/>
      <c r="DEJ91" s="10"/>
      <c r="DEK91" s="10"/>
      <c r="DEL91" s="10"/>
      <c r="DEM91" s="10"/>
      <c r="DEN91" s="10"/>
      <c r="DEO91" s="10"/>
      <c r="DEP91" s="10"/>
      <c r="DEQ91" s="10"/>
      <c r="DER91" s="10"/>
      <c r="DES91" s="10"/>
      <c r="DET91" s="10"/>
      <c r="DEU91" s="10"/>
      <c r="DEV91" s="10"/>
      <c r="DEW91" s="10"/>
      <c r="DEX91" s="10"/>
      <c r="DEY91" s="10"/>
      <c r="DEZ91" s="10"/>
      <c r="DFA91" s="10"/>
      <c r="DFB91" s="10"/>
      <c r="DFC91" s="10"/>
      <c r="DFD91" s="10"/>
      <c r="DFE91" s="10"/>
      <c r="DFF91" s="10"/>
      <c r="DFG91" s="10"/>
      <c r="DFH91" s="10"/>
      <c r="DFI91" s="10"/>
      <c r="DFJ91" s="10"/>
      <c r="DFK91" s="10"/>
      <c r="DFL91" s="10"/>
      <c r="DFM91" s="10"/>
      <c r="DFN91" s="10"/>
      <c r="DFO91" s="10"/>
      <c r="DFP91" s="10"/>
      <c r="DFQ91" s="10"/>
      <c r="DFR91" s="10"/>
      <c r="DFS91" s="10"/>
      <c r="DFT91" s="10"/>
      <c r="DFU91" s="10"/>
      <c r="DFV91" s="10"/>
      <c r="DFW91" s="10"/>
      <c r="DFX91" s="10"/>
      <c r="DFY91" s="10"/>
      <c r="DFZ91" s="10"/>
      <c r="DGA91" s="10"/>
      <c r="DGB91" s="10"/>
      <c r="DGC91" s="10"/>
      <c r="DGD91" s="10"/>
      <c r="DGE91" s="10"/>
      <c r="DGF91" s="10"/>
      <c r="DGG91" s="10"/>
      <c r="DGH91" s="10"/>
      <c r="DGI91" s="10"/>
      <c r="DGJ91" s="10"/>
      <c r="DGK91" s="10"/>
      <c r="DGL91" s="10"/>
      <c r="DGM91" s="10"/>
      <c r="DGN91" s="10"/>
      <c r="DGO91" s="10"/>
      <c r="DGP91" s="10"/>
      <c r="DGQ91" s="10"/>
      <c r="DGR91" s="10"/>
      <c r="DGS91" s="10"/>
      <c r="DGT91" s="10"/>
      <c r="DGU91" s="10"/>
      <c r="DGV91" s="10"/>
      <c r="DGW91" s="10"/>
      <c r="DGX91" s="10"/>
      <c r="DGY91" s="10"/>
      <c r="DGZ91" s="10"/>
      <c r="DHA91" s="10"/>
      <c r="DHB91" s="10"/>
      <c r="DHC91" s="10"/>
      <c r="DHD91" s="10"/>
      <c r="DHE91" s="10"/>
      <c r="DHF91" s="10"/>
      <c r="DHG91" s="10"/>
      <c r="DHH91" s="10"/>
      <c r="DHI91" s="10"/>
      <c r="DHJ91" s="10"/>
      <c r="DHK91" s="10"/>
      <c r="DHL91" s="10"/>
      <c r="DHM91" s="10"/>
      <c r="DHN91" s="10"/>
      <c r="DHO91" s="10"/>
      <c r="DHP91" s="10"/>
      <c r="DHQ91" s="10"/>
      <c r="DHR91" s="10"/>
      <c r="DHS91" s="10"/>
      <c r="DHT91" s="10"/>
      <c r="DHU91" s="10"/>
      <c r="DHV91" s="10"/>
      <c r="DHW91" s="10"/>
      <c r="DHX91" s="10"/>
      <c r="DHY91" s="10"/>
      <c r="DHZ91" s="10"/>
      <c r="DIA91" s="10"/>
      <c r="DIB91" s="10"/>
      <c r="DIC91" s="10"/>
      <c r="DID91" s="10"/>
      <c r="DIE91" s="10"/>
      <c r="DIF91" s="10"/>
      <c r="DIG91" s="10"/>
      <c r="DIH91" s="10"/>
      <c r="DII91" s="10"/>
      <c r="DIJ91" s="10"/>
      <c r="DIK91" s="10"/>
      <c r="DIL91" s="10"/>
      <c r="DIM91" s="10"/>
      <c r="DIN91" s="10"/>
      <c r="DIO91" s="10"/>
      <c r="DIP91" s="10"/>
      <c r="DIQ91" s="10"/>
      <c r="DIR91" s="10"/>
      <c r="DIS91" s="10"/>
      <c r="DIT91" s="10"/>
      <c r="DIU91" s="10"/>
      <c r="DIV91" s="10"/>
      <c r="DIW91" s="10"/>
      <c r="DIX91" s="10"/>
      <c r="DIY91" s="10"/>
      <c r="DIZ91" s="10"/>
      <c r="DJA91" s="10"/>
      <c r="DJB91" s="10"/>
      <c r="DJC91" s="10"/>
      <c r="DJD91" s="10"/>
      <c r="DJE91" s="10"/>
      <c r="DJF91" s="10"/>
      <c r="DJG91" s="10"/>
      <c r="DJH91" s="10"/>
      <c r="DJI91" s="10"/>
      <c r="DJJ91" s="10"/>
      <c r="DJK91" s="10"/>
      <c r="DJL91" s="10"/>
      <c r="DJM91" s="10"/>
      <c r="DJN91" s="10"/>
      <c r="DJO91" s="10"/>
      <c r="DJP91" s="10"/>
      <c r="DJQ91" s="10"/>
      <c r="DJR91" s="10"/>
      <c r="DJS91" s="10"/>
      <c r="DJT91" s="10"/>
      <c r="DJU91" s="10"/>
      <c r="DJV91" s="10"/>
      <c r="DJW91" s="10"/>
      <c r="DJX91" s="10"/>
      <c r="DJY91" s="10"/>
      <c r="DJZ91" s="10"/>
      <c r="DKA91" s="10"/>
      <c r="DKB91" s="10"/>
      <c r="DKC91" s="10"/>
      <c r="DKD91" s="10"/>
      <c r="DKE91" s="10"/>
      <c r="DKF91" s="10"/>
      <c r="DKG91" s="10"/>
      <c r="DKH91" s="10"/>
      <c r="DKI91" s="10"/>
      <c r="DKJ91" s="10"/>
      <c r="DKK91" s="10"/>
      <c r="DKL91" s="10"/>
      <c r="DKM91" s="10"/>
      <c r="DKN91" s="10"/>
      <c r="DKO91" s="10"/>
      <c r="DKP91" s="10"/>
      <c r="DKQ91" s="10"/>
      <c r="DKR91" s="10"/>
      <c r="DKS91" s="10"/>
      <c r="DKT91" s="10"/>
      <c r="DKU91" s="10"/>
      <c r="DKV91" s="10"/>
      <c r="DKW91" s="10"/>
      <c r="DKX91" s="10"/>
      <c r="DKY91" s="10"/>
      <c r="DKZ91" s="10"/>
      <c r="DLA91" s="10"/>
      <c r="DLB91" s="10"/>
      <c r="DLC91" s="10"/>
      <c r="DLD91" s="10"/>
      <c r="DLE91" s="10"/>
      <c r="DLF91" s="10"/>
      <c r="DLG91" s="10"/>
      <c r="DLH91" s="10"/>
      <c r="DLI91" s="10"/>
      <c r="DLJ91" s="10"/>
      <c r="DLK91" s="10"/>
      <c r="DLL91" s="10"/>
      <c r="DLM91" s="10"/>
      <c r="DLN91" s="10"/>
      <c r="DLO91" s="10"/>
      <c r="DLP91" s="10"/>
      <c r="DLQ91" s="10"/>
      <c r="DLR91" s="10"/>
      <c r="DLS91" s="10"/>
      <c r="DLT91" s="10"/>
      <c r="DLU91" s="10"/>
      <c r="DLV91" s="10"/>
      <c r="DLW91" s="10"/>
      <c r="DLX91" s="10"/>
      <c r="DLY91" s="10"/>
      <c r="DLZ91" s="10"/>
      <c r="DMA91" s="10"/>
      <c r="DMB91" s="10"/>
      <c r="DMC91" s="10"/>
      <c r="DMD91" s="10"/>
      <c r="DME91" s="10"/>
      <c r="DMF91" s="10"/>
      <c r="DMG91" s="10"/>
      <c r="DMH91" s="10"/>
      <c r="DMI91" s="10"/>
      <c r="DMJ91" s="10"/>
      <c r="DMK91" s="10"/>
      <c r="DML91" s="10"/>
      <c r="DMM91" s="10"/>
      <c r="DMN91" s="10"/>
      <c r="DMO91" s="10"/>
      <c r="DMP91" s="10"/>
      <c r="DMQ91" s="10"/>
      <c r="DMR91" s="10"/>
      <c r="DMS91" s="10"/>
      <c r="DMT91" s="10"/>
      <c r="DMU91" s="10"/>
      <c r="DMV91" s="10"/>
      <c r="DMW91" s="10"/>
      <c r="DMX91" s="10"/>
      <c r="DMY91" s="10"/>
      <c r="DMZ91" s="10"/>
      <c r="DNA91" s="10"/>
      <c r="DNB91" s="10"/>
      <c r="DNC91" s="10"/>
      <c r="DND91" s="10"/>
      <c r="DNE91" s="10"/>
      <c r="DNF91" s="10"/>
      <c r="DNG91" s="10"/>
      <c r="DNH91" s="10"/>
      <c r="DNI91" s="10"/>
      <c r="DNJ91" s="10"/>
      <c r="DNK91" s="10"/>
      <c r="DNL91" s="10"/>
      <c r="DNM91" s="10"/>
      <c r="DNN91" s="10"/>
      <c r="DNO91" s="10"/>
      <c r="DNP91" s="10"/>
      <c r="DNQ91" s="10"/>
      <c r="DNR91" s="10"/>
      <c r="DNS91" s="10"/>
      <c r="DNT91" s="10"/>
      <c r="DNU91" s="10"/>
      <c r="DNV91" s="10"/>
      <c r="DNW91" s="10"/>
      <c r="DNX91" s="10"/>
      <c r="DNY91" s="10"/>
      <c r="DNZ91" s="10"/>
      <c r="DOA91" s="10"/>
      <c r="DOB91" s="10"/>
      <c r="DOC91" s="10"/>
      <c r="DOD91" s="10"/>
      <c r="DOE91" s="10"/>
      <c r="DOF91" s="10"/>
      <c r="DOG91" s="10"/>
      <c r="DOH91" s="10"/>
      <c r="DOI91" s="10"/>
      <c r="DOJ91" s="10"/>
      <c r="DOK91" s="10"/>
      <c r="DOL91" s="10"/>
      <c r="DOM91" s="10"/>
      <c r="DON91" s="10"/>
      <c r="DOO91" s="10"/>
      <c r="DOP91" s="10"/>
      <c r="DOQ91" s="10"/>
      <c r="DOR91" s="10"/>
      <c r="DOS91" s="10"/>
      <c r="DOT91" s="10"/>
      <c r="DOU91" s="10"/>
      <c r="DOV91" s="10"/>
      <c r="DOW91" s="10"/>
      <c r="DOX91" s="10"/>
      <c r="DOY91" s="10"/>
      <c r="DOZ91" s="10"/>
      <c r="DPA91" s="10"/>
      <c r="DPB91" s="10"/>
      <c r="DPC91" s="10"/>
      <c r="DPD91" s="10"/>
      <c r="DPE91" s="10"/>
      <c r="DPF91" s="10"/>
      <c r="DPG91" s="10"/>
      <c r="DPH91" s="10"/>
      <c r="DPI91" s="10"/>
      <c r="DPJ91" s="10"/>
      <c r="DPK91" s="10"/>
      <c r="DPL91" s="10"/>
      <c r="DPM91" s="10"/>
      <c r="DPN91" s="10"/>
      <c r="DPO91" s="10"/>
      <c r="DPP91" s="10"/>
      <c r="DPQ91" s="10"/>
      <c r="DPR91" s="10"/>
      <c r="DPS91" s="10"/>
      <c r="DPT91" s="10"/>
      <c r="DPU91" s="10"/>
      <c r="DPV91" s="10"/>
      <c r="DPW91" s="10"/>
      <c r="DPX91" s="10"/>
      <c r="DPY91" s="10"/>
      <c r="DPZ91" s="10"/>
      <c r="DQA91" s="10"/>
      <c r="DQB91" s="10"/>
      <c r="DQC91" s="10"/>
      <c r="DQD91" s="10"/>
      <c r="DQE91" s="10"/>
      <c r="DQF91" s="10"/>
      <c r="DQG91" s="10"/>
      <c r="DQH91" s="10"/>
      <c r="DQI91" s="10"/>
      <c r="DQJ91" s="10"/>
      <c r="DQK91" s="10"/>
      <c r="DQL91" s="10"/>
      <c r="DQM91" s="10"/>
      <c r="DQN91" s="10"/>
      <c r="DQO91" s="10"/>
      <c r="DQP91" s="10"/>
      <c r="DQQ91" s="10"/>
      <c r="DQR91" s="10"/>
      <c r="DQS91" s="10"/>
      <c r="DQT91" s="10"/>
      <c r="DQU91" s="10"/>
      <c r="DQV91" s="10"/>
      <c r="DQW91" s="10"/>
      <c r="DQX91" s="10"/>
      <c r="DQY91" s="10"/>
      <c r="DQZ91" s="10"/>
      <c r="DRA91" s="10"/>
      <c r="DRB91" s="10"/>
      <c r="DRC91" s="10"/>
      <c r="DRD91" s="10"/>
      <c r="DRE91" s="10"/>
      <c r="DRF91" s="10"/>
      <c r="DRG91" s="10"/>
      <c r="DRH91" s="10"/>
      <c r="DRI91" s="10"/>
      <c r="DRJ91" s="10"/>
      <c r="DRK91" s="10"/>
      <c r="DRL91" s="10"/>
      <c r="DRM91" s="10"/>
      <c r="DRN91" s="10"/>
      <c r="DRO91" s="10"/>
      <c r="DRP91" s="10"/>
      <c r="DRQ91" s="10"/>
      <c r="DRR91" s="10"/>
      <c r="DRS91" s="10"/>
      <c r="DRT91" s="10"/>
      <c r="DRU91" s="10"/>
      <c r="DRV91" s="10"/>
      <c r="DRW91" s="10"/>
      <c r="DRX91" s="10"/>
      <c r="DRY91" s="10"/>
      <c r="DRZ91" s="10"/>
      <c r="DSA91" s="10"/>
      <c r="DSB91" s="10"/>
      <c r="DSC91" s="10"/>
      <c r="DSD91" s="10"/>
      <c r="DSE91" s="10"/>
      <c r="DSF91" s="10"/>
      <c r="DSG91" s="10"/>
      <c r="DSH91" s="10"/>
      <c r="DSI91" s="10"/>
      <c r="DSJ91" s="10"/>
      <c r="DSK91" s="10"/>
      <c r="DSL91" s="10"/>
      <c r="DSM91" s="10"/>
      <c r="DSN91" s="10"/>
      <c r="DSO91" s="10"/>
      <c r="DSP91" s="10"/>
      <c r="DSQ91" s="10"/>
      <c r="DSR91" s="10"/>
      <c r="DSS91" s="10"/>
      <c r="DST91" s="10"/>
      <c r="DSU91" s="10"/>
      <c r="DSV91" s="10"/>
      <c r="DSW91" s="10"/>
      <c r="DSX91" s="10"/>
      <c r="DSY91" s="10"/>
      <c r="DSZ91" s="10"/>
      <c r="DTA91" s="10"/>
      <c r="DTB91" s="10"/>
      <c r="DTC91" s="10"/>
      <c r="DTD91" s="10"/>
      <c r="DTE91" s="10"/>
      <c r="DTF91" s="10"/>
      <c r="DTG91" s="10"/>
      <c r="DTH91" s="10"/>
      <c r="DTI91" s="10"/>
      <c r="DTJ91" s="10"/>
      <c r="DTK91" s="10"/>
      <c r="DTL91" s="10"/>
      <c r="DTM91" s="10"/>
      <c r="DTN91" s="10"/>
      <c r="DTO91" s="10"/>
      <c r="DTP91" s="10"/>
      <c r="DTQ91" s="10"/>
      <c r="DTR91" s="10"/>
      <c r="DTS91" s="10"/>
      <c r="DTT91" s="10"/>
      <c r="DTU91" s="10"/>
      <c r="DTV91" s="10"/>
      <c r="DTW91" s="10"/>
      <c r="DTX91" s="10"/>
      <c r="DTY91" s="10"/>
      <c r="DTZ91" s="10"/>
      <c r="DUA91" s="10"/>
      <c r="DUB91" s="10"/>
      <c r="DUC91" s="10"/>
      <c r="DUD91" s="10"/>
      <c r="DUE91" s="10"/>
      <c r="DUF91" s="10"/>
      <c r="DUG91" s="10"/>
      <c r="DUH91" s="10"/>
      <c r="DUI91" s="10"/>
      <c r="DUJ91" s="10"/>
      <c r="DUK91" s="10"/>
      <c r="DUL91" s="10"/>
      <c r="DUM91" s="10"/>
      <c r="DUN91" s="10"/>
      <c r="DUO91" s="10"/>
      <c r="DUP91" s="10"/>
      <c r="DUQ91" s="10"/>
      <c r="DUR91" s="10"/>
      <c r="DUS91" s="10"/>
      <c r="DUT91" s="10"/>
      <c r="DUU91" s="10"/>
      <c r="DUV91" s="10"/>
      <c r="DUW91" s="10"/>
      <c r="DUX91" s="10"/>
      <c r="DUY91" s="10"/>
      <c r="DUZ91" s="10"/>
      <c r="DVA91" s="10"/>
      <c r="DVB91" s="10"/>
      <c r="DVC91" s="10"/>
      <c r="DVD91" s="10"/>
      <c r="DVE91" s="10"/>
      <c r="DVF91" s="10"/>
      <c r="DVG91" s="10"/>
      <c r="DVH91" s="10"/>
      <c r="DVI91" s="10"/>
      <c r="DVJ91" s="10"/>
      <c r="DVK91" s="10"/>
      <c r="DVL91" s="10"/>
      <c r="DVM91" s="10"/>
      <c r="DVN91" s="10"/>
      <c r="DVO91" s="10"/>
      <c r="DVP91" s="10"/>
      <c r="DVQ91" s="10"/>
      <c r="DVR91" s="10"/>
      <c r="DVS91" s="10"/>
      <c r="DVT91" s="10"/>
      <c r="DVU91" s="10"/>
      <c r="DVV91" s="10"/>
      <c r="DVW91" s="10"/>
      <c r="DVX91" s="10"/>
      <c r="DVY91" s="10"/>
      <c r="DVZ91" s="10"/>
      <c r="DWA91" s="10"/>
      <c r="DWB91" s="10"/>
      <c r="DWC91" s="10"/>
      <c r="DWD91" s="10"/>
      <c r="DWE91" s="10"/>
      <c r="DWF91" s="10"/>
      <c r="DWG91" s="10"/>
      <c r="DWH91" s="10"/>
      <c r="DWI91" s="10"/>
      <c r="DWJ91" s="10"/>
      <c r="DWK91" s="10"/>
      <c r="DWL91" s="10"/>
      <c r="DWM91" s="10"/>
      <c r="DWN91" s="10"/>
      <c r="DWO91" s="10"/>
      <c r="DWP91" s="10"/>
      <c r="DWQ91" s="10"/>
      <c r="DWR91" s="10"/>
      <c r="DWS91" s="10"/>
      <c r="DWT91" s="10"/>
      <c r="DWU91" s="10"/>
      <c r="DWV91" s="10"/>
      <c r="DWW91" s="10"/>
      <c r="DWX91" s="10"/>
      <c r="DWY91" s="10"/>
      <c r="DWZ91" s="10"/>
      <c r="DXA91" s="10"/>
      <c r="DXB91" s="10"/>
      <c r="DXC91" s="10"/>
      <c r="DXD91" s="10"/>
      <c r="DXE91" s="10"/>
      <c r="DXF91" s="10"/>
      <c r="DXG91" s="10"/>
      <c r="DXH91" s="10"/>
      <c r="DXI91" s="10"/>
      <c r="DXJ91" s="10"/>
      <c r="DXK91" s="10"/>
      <c r="DXL91" s="10"/>
      <c r="DXM91" s="10"/>
      <c r="DXN91" s="10"/>
      <c r="DXO91" s="10"/>
      <c r="DXP91" s="10"/>
      <c r="DXQ91" s="10"/>
      <c r="DXR91" s="10"/>
      <c r="DXS91" s="10"/>
      <c r="DXT91" s="10"/>
      <c r="DXU91" s="10"/>
      <c r="DXV91" s="10"/>
      <c r="DXW91" s="10"/>
      <c r="DXX91" s="10"/>
      <c r="DXY91" s="10"/>
      <c r="DXZ91" s="10"/>
      <c r="DYA91" s="10"/>
      <c r="DYB91" s="10"/>
      <c r="DYC91" s="10"/>
      <c r="DYD91" s="10"/>
      <c r="DYE91" s="10"/>
      <c r="DYF91" s="10"/>
      <c r="DYG91" s="10"/>
      <c r="DYH91" s="10"/>
      <c r="DYI91" s="10"/>
      <c r="DYJ91" s="10"/>
      <c r="DYK91" s="10"/>
      <c r="DYL91" s="10"/>
      <c r="DYM91" s="10"/>
      <c r="DYN91" s="10"/>
      <c r="DYO91" s="10"/>
      <c r="DYP91" s="10"/>
      <c r="DYQ91" s="10"/>
      <c r="DYR91" s="10"/>
      <c r="DYS91" s="10"/>
      <c r="DYT91" s="10"/>
      <c r="DYU91" s="10"/>
      <c r="DYV91" s="10"/>
      <c r="DYW91" s="10"/>
      <c r="DYX91" s="10"/>
      <c r="DYY91" s="10"/>
      <c r="DYZ91" s="10"/>
      <c r="DZA91" s="10"/>
      <c r="DZB91" s="10"/>
      <c r="DZC91" s="10"/>
      <c r="DZD91" s="10"/>
      <c r="DZE91" s="10"/>
      <c r="DZF91" s="10"/>
      <c r="DZG91" s="10"/>
      <c r="DZH91" s="10"/>
      <c r="DZI91" s="10"/>
      <c r="DZJ91" s="10"/>
      <c r="DZK91" s="10"/>
      <c r="DZL91" s="10"/>
      <c r="DZM91" s="10"/>
      <c r="DZN91" s="10"/>
      <c r="DZO91" s="10"/>
      <c r="DZP91" s="10"/>
      <c r="DZQ91" s="10"/>
      <c r="DZR91" s="10"/>
      <c r="DZS91" s="10"/>
      <c r="DZT91" s="10"/>
      <c r="DZU91" s="10"/>
      <c r="DZV91" s="10"/>
      <c r="DZW91" s="10"/>
      <c r="DZX91" s="10"/>
      <c r="DZY91" s="10"/>
      <c r="DZZ91" s="10"/>
      <c r="EAA91" s="10"/>
      <c r="EAB91" s="10"/>
      <c r="EAC91" s="10"/>
      <c r="EAD91" s="10"/>
      <c r="EAE91" s="10"/>
      <c r="EAF91" s="10"/>
      <c r="EAG91" s="10"/>
      <c r="EAH91" s="10"/>
      <c r="EAI91" s="10"/>
      <c r="EAJ91" s="10"/>
      <c r="EAK91" s="10"/>
      <c r="EAL91" s="10"/>
      <c r="EAM91" s="10"/>
      <c r="EAN91" s="10"/>
      <c r="EAO91" s="10"/>
      <c r="EAP91" s="10"/>
      <c r="EAQ91" s="10"/>
      <c r="EAR91" s="10"/>
      <c r="EAS91" s="10"/>
      <c r="EAT91" s="10"/>
      <c r="EAU91" s="10"/>
      <c r="EAV91" s="10"/>
      <c r="EAW91" s="10"/>
      <c r="EAX91" s="10"/>
      <c r="EAY91" s="10"/>
      <c r="EAZ91" s="10"/>
      <c r="EBA91" s="10"/>
      <c r="EBB91" s="10"/>
      <c r="EBC91" s="10"/>
      <c r="EBD91" s="10"/>
      <c r="EBE91" s="10"/>
      <c r="EBF91" s="10"/>
      <c r="EBG91" s="10"/>
      <c r="EBH91" s="10"/>
      <c r="EBI91" s="10"/>
      <c r="EBJ91" s="10"/>
      <c r="EBK91" s="10"/>
      <c r="EBL91" s="10"/>
      <c r="EBM91" s="10"/>
      <c r="EBN91" s="10"/>
      <c r="EBO91" s="10"/>
      <c r="EBP91" s="10"/>
      <c r="EBQ91" s="10"/>
      <c r="EBR91" s="10"/>
      <c r="EBS91" s="10"/>
      <c r="EBT91" s="10"/>
      <c r="EBU91" s="10"/>
      <c r="EBV91" s="10"/>
      <c r="EBW91" s="10"/>
      <c r="EBX91" s="10"/>
      <c r="EBY91" s="10"/>
      <c r="EBZ91" s="10"/>
      <c r="ECA91" s="10"/>
      <c r="ECB91" s="10"/>
      <c r="ECC91" s="10"/>
      <c r="ECD91" s="10"/>
      <c r="ECE91" s="10"/>
      <c r="ECF91" s="10"/>
      <c r="ECG91" s="10"/>
      <c r="ECH91" s="10"/>
      <c r="ECI91" s="10"/>
      <c r="ECJ91" s="10"/>
      <c r="ECK91" s="10"/>
      <c r="ECL91" s="10"/>
      <c r="ECM91" s="10"/>
      <c r="ECN91" s="10"/>
      <c r="ECO91" s="10"/>
      <c r="ECP91" s="10"/>
      <c r="ECQ91" s="10"/>
      <c r="ECR91" s="10"/>
      <c r="ECS91" s="10"/>
      <c r="ECT91" s="10"/>
      <c r="ECU91" s="10"/>
      <c r="ECV91" s="10"/>
      <c r="ECW91" s="10"/>
      <c r="ECX91" s="10"/>
      <c r="ECY91" s="10"/>
      <c r="ECZ91" s="10"/>
      <c r="EDA91" s="10"/>
      <c r="EDB91" s="10"/>
      <c r="EDC91" s="10"/>
      <c r="EDD91" s="10"/>
      <c r="EDE91" s="10"/>
      <c r="EDF91" s="10"/>
      <c r="EDG91" s="10"/>
      <c r="EDH91" s="10"/>
      <c r="EDI91" s="10"/>
      <c r="EDJ91" s="10"/>
      <c r="EDK91" s="10"/>
      <c r="EDL91" s="10"/>
      <c r="EDM91" s="10"/>
      <c r="EDN91" s="10"/>
      <c r="EDO91" s="10"/>
      <c r="EDP91" s="10"/>
      <c r="EDQ91" s="10"/>
      <c r="EDR91" s="10"/>
      <c r="EDS91" s="10"/>
      <c r="EDT91" s="10"/>
      <c r="EDU91" s="10"/>
      <c r="EDV91" s="10"/>
      <c r="EDW91" s="10"/>
      <c r="EDX91" s="10"/>
      <c r="EDY91" s="10"/>
      <c r="EDZ91" s="10"/>
      <c r="EEA91" s="10"/>
      <c r="EEB91" s="10"/>
      <c r="EEC91" s="10"/>
      <c r="EED91" s="10"/>
      <c r="EEE91" s="10"/>
      <c r="EEF91" s="10"/>
      <c r="EEG91" s="10"/>
      <c r="EEH91" s="10"/>
      <c r="EEI91" s="10"/>
      <c r="EEJ91" s="10"/>
      <c r="EEK91" s="10"/>
      <c r="EEL91" s="10"/>
      <c r="EEM91" s="10"/>
      <c r="EEN91" s="10"/>
      <c r="EEO91" s="10"/>
      <c r="EEP91" s="10"/>
      <c r="EEQ91" s="10"/>
      <c r="EER91" s="10"/>
      <c r="EES91" s="10"/>
      <c r="EET91" s="10"/>
      <c r="EEU91" s="10"/>
      <c r="EEV91" s="10"/>
      <c r="EEW91" s="10"/>
      <c r="EEX91" s="10"/>
      <c r="EEY91" s="10"/>
      <c r="EEZ91" s="10"/>
      <c r="EFA91" s="10"/>
      <c r="EFB91" s="10"/>
      <c r="EFC91" s="10"/>
      <c r="EFD91" s="10"/>
      <c r="EFE91" s="10"/>
      <c r="EFF91" s="10"/>
      <c r="EFG91" s="10"/>
      <c r="EFH91" s="10"/>
      <c r="EFI91" s="10"/>
      <c r="EFJ91" s="10"/>
      <c r="EFK91" s="10"/>
      <c r="EFL91" s="10"/>
      <c r="EFM91" s="10"/>
      <c r="EFN91" s="10"/>
      <c r="EFO91" s="10"/>
      <c r="EFP91" s="10"/>
      <c r="EFQ91" s="10"/>
      <c r="EFR91" s="10"/>
      <c r="EFS91" s="10"/>
      <c r="EFT91" s="10"/>
      <c r="EFU91" s="10"/>
      <c r="EFV91" s="10"/>
      <c r="EFW91" s="10"/>
      <c r="EFX91" s="10"/>
      <c r="EFY91" s="10"/>
      <c r="EFZ91" s="10"/>
      <c r="EGA91" s="10"/>
      <c r="EGB91" s="10"/>
      <c r="EGC91" s="10"/>
      <c r="EGD91" s="10"/>
      <c r="EGE91" s="10"/>
      <c r="EGF91" s="10"/>
      <c r="EGG91" s="10"/>
      <c r="EGH91" s="10"/>
      <c r="EGI91" s="10"/>
      <c r="EGJ91" s="10"/>
      <c r="EGK91" s="10"/>
      <c r="EGL91" s="10"/>
      <c r="EGM91" s="10"/>
      <c r="EGN91" s="10"/>
      <c r="EGO91" s="10"/>
      <c r="EGP91" s="10"/>
      <c r="EGQ91" s="10"/>
      <c r="EGR91" s="10"/>
      <c r="EGS91" s="10"/>
      <c r="EGT91" s="10"/>
      <c r="EGU91" s="10"/>
      <c r="EGV91" s="10"/>
      <c r="EGW91" s="10"/>
      <c r="EGX91" s="10"/>
      <c r="EGY91" s="10"/>
      <c r="EGZ91" s="10"/>
      <c r="EHA91" s="10"/>
      <c r="EHB91" s="10"/>
      <c r="EHC91" s="10"/>
      <c r="EHD91" s="10"/>
      <c r="EHE91" s="10"/>
      <c r="EHF91" s="10"/>
      <c r="EHG91" s="10"/>
      <c r="EHH91" s="10"/>
      <c r="EHI91" s="10"/>
      <c r="EHJ91" s="10"/>
      <c r="EHK91" s="10"/>
      <c r="EHL91" s="10"/>
      <c r="EHM91" s="10"/>
      <c r="EHN91" s="10"/>
      <c r="EHO91" s="10"/>
      <c r="EHP91" s="10"/>
      <c r="EHQ91" s="10"/>
      <c r="EHR91" s="10"/>
      <c r="EHS91" s="10"/>
      <c r="EHT91" s="10"/>
      <c r="EHU91" s="10"/>
      <c r="EHV91" s="10"/>
      <c r="EHW91" s="10"/>
      <c r="EHX91" s="10"/>
      <c r="EHY91" s="10"/>
      <c r="EHZ91" s="10"/>
      <c r="EIA91" s="10"/>
      <c r="EIB91" s="10"/>
      <c r="EIC91" s="10"/>
      <c r="EID91" s="10"/>
      <c r="EIE91" s="10"/>
      <c r="EIF91" s="10"/>
      <c r="EIG91" s="10"/>
      <c r="EIH91" s="10"/>
      <c r="EII91" s="10"/>
      <c r="EIJ91" s="10"/>
      <c r="EIK91" s="10"/>
      <c r="EIL91" s="10"/>
      <c r="EIM91" s="10"/>
      <c r="EIN91" s="10"/>
      <c r="EIO91" s="10"/>
      <c r="EIP91" s="10"/>
      <c r="EIQ91" s="10"/>
      <c r="EIR91" s="10"/>
      <c r="EIS91" s="10"/>
      <c r="EIT91" s="10"/>
      <c r="EIU91" s="10"/>
      <c r="EIV91" s="10"/>
      <c r="EIW91" s="10"/>
      <c r="EIX91" s="10"/>
      <c r="EIY91" s="10"/>
      <c r="EIZ91" s="10"/>
      <c r="EJA91" s="10"/>
      <c r="EJB91" s="10"/>
      <c r="EJC91" s="10"/>
      <c r="EJD91" s="10"/>
      <c r="EJE91" s="10"/>
      <c r="EJF91" s="10"/>
      <c r="EJG91" s="10"/>
      <c r="EJH91" s="10"/>
      <c r="EJI91" s="10"/>
      <c r="EJJ91" s="10"/>
      <c r="EJK91" s="10"/>
      <c r="EJL91" s="10"/>
      <c r="EJM91" s="10"/>
      <c r="EJN91" s="10"/>
      <c r="EJO91" s="10"/>
      <c r="EJP91" s="10"/>
      <c r="EJQ91" s="10"/>
      <c r="EJR91" s="10"/>
      <c r="EJS91" s="10"/>
      <c r="EJT91" s="10"/>
      <c r="EJU91" s="10"/>
      <c r="EJV91" s="10"/>
      <c r="EJW91" s="10"/>
      <c r="EJX91" s="10"/>
      <c r="EJY91" s="10"/>
      <c r="EJZ91" s="10"/>
      <c r="EKA91" s="10"/>
      <c r="EKB91" s="10"/>
      <c r="EKC91" s="10"/>
      <c r="EKD91" s="10"/>
      <c r="EKE91" s="10"/>
      <c r="EKF91" s="10"/>
      <c r="EKG91" s="10"/>
      <c r="EKH91" s="10"/>
      <c r="EKI91" s="10"/>
      <c r="EKJ91" s="10"/>
      <c r="EKK91" s="10"/>
      <c r="EKL91" s="10"/>
      <c r="EKM91" s="10"/>
      <c r="EKN91" s="10"/>
      <c r="EKO91" s="10"/>
      <c r="EKP91" s="10"/>
      <c r="EKQ91" s="10"/>
      <c r="EKR91" s="10"/>
      <c r="EKS91" s="10"/>
      <c r="EKT91" s="10"/>
      <c r="EKU91" s="10"/>
      <c r="EKV91" s="10"/>
      <c r="EKW91" s="10"/>
      <c r="EKX91" s="10"/>
      <c r="EKY91" s="10"/>
      <c r="EKZ91" s="10"/>
      <c r="ELA91" s="10"/>
      <c r="ELB91" s="10"/>
      <c r="ELC91" s="10"/>
      <c r="ELD91" s="10"/>
      <c r="ELE91" s="10"/>
      <c r="ELF91" s="10"/>
      <c r="ELG91" s="10"/>
      <c r="ELH91" s="10"/>
      <c r="ELI91" s="10"/>
      <c r="ELJ91" s="10"/>
      <c r="ELK91" s="10"/>
      <c r="ELL91" s="10"/>
      <c r="ELM91" s="10"/>
      <c r="ELN91" s="10"/>
      <c r="ELO91" s="10"/>
      <c r="ELP91" s="10"/>
      <c r="ELQ91" s="10"/>
      <c r="ELR91" s="10"/>
      <c r="ELS91" s="10"/>
      <c r="ELT91" s="10"/>
      <c r="ELU91" s="10"/>
      <c r="ELV91" s="10"/>
      <c r="ELW91" s="10"/>
      <c r="ELX91" s="10"/>
      <c r="ELY91" s="10"/>
      <c r="ELZ91" s="10"/>
      <c r="EMA91" s="10"/>
      <c r="EMB91" s="10"/>
      <c r="EMC91" s="10"/>
      <c r="EMD91" s="10"/>
      <c r="EME91" s="10"/>
      <c r="EMF91" s="10"/>
      <c r="EMG91" s="10"/>
      <c r="EMH91" s="10"/>
      <c r="EMI91" s="10"/>
      <c r="EMJ91" s="10"/>
      <c r="EMK91" s="10"/>
      <c r="EML91" s="10"/>
      <c r="EMM91" s="10"/>
      <c r="EMN91" s="10"/>
      <c r="EMO91" s="10"/>
      <c r="EMP91" s="10"/>
      <c r="EMQ91" s="10"/>
      <c r="EMR91" s="10"/>
      <c r="EMS91" s="10"/>
      <c r="EMT91" s="10"/>
      <c r="EMU91" s="10"/>
      <c r="EMV91" s="10"/>
      <c r="EMW91" s="10"/>
      <c r="EMX91" s="10"/>
      <c r="EMY91" s="10"/>
      <c r="EMZ91" s="10"/>
      <c r="ENA91" s="10"/>
      <c r="ENB91" s="10"/>
      <c r="ENC91" s="10"/>
      <c r="END91" s="10"/>
      <c r="ENE91" s="10"/>
      <c r="ENF91" s="10"/>
      <c r="ENG91" s="10"/>
      <c r="ENH91" s="10"/>
      <c r="ENI91" s="10"/>
      <c r="ENJ91" s="10"/>
      <c r="ENK91" s="10"/>
      <c r="ENL91" s="10"/>
      <c r="ENM91" s="10"/>
      <c r="ENN91" s="10"/>
      <c r="ENO91" s="10"/>
      <c r="ENP91" s="10"/>
      <c r="ENQ91" s="10"/>
      <c r="ENR91" s="10"/>
      <c r="ENS91" s="10"/>
      <c r="ENT91" s="10"/>
      <c r="ENU91" s="10"/>
      <c r="ENV91" s="10"/>
      <c r="ENW91" s="10"/>
      <c r="ENX91" s="10"/>
      <c r="ENY91" s="10"/>
      <c r="ENZ91" s="10"/>
      <c r="EOA91" s="10"/>
      <c r="EOB91" s="10"/>
      <c r="EOC91" s="10"/>
      <c r="EOD91" s="10"/>
      <c r="EOE91" s="10"/>
      <c r="EOF91" s="10"/>
      <c r="EOG91" s="10"/>
      <c r="EOH91" s="10"/>
      <c r="EOI91" s="10"/>
      <c r="EOJ91" s="10"/>
      <c r="EOK91" s="10"/>
      <c r="EOL91" s="10"/>
      <c r="EOM91" s="10"/>
      <c r="EON91" s="10"/>
      <c r="EOO91" s="10"/>
      <c r="EOP91" s="10"/>
      <c r="EOQ91" s="10"/>
      <c r="EOR91" s="10"/>
      <c r="EOS91" s="10"/>
      <c r="EOT91" s="10"/>
      <c r="EOU91" s="10"/>
      <c r="EOV91" s="10"/>
      <c r="EOW91" s="10"/>
      <c r="EOX91" s="10"/>
      <c r="EOY91" s="10"/>
      <c r="EOZ91" s="10"/>
      <c r="EPA91" s="10"/>
      <c r="EPB91" s="10"/>
      <c r="EPC91" s="10"/>
      <c r="EPD91" s="10"/>
      <c r="EPE91" s="10"/>
      <c r="EPF91" s="10"/>
      <c r="EPG91" s="10"/>
      <c r="EPH91" s="10"/>
      <c r="EPI91" s="10"/>
      <c r="EPJ91" s="10"/>
      <c r="EPK91" s="10"/>
      <c r="EPL91" s="10"/>
      <c r="EPM91" s="10"/>
      <c r="EPN91" s="10"/>
      <c r="EPO91" s="10"/>
      <c r="EPP91" s="10"/>
      <c r="EPQ91" s="10"/>
      <c r="EPR91" s="10"/>
      <c r="EPS91" s="10"/>
      <c r="EPT91" s="10"/>
      <c r="EPU91" s="10"/>
      <c r="EPV91" s="10"/>
      <c r="EPW91" s="10"/>
      <c r="EPX91" s="10"/>
      <c r="EPY91" s="10"/>
      <c r="EPZ91" s="10"/>
      <c r="EQA91" s="10"/>
      <c r="EQB91" s="10"/>
      <c r="EQC91" s="10"/>
      <c r="EQD91" s="10"/>
      <c r="EQE91" s="10"/>
      <c r="EQF91" s="10"/>
      <c r="EQG91" s="10"/>
      <c r="EQH91" s="10"/>
      <c r="EQI91" s="10"/>
      <c r="EQJ91" s="10"/>
      <c r="EQK91" s="10"/>
      <c r="EQL91" s="10"/>
      <c r="EQM91" s="10"/>
      <c r="EQN91" s="10"/>
      <c r="EQO91" s="10"/>
      <c r="EQP91" s="10"/>
      <c r="EQQ91" s="10"/>
      <c r="EQR91" s="10"/>
      <c r="EQS91" s="10"/>
      <c r="EQT91" s="10"/>
      <c r="EQU91" s="10"/>
      <c r="EQV91" s="10"/>
      <c r="EQW91" s="10"/>
      <c r="EQX91" s="10"/>
      <c r="EQY91" s="10"/>
      <c r="EQZ91" s="10"/>
      <c r="ERA91" s="10"/>
      <c r="ERB91" s="10"/>
      <c r="ERC91" s="10"/>
      <c r="ERD91" s="10"/>
      <c r="ERE91" s="10"/>
      <c r="ERF91" s="10"/>
      <c r="ERG91" s="10"/>
      <c r="ERH91" s="10"/>
      <c r="ERI91" s="10"/>
      <c r="ERJ91" s="10"/>
      <c r="ERK91" s="10"/>
      <c r="ERL91" s="10"/>
      <c r="ERM91" s="10"/>
      <c r="ERN91" s="10"/>
      <c r="ERO91" s="10"/>
      <c r="ERP91" s="10"/>
      <c r="ERQ91" s="10"/>
      <c r="ERR91" s="10"/>
      <c r="ERS91" s="10"/>
      <c r="ERT91" s="10"/>
      <c r="ERU91" s="10"/>
      <c r="ERV91" s="10"/>
      <c r="ERW91" s="10"/>
      <c r="ERX91" s="10"/>
      <c r="ERY91" s="10"/>
      <c r="ERZ91" s="10"/>
      <c r="ESA91" s="10"/>
      <c r="ESB91" s="10"/>
      <c r="ESC91" s="10"/>
      <c r="ESD91" s="10"/>
      <c r="ESE91" s="10"/>
      <c r="ESF91" s="10"/>
      <c r="ESG91" s="10"/>
      <c r="ESH91" s="10"/>
      <c r="ESI91" s="10"/>
      <c r="ESJ91" s="10"/>
      <c r="ESK91" s="10"/>
      <c r="ESL91" s="10"/>
      <c r="ESM91" s="10"/>
      <c r="ESN91" s="10"/>
      <c r="ESO91" s="10"/>
      <c r="ESP91" s="10"/>
      <c r="ESQ91" s="10"/>
      <c r="ESR91" s="10"/>
      <c r="ESS91" s="10"/>
      <c r="EST91" s="10"/>
      <c r="ESU91" s="10"/>
      <c r="ESV91" s="10"/>
      <c r="ESW91" s="10"/>
      <c r="ESX91" s="10"/>
      <c r="ESY91" s="10"/>
      <c r="ESZ91" s="10"/>
      <c r="ETA91" s="10"/>
      <c r="ETB91" s="10"/>
      <c r="ETC91" s="10"/>
      <c r="ETD91" s="10"/>
      <c r="ETE91" s="10"/>
      <c r="ETF91" s="10"/>
      <c r="ETG91" s="10"/>
      <c r="ETH91" s="10"/>
      <c r="ETI91" s="10"/>
      <c r="ETJ91" s="10"/>
      <c r="ETK91" s="10"/>
      <c r="ETL91" s="10"/>
      <c r="ETM91" s="10"/>
      <c r="ETN91" s="10"/>
      <c r="ETO91" s="10"/>
      <c r="ETP91" s="10"/>
      <c r="ETQ91" s="10"/>
      <c r="ETR91" s="10"/>
      <c r="ETS91" s="10"/>
      <c r="ETT91" s="10"/>
      <c r="ETU91" s="10"/>
      <c r="ETV91" s="10"/>
      <c r="ETW91" s="10"/>
      <c r="ETX91" s="10"/>
      <c r="ETY91" s="10"/>
      <c r="ETZ91" s="10"/>
      <c r="EUA91" s="10"/>
      <c r="EUB91" s="10"/>
      <c r="EUC91" s="10"/>
      <c r="EUD91" s="10"/>
      <c r="EUE91" s="10"/>
      <c r="EUF91" s="10"/>
      <c r="EUG91" s="10"/>
      <c r="EUH91" s="10"/>
      <c r="EUI91" s="10"/>
      <c r="EUJ91" s="10"/>
      <c r="EUK91" s="10"/>
      <c r="EUL91" s="10"/>
      <c r="EUM91" s="10"/>
      <c r="EUN91" s="10"/>
      <c r="EUO91" s="10"/>
      <c r="EUP91" s="10"/>
      <c r="EUQ91" s="10"/>
      <c r="EUR91" s="10"/>
      <c r="EUS91" s="10"/>
      <c r="EUT91" s="10"/>
      <c r="EUU91" s="10"/>
      <c r="EUV91" s="10"/>
      <c r="EUW91" s="10"/>
      <c r="EUX91" s="10"/>
      <c r="EUY91" s="10"/>
      <c r="EUZ91" s="10"/>
      <c r="EVA91" s="10"/>
      <c r="EVB91" s="10"/>
      <c r="EVC91" s="10"/>
      <c r="EVD91" s="10"/>
      <c r="EVE91" s="10"/>
      <c r="EVF91" s="10"/>
      <c r="EVG91" s="10"/>
      <c r="EVH91" s="10"/>
      <c r="EVI91" s="10"/>
      <c r="EVJ91" s="10"/>
      <c r="EVK91" s="10"/>
      <c r="EVL91" s="10"/>
      <c r="EVM91" s="10"/>
      <c r="EVN91" s="10"/>
      <c r="EVO91" s="10"/>
      <c r="EVP91" s="10"/>
      <c r="EVQ91" s="10"/>
      <c r="EVR91" s="10"/>
      <c r="EVS91" s="10"/>
      <c r="EVT91" s="10"/>
      <c r="EVU91" s="10"/>
      <c r="EVV91" s="10"/>
      <c r="EVW91" s="10"/>
      <c r="EVX91" s="10"/>
      <c r="EVY91" s="10"/>
      <c r="EVZ91" s="10"/>
      <c r="EWA91" s="10"/>
      <c r="EWB91" s="10"/>
      <c r="EWC91" s="10"/>
      <c r="EWD91" s="10"/>
      <c r="EWE91" s="10"/>
      <c r="EWF91" s="10"/>
      <c r="EWG91" s="10"/>
      <c r="EWH91" s="10"/>
      <c r="EWI91" s="10"/>
      <c r="EWJ91" s="10"/>
      <c r="EWK91" s="10"/>
      <c r="EWL91" s="10"/>
      <c r="EWM91" s="10"/>
      <c r="EWN91" s="10"/>
      <c r="EWO91" s="10"/>
      <c r="EWP91" s="10"/>
      <c r="EWQ91" s="10"/>
      <c r="EWR91" s="10"/>
      <c r="EWS91" s="10"/>
      <c r="EWT91" s="10"/>
      <c r="EWU91" s="10"/>
      <c r="EWV91" s="10"/>
      <c r="EWW91" s="10"/>
      <c r="EWX91" s="10"/>
      <c r="EWY91" s="10"/>
      <c r="EWZ91" s="10"/>
      <c r="EXA91" s="10"/>
      <c r="EXB91" s="10"/>
      <c r="EXC91" s="10"/>
      <c r="EXD91" s="10"/>
      <c r="EXE91" s="10"/>
      <c r="EXF91" s="10"/>
      <c r="EXG91" s="10"/>
      <c r="EXH91" s="10"/>
      <c r="EXI91" s="10"/>
      <c r="EXJ91" s="10"/>
      <c r="EXK91" s="10"/>
      <c r="EXL91" s="10"/>
      <c r="EXM91" s="10"/>
      <c r="EXN91" s="10"/>
      <c r="EXO91" s="10"/>
      <c r="EXP91" s="10"/>
      <c r="EXQ91" s="10"/>
      <c r="EXR91" s="10"/>
      <c r="EXS91" s="10"/>
      <c r="EXT91" s="10"/>
      <c r="EXU91" s="10"/>
      <c r="EXV91" s="10"/>
      <c r="EXW91" s="10"/>
      <c r="EXX91" s="10"/>
      <c r="EXY91" s="10"/>
      <c r="EXZ91" s="10"/>
      <c r="EYA91" s="10"/>
      <c r="EYB91" s="10"/>
      <c r="EYC91" s="10"/>
      <c r="EYD91" s="10"/>
      <c r="EYE91" s="10"/>
      <c r="EYF91" s="10"/>
      <c r="EYG91" s="10"/>
      <c r="EYH91" s="10"/>
      <c r="EYI91" s="10"/>
      <c r="EYJ91" s="10"/>
      <c r="EYK91" s="10"/>
      <c r="EYL91" s="10"/>
      <c r="EYM91" s="10"/>
      <c r="EYN91" s="10"/>
      <c r="EYO91" s="10"/>
      <c r="EYP91" s="10"/>
      <c r="EYQ91" s="10"/>
      <c r="EYR91" s="10"/>
      <c r="EYS91" s="10"/>
      <c r="EYT91" s="10"/>
      <c r="EYU91" s="10"/>
      <c r="EYV91" s="10"/>
      <c r="EYW91" s="10"/>
      <c r="EYX91" s="10"/>
      <c r="EYY91" s="10"/>
      <c r="EYZ91" s="10"/>
      <c r="EZA91" s="10"/>
      <c r="EZB91" s="10"/>
      <c r="EZC91" s="10"/>
      <c r="EZD91" s="10"/>
      <c r="EZE91" s="10"/>
      <c r="EZF91" s="10"/>
      <c r="EZG91" s="10"/>
      <c r="EZH91" s="10"/>
      <c r="EZI91" s="10"/>
      <c r="EZJ91" s="10"/>
      <c r="EZK91" s="10"/>
      <c r="EZL91" s="10"/>
      <c r="EZM91" s="10"/>
      <c r="EZN91" s="10"/>
      <c r="EZO91" s="10"/>
      <c r="EZP91" s="10"/>
      <c r="EZQ91" s="10"/>
      <c r="EZR91" s="10"/>
      <c r="EZS91" s="10"/>
      <c r="EZT91" s="10"/>
      <c r="EZU91" s="10"/>
      <c r="EZV91" s="10"/>
      <c r="EZW91" s="10"/>
      <c r="EZX91" s="10"/>
      <c r="EZY91" s="10"/>
      <c r="EZZ91" s="10"/>
      <c r="FAA91" s="10"/>
      <c r="FAB91" s="10"/>
      <c r="FAC91" s="10"/>
      <c r="FAD91" s="10"/>
      <c r="FAE91" s="10"/>
      <c r="FAF91" s="10"/>
      <c r="FAG91" s="10"/>
      <c r="FAH91" s="10"/>
      <c r="FAI91" s="10"/>
      <c r="FAJ91" s="10"/>
      <c r="FAK91" s="10"/>
      <c r="FAL91" s="10"/>
      <c r="FAM91" s="10"/>
      <c r="FAN91" s="10"/>
      <c r="FAO91" s="10"/>
      <c r="FAP91" s="10"/>
      <c r="FAQ91" s="10"/>
      <c r="FAR91" s="10"/>
      <c r="FAS91" s="10"/>
      <c r="FAT91" s="10"/>
      <c r="FAU91" s="10"/>
      <c r="FAV91" s="10"/>
      <c r="FAW91" s="10"/>
      <c r="FAX91" s="10"/>
      <c r="FAY91" s="10"/>
      <c r="FAZ91" s="10"/>
      <c r="FBA91" s="10"/>
      <c r="FBB91" s="10"/>
      <c r="FBC91" s="10"/>
      <c r="FBD91" s="10"/>
      <c r="FBE91" s="10"/>
      <c r="FBF91" s="10"/>
      <c r="FBG91" s="10"/>
      <c r="FBH91" s="10"/>
      <c r="FBI91" s="10"/>
      <c r="FBJ91" s="10"/>
      <c r="FBK91" s="10"/>
      <c r="FBL91" s="10"/>
      <c r="FBM91" s="10"/>
      <c r="FBN91" s="10"/>
      <c r="FBO91" s="10"/>
      <c r="FBP91" s="10"/>
      <c r="FBQ91" s="10"/>
      <c r="FBR91" s="10"/>
      <c r="FBS91" s="10"/>
      <c r="FBT91" s="10"/>
      <c r="FBU91" s="10"/>
      <c r="FBV91" s="10"/>
      <c r="FBW91" s="10"/>
      <c r="FBX91" s="10"/>
      <c r="FBY91" s="10"/>
      <c r="FBZ91" s="10"/>
      <c r="FCA91" s="10"/>
      <c r="FCB91" s="10"/>
      <c r="FCC91" s="10"/>
      <c r="FCD91" s="10"/>
      <c r="FCE91" s="10"/>
      <c r="FCF91" s="10"/>
      <c r="FCG91" s="10"/>
      <c r="FCH91" s="10"/>
      <c r="FCI91" s="10"/>
      <c r="FCJ91" s="10"/>
      <c r="FCK91" s="10"/>
      <c r="FCL91" s="10"/>
      <c r="FCM91" s="10"/>
      <c r="FCN91" s="10"/>
      <c r="FCO91" s="10"/>
      <c r="FCP91" s="10"/>
      <c r="FCQ91" s="10"/>
      <c r="FCR91" s="10"/>
      <c r="FCS91" s="10"/>
      <c r="FCT91" s="10"/>
      <c r="FCU91" s="10"/>
      <c r="FCV91" s="10"/>
      <c r="FCW91" s="10"/>
      <c r="FCX91" s="10"/>
      <c r="FCY91" s="10"/>
      <c r="FCZ91" s="10"/>
      <c r="FDA91" s="10"/>
      <c r="FDB91" s="10"/>
      <c r="FDC91" s="10"/>
      <c r="FDD91" s="10"/>
      <c r="FDE91" s="10"/>
      <c r="FDF91" s="10"/>
      <c r="FDG91" s="10"/>
      <c r="FDH91" s="10"/>
      <c r="FDI91" s="10"/>
      <c r="FDJ91" s="10"/>
      <c r="FDK91" s="10"/>
      <c r="FDL91" s="10"/>
      <c r="FDM91" s="10"/>
      <c r="FDN91" s="10"/>
      <c r="FDO91" s="10"/>
      <c r="FDP91" s="10"/>
      <c r="FDQ91" s="10"/>
      <c r="FDR91" s="10"/>
      <c r="FDS91" s="10"/>
      <c r="FDT91" s="10"/>
      <c r="FDU91" s="10"/>
      <c r="FDV91" s="10"/>
      <c r="FDW91" s="10"/>
      <c r="FDX91" s="10"/>
      <c r="FDY91" s="10"/>
      <c r="FDZ91" s="10"/>
      <c r="FEA91" s="10"/>
      <c r="FEB91" s="10"/>
      <c r="FEC91" s="10"/>
      <c r="FED91" s="10"/>
      <c r="FEE91" s="10"/>
      <c r="FEF91" s="10"/>
      <c r="FEG91" s="10"/>
      <c r="FEH91" s="10"/>
      <c r="FEI91" s="10"/>
      <c r="FEJ91" s="10"/>
      <c r="FEK91" s="10"/>
      <c r="FEL91" s="10"/>
      <c r="FEM91" s="10"/>
      <c r="FEN91" s="10"/>
      <c r="FEO91" s="10"/>
      <c r="FEP91" s="10"/>
      <c r="FEQ91" s="10"/>
      <c r="FER91" s="10"/>
      <c r="FES91" s="10"/>
      <c r="FET91" s="10"/>
      <c r="FEU91" s="10"/>
      <c r="FEV91" s="10"/>
      <c r="FEW91" s="10"/>
      <c r="FEX91" s="10"/>
      <c r="FEY91" s="10"/>
      <c r="FEZ91" s="10"/>
      <c r="FFA91" s="10"/>
      <c r="FFB91" s="10"/>
      <c r="FFC91" s="10"/>
      <c r="FFD91" s="10"/>
      <c r="FFE91" s="10"/>
      <c r="FFF91" s="10"/>
      <c r="FFG91" s="10"/>
      <c r="FFH91" s="10"/>
      <c r="FFI91" s="10"/>
      <c r="FFJ91" s="10"/>
      <c r="FFK91" s="10"/>
      <c r="FFL91" s="10"/>
      <c r="FFM91" s="10"/>
      <c r="FFN91" s="10"/>
      <c r="FFO91" s="10"/>
      <c r="FFP91" s="10"/>
      <c r="FFQ91" s="10"/>
      <c r="FFR91" s="10"/>
      <c r="FFS91" s="10"/>
      <c r="FFT91" s="10"/>
      <c r="FFU91" s="10"/>
      <c r="FFV91" s="10"/>
      <c r="FFW91" s="10"/>
      <c r="FFX91" s="10"/>
      <c r="FFY91" s="10"/>
      <c r="FFZ91" s="10"/>
      <c r="FGA91" s="10"/>
      <c r="FGB91" s="10"/>
      <c r="FGC91" s="10"/>
      <c r="FGD91" s="10"/>
      <c r="FGE91" s="10"/>
      <c r="FGF91" s="10"/>
      <c r="FGG91" s="10"/>
      <c r="FGH91" s="10"/>
      <c r="FGI91" s="10"/>
      <c r="FGJ91" s="10"/>
      <c r="FGK91" s="10"/>
      <c r="FGL91" s="10"/>
      <c r="FGM91" s="10"/>
      <c r="FGN91" s="10"/>
      <c r="FGO91" s="10"/>
      <c r="FGP91" s="10"/>
      <c r="FGQ91" s="10"/>
      <c r="FGR91" s="10"/>
      <c r="FGS91" s="10"/>
      <c r="FGT91" s="10"/>
      <c r="FGU91" s="10"/>
      <c r="FGV91" s="10"/>
      <c r="FGW91" s="10"/>
      <c r="FGX91" s="10"/>
      <c r="FGY91" s="10"/>
      <c r="FGZ91" s="10"/>
      <c r="FHA91" s="10"/>
      <c r="FHB91" s="10"/>
      <c r="FHC91" s="10"/>
      <c r="FHD91" s="10"/>
      <c r="FHE91" s="10"/>
      <c r="FHF91" s="10"/>
      <c r="FHG91" s="10"/>
      <c r="FHH91" s="10"/>
      <c r="FHI91" s="10"/>
      <c r="FHJ91" s="10"/>
      <c r="FHK91" s="10"/>
      <c r="FHL91" s="10"/>
      <c r="FHM91" s="10"/>
      <c r="FHN91" s="10"/>
      <c r="FHO91" s="10"/>
      <c r="FHP91" s="10"/>
      <c r="FHQ91" s="10"/>
      <c r="FHR91" s="10"/>
      <c r="FHS91" s="10"/>
      <c r="FHT91" s="10"/>
      <c r="FHU91" s="10"/>
      <c r="FHV91" s="10"/>
      <c r="FHW91" s="10"/>
      <c r="FHX91" s="10"/>
      <c r="FHY91" s="10"/>
      <c r="FHZ91" s="10"/>
      <c r="FIA91" s="10"/>
      <c r="FIB91" s="10"/>
      <c r="FIC91" s="10"/>
      <c r="FID91" s="10"/>
      <c r="FIE91" s="10"/>
      <c r="FIF91" s="10"/>
      <c r="FIG91" s="10"/>
      <c r="FIH91" s="10"/>
      <c r="FII91" s="10"/>
      <c r="FIJ91" s="10"/>
      <c r="FIK91" s="10"/>
      <c r="FIL91" s="10"/>
      <c r="FIM91" s="10"/>
      <c r="FIN91" s="10"/>
      <c r="FIO91" s="10"/>
      <c r="FIP91" s="10"/>
      <c r="FIQ91" s="10"/>
      <c r="FIR91" s="10"/>
      <c r="FIS91" s="10"/>
      <c r="FIT91" s="10"/>
      <c r="FIU91" s="10"/>
      <c r="FIV91" s="10"/>
      <c r="FIW91" s="10"/>
      <c r="FIX91" s="10"/>
      <c r="FIY91" s="10"/>
      <c r="FIZ91" s="10"/>
      <c r="FJA91" s="10"/>
      <c r="FJB91" s="10"/>
      <c r="FJC91" s="10"/>
      <c r="FJD91" s="10"/>
      <c r="FJE91" s="10"/>
      <c r="FJF91" s="10"/>
      <c r="FJG91" s="10"/>
      <c r="FJH91" s="10"/>
      <c r="FJI91" s="10"/>
      <c r="FJJ91" s="10"/>
      <c r="FJK91" s="10"/>
      <c r="FJL91" s="10"/>
      <c r="FJM91" s="10"/>
      <c r="FJN91" s="10"/>
      <c r="FJO91" s="10"/>
      <c r="FJP91" s="10"/>
      <c r="FJQ91" s="10"/>
      <c r="FJR91" s="10"/>
      <c r="FJS91" s="10"/>
      <c r="FJT91" s="10"/>
      <c r="FJU91" s="10"/>
      <c r="FJV91" s="10"/>
      <c r="FJW91" s="10"/>
      <c r="FJX91" s="10"/>
      <c r="FJY91" s="10"/>
      <c r="FJZ91" s="10"/>
      <c r="FKA91" s="10"/>
      <c r="FKB91" s="10"/>
      <c r="FKC91" s="10"/>
      <c r="FKD91" s="10"/>
      <c r="FKE91" s="10"/>
      <c r="FKF91" s="10"/>
      <c r="FKG91" s="10"/>
      <c r="FKH91" s="10"/>
      <c r="FKI91" s="10"/>
      <c r="FKJ91" s="10"/>
      <c r="FKK91" s="10"/>
      <c r="FKL91" s="10"/>
      <c r="FKM91" s="10"/>
      <c r="FKN91" s="10"/>
      <c r="FKO91" s="10"/>
      <c r="FKP91" s="10"/>
      <c r="FKQ91" s="10"/>
      <c r="FKR91" s="10"/>
      <c r="FKS91" s="10"/>
      <c r="FKT91" s="10"/>
      <c r="FKU91" s="10"/>
      <c r="FKV91" s="10"/>
      <c r="FKW91" s="10"/>
      <c r="FKX91" s="10"/>
      <c r="FKY91" s="10"/>
      <c r="FKZ91" s="10"/>
      <c r="FLA91" s="10"/>
      <c r="FLB91" s="10"/>
      <c r="FLC91" s="10"/>
      <c r="FLD91" s="10"/>
      <c r="FLE91" s="10"/>
      <c r="FLF91" s="10"/>
      <c r="FLG91" s="10"/>
      <c r="FLH91" s="10"/>
      <c r="FLI91" s="10"/>
      <c r="FLJ91" s="10"/>
      <c r="FLK91" s="10"/>
      <c r="FLL91" s="10"/>
      <c r="FLM91" s="10"/>
      <c r="FLN91" s="10"/>
      <c r="FLO91" s="10"/>
      <c r="FLP91" s="10"/>
      <c r="FLQ91" s="10"/>
      <c r="FLR91" s="10"/>
      <c r="FLS91" s="10"/>
      <c r="FLT91" s="10"/>
      <c r="FLU91" s="10"/>
      <c r="FLV91" s="10"/>
      <c r="FLW91" s="10"/>
      <c r="FLX91" s="10"/>
      <c r="FLY91" s="10"/>
      <c r="FLZ91" s="10"/>
      <c r="FMA91" s="10"/>
      <c r="FMB91" s="10"/>
      <c r="FMC91" s="10"/>
      <c r="FMD91" s="10"/>
      <c r="FME91" s="10"/>
      <c r="FMF91" s="10"/>
      <c r="FMG91" s="10"/>
      <c r="FMH91" s="10"/>
      <c r="FMI91" s="10"/>
      <c r="FMJ91" s="10"/>
      <c r="FMK91" s="10"/>
      <c r="FML91" s="10"/>
      <c r="FMM91" s="10"/>
      <c r="FMN91" s="10"/>
      <c r="FMO91" s="10"/>
      <c r="FMP91" s="10"/>
      <c r="FMQ91" s="10"/>
      <c r="FMR91" s="10"/>
      <c r="FMS91" s="10"/>
      <c r="FMT91" s="10"/>
      <c r="FMU91" s="10"/>
      <c r="FMV91" s="10"/>
      <c r="FMW91" s="10"/>
      <c r="FMX91" s="10"/>
      <c r="FMY91" s="10"/>
      <c r="FMZ91" s="10"/>
      <c r="FNA91" s="10"/>
      <c r="FNB91" s="10"/>
      <c r="FNC91" s="10"/>
      <c r="FND91" s="10"/>
      <c r="FNE91" s="10"/>
      <c r="FNF91" s="10"/>
      <c r="FNG91" s="10"/>
      <c r="FNH91" s="10"/>
      <c r="FNI91" s="10"/>
      <c r="FNJ91" s="10"/>
      <c r="FNK91" s="10"/>
      <c r="FNL91" s="10"/>
      <c r="FNM91" s="10"/>
      <c r="FNN91" s="10"/>
      <c r="FNO91" s="10"/>
      <c r="FNP91" s="10"/>
      <c r="FNQ91" s="10"/>
      <c r="FNR91" s="10"/>
      <c r="FNS91" s="10"/>
      <c r="FNT91" s="10"/>
      <c r="FNU91" s="10"/>
      <c r="FNV91" s="10"/>
      <c r="FNW91" s="10"/>
      <c r="FNX91" s="10"/>
      <c r="FNY91" s="10"/>
      <c r="FNZ91" s="10"/>
      <c r="FOA91" s="10"/>
      <c r="FOB91" s="10"/>
      <c r="FOC91" s="10"/>
      <c r="FOD91" s="10"/>
      <c r="FOE91" s="10"/>
      <c r="FOF91" s="10"/>
      <c r="FOG91" s="10"/>
      <c r="FOH91" s="10"/>
      <c r="FOI91" s="10"/>
      <c r="FOJ91" s="10"/>
      <c r="FOK91" s="10"/>
      <c r="FOL91" s="10"/>
      <c r="FOM91" s="10"/>
      <c r="FON91" s="10"/>
      <c r="FOO91" s="10"/>
      <c r="FOP91" s="10"/>
      <c r="FOQ91" s="10"/>
      <c r="FOR91" s="10"/>
      <c r="FOS91" s="10"/>
      <c r="FOT91" s="10"/>
      <c r="FOU91" s="10"/>
      <c r="FOV91" s="10"/>
      <c r="FOW91" s="10"/>
      <c r="FOX91" s="10"/>
      <c r="FOY91" s="10"/>
      <c r="FOZ91" s="10"/>
      <c r="FPA91" s="10"/>
      <c r="FPB91" s="10"/>
      <c r="FPC91" s="10"/>
      <c r="FPD91" s="10"/>
      <c r="FPE91" s="10"/>
      <c r="FPF91" s="10"/>
      <c r="FPG91" s="10"/>
      <c r="FPH91" s="10"/>
      <c r="FPI91" s="10"/>
      <c r="FPJ91" s="10"/>
      <c r="FPK91" s="10"/>
      <c r="FPL91" s="10"/>
      <c r="FPM91" s="10"/>
      <c r="FPN91" s="10"/>
      <c r="FPO91" s="10"/>
      <c r="FPP91" s="10"/>
      <c r="FPQ91" s="10"/>
      <c r="FPR91" s="10"/>
      <c r="FPS91" s="10"/>
      <c r="FPT91" s="10"/>
      <c r="FPU91" s="10"/>
      <c r="FPV91" s="10"/>
      <c r="FPW91" s="10"/>
      <c r="FPX91" s="10"/>
      <c r="FPY91" s="10"/>
      <c r="FPZ91" s="10"/>
      <c r="FQA91" s="10"/>
      <c r="FQB91" s="10"/>
      <c r="FQC91" s="10"/>
      <c r="FQD91" s="10"/>
      <c r="FQE91" s="10"/>
      <c r="FQF91" s="10"/>
      <c r="FQG91" s="10"/>
      <c r="FQH91" s="10"/>
      <c r="FQI91" s="10"/>
      <c r="FQJ91" s="10"/>
      <c r="FQK91" s="10"/>
      <c r="FQL91" s="10"/>
      <c r="FQM91" s="10"/>
      <c r="FQN91" s="10"/>
      <c r="FQO91" s="10"/>
      <c r="FQP91" s="10"/>
      <c r="FQQ91" s="10"/>
      <c r="FQR91" s="10"/>
      <c r="FQS91" s="10"/>
      <c r="FQT91" s="10"/>
      <c r="FQU91" s="10"/>
      <c r="FQV91" s="10"/>
      <c r="FQW91" s="10"/>
      <c r="FQX91" s="10"/>
      <c r="FQY91" s="10"/>
      <c r="FQZ91" s="10"/>
      <c r="FRA91" s="10"/>
      <c r="FRB91" s="10"/>
      <c r="FRC91" s="10"/>
      <c r="FRD91" s="10"/>
      <c r="FRE91" s="10"/>
      <c r="FRF91" s="10"/>
      <c r="FRG91" s="10"/>
      <c r="FRH91" s="10"/>
      <c r="FRI91" s="10"/>
      <c r="FRJ91" s="10"/>
      <c r="FRK91" s="10"/>
      <c r="FRL91" s="10"/>
      <c r="FRM91" s="10"/>
      <c r="FRN91" s="10"/>
      <c r="FRO91" s="10"/>
      <c r="FRP91" s="10"/>
      <c r="FRQ91" s="10"/>
      <c r="FRR91" s="10"/>
      <c r="FRS91" s="10"/>
      <c r="FRT91" s="10"/>
      <c r="FRU91" s="10"/>
      <c r="FRV91" s="10"/>
      <c r="FRW91" s="10"/>
      <c r="FRX91" s="10"/>
      <c r="FRY91" s="10"/>
      <c r="FRZ91" s="10"/>
      <c r="FSA91" s="10"/>
      <c r="FSB91" s="10"/>
      <c r="FSC91" s="10"/>
      <c r="FSD91" s="10"/>
      <c r="FSE91" s="10"/>
      <c r="FSF91" s="10"/>
      <c r="FSG91" s="10"/>
      <c r="FSH91" s="10"/>
      <c r="FSI91" s="10"/>
      <c r="FSJ91" s="10"/>
      <c r="FSK91" s="10"/>
      <c r="FSL91" s="10"/>
      <c r="FSM91" s="10"/>
      <c r="FSN91" s="10"/>
      <c r="FSO91" s="10"/>
      <c r="FSP91" s="10"/>
      <c r="FSQ91" s="10"/>
      <c r="FSR91" s="10"/>
      <c r="FSS91" s="10"/>
      <c r="FST91" s="10"/>
      <c r="FSU91" s="10"/>
      <c r="FSV91" s="10"/>
      <c r="FSW91" s="10"/>
      <c r="FSX91" s="10"/>
      <c r="FSY91" s="10"/>
      <c r="FSZ91" s="10"/>
      <c r="FTA91" s="10"/>
      <c r="FTB91" s="10"/>
      <c r="FTC91" s="10"/>
      <c r="FTD91" s="10"/>
      <c r="FTE91" s="10"/>
      <c r="FTF91" s="10"/>
      <c r="FTG91" s="10"/>
      <c r="FTH91" s="10"/>
      <c r="FTI91" s="10"/>
      <c r="FTJ91" s="10"/>
      <c r="FTK91" s="10"/>
      <c r="FTL91" s="10"/>
      <c r="FTM91" s="10"/>
      <c r="FTN91" s="10"/>
      <c r="FTO91" s="10"/>
      <c r="FTP91" s="10"/>
      <c r="FTQ91" s="10"/>
      <c r="FTR91" s="10"/>
      <c r="FTS91" s="10"/>
      <c r="FTT91" s="10"/>
      <c r="FTU91" s="10"/>
      <c r="FTV91" s="10"/>
      <c r="FTW91" s="10"/>
      <c r="FTX91" s="10"/>
      <c r="FTY91" s="10"/>
      <c r="FTZ91" s="10"/>
      <c r="FUA91" s="10"/>
      <c r="FUB91" s="10"/>
      <c r="FUC91" s="10"/>
      <c r="FUD91" s="10"/>
      <c r="FUE91" s="10"/>
      <c r="FUF91" s="10"/>
      <c r="FUG91" s="10"/>
      <c r="FUH91" s="10"/>
      <c r="FUI91" s="10"/>
      <c r="FUJ91" s="10"/>
      <c r="FUK91" s="10"/>
      <c r="FUL91" s="10"/>
      <c r="FUM91" s="10"/>
      <c r="FUN91" s="10"/>
      <c r="FUO91" s="10"/>
      <c r="FUP91" s="10"/>
      <c r="FUQ91" s="10"/>
      <c r="FUR91" s="10"/>
      <c r="FUS91" s="10"/>
      <c r="FUT91" s="10"/>
      <c r="FUU91" s="10"/>
      <c r="FUV91" s="10"/>
      <c r="FUW91" s="10"/>
      <c r="FUX91" s="10"/>
      <c r="FUY91" s="10"/>
      <c r="FUZ91" s="10"/>
      <c r="FVA91" s="10"/>
      <c r="FVB91" s="10"/>
      <c r="FVC91" s="10"/>
      <c r="FVD91" s="10"/>
      <c r="FVE91" s="10"/>
      <c r="FVF91" s="10"/>
      <c r="FVG91" s="10"/>
      <c r="FVH91" s="10"/>
      <c r="FVI91" s="10"/>
      <c r="FVJ91" s="10"/>
      <c r="FVK91" s="10"/>
      <c r="FVL91" s="10"/>
      <c r="FVM91" s="10"/>
      <c r="FVN91" s="10"/>
      <c r="FVO91" s="10"/>
      <c r="FVP91" s="10"/>
      <c r="FVQ91" s="10"/>
      <c r="FVR91" s="10"/>
      <c r="FVS91" s="10"/>
      <c r="FVT91" s="10"/>
      <c r="FVU91" s="10"/>
      <c r="FVV91" s="10"/>
      <c r="FVW91" s="10"/>
      <c r="FVX91" s="10"/>
      <c r="FVY91" s="10"/>
      <c r="FVZ91" s="10"/>
      <c r="FWA91" s="10"/>
      <c r="FWB91" s="10"/>
      <c r="FWC91" s="10"/>
      <c r="FWD91" s="10"/>
      <c r="FWE91" s="10"/>
      <c r="FWF91" s="10"/>
      <c r="FWG91" s="10"/>
      <c r="FWH91" s="10"/>
      <c r="FWI91" s="10"/>
      <c r="FWJ91" s="10"/>
      <c r="FWK91" s="10"/>
      <c r="FWL91" s="10"/>
      <c r="FWM91" s="10"/>
      <c r="FWN91" s="10"/>
      <c r="FWO91" s="10"/>
      <c r="FWP91" s="10"/>
      <c r="FWQ91" s="10"/>
      <c r="FWR91" s="10"/>
      <c r="FWS91" s="10"/>
      <c r="FWT91" s="10"/>
      <c r="FWU91" s="10"/>
      <c r="FWV91" s="10"/>
      <c r="FWW91" s="10"/>
      <c r="FWX91" s="10"/>
      <c r="FWY91" s="10"/>
      <c r="FWZ91" s="10"/>
      <c r="FXA91" s="10"/>
      <c r="FXB91" s="10"/>
      <c r="FXC91" s="10"/>
      <c r="FXD91" s="10"/>
      <c r="FXE91" s="10"/>
      <c r="FXF91" s="10"/>
      <c r="FXG91" s="10"/>
      <c r="FXH91" s="10"/>
      <c r="FXI91" s="10"/>
      <c r="FXJ91" s="10"/>
      <c r="FXK91" s="10"/>
      <c r="FXL91" s="10"/>
      <c r="FXM91" s="10"/>
      <c r="FXN91" s="10"/>
      <c r="FXO91" s="10"/>
      <c r="FXP91" s="10"/>
      <c r="FXQ91" s="10"/>
      <c r="FXR91" s="10"/>
      <c r="FXS91" s="10"/>
      <c r="FXT91" s="10"/>
      <c r="FXU91" s="10"/>
      <c r="FXV91" s="10"/>
      <c r="FXW91" s="10"/>
      <c r="FXX91" s="10"/>
      <c r="FXY91" s="10"/>
      <c r="FXZ91" s="10"/>
      <c r="FYA91" s="10"/>
      <c r="FYB91" s="10"/>
      <c r="FYC91" s="10"/>
      <c r="FYD91" s="10"/>
      <c r="FYE91" s="10"/>
      <c r="FYF91" s="10"/>
      <c r="FYG91" s="10"/>
      <c r="FYH91" s="10"/>
      <c r="FYI91" s="10"/>
      <c r="FYJ91" s="10"/>
      <c r="FYK91" s="10"/>
      <c r="FYL91" s="10"/>
      <c r="FYM91" s="10"/>
      <c r="FYN91" s="10"/>
      <c r="FYO91" s="10"/>
      <c r="FYP91" s="10"/>
      <c r="FYQ91" s="10"/>
      <c r="FYR91" s="10"/>
      <c r="FYS91" s="10"/>
      <c r="FYT91" s="10"/>
      <c r="FYU91" s="10"/>
      <c r="FYV91" s="10"/>
      <c r="FYW91" s="10"/>
      <c r="FYX91" s="10"/>
      <c r="FYY91" s="10"/>
      <c r="FYZ91" s="10"/>
      <c r="FZA91" s="10"/>
      <c r="FZB91" s="10"/>
      <c r="FZC91" s="10"/>
      <c r="FZD91" s="10"/>
      <c r="FZE91" s="10"/>
      <c r="FZF91" s="10"/>
      <c r="FZG91" s="10"/>
      <c r="FZH91" s="10"/>
      <c r="FZI91" s="10"/>
      <c r="FZJ91" s="10"/>
      <c r="FZK91" s="10"/>
      <c r="FZL91" s="10"/>
      <c r="FZM91" s="10"/>
      <c r="FZN91" s="10"/>
      <c r="FZO91" s="10"/>
      <c r="FZP91" s="10"/>
      <c r="FZQ91" s="10"/>
      <c r="FZR91" s="10"/>
      <c r="FZS91" s="10"/>
      <c r="FZT91" s="10"/>
      <c r="FZU91" s="10"/>
      <c r="FZV91" s="10"/>
      <c r="FZW91" s="10"/>
      <c r="FZX91" s="10"/>
      <c r="FZY91" s="10"/>
      <c r="FZZ91" s="10"/>
      <c r="GAA91" s="10"/>
      <c r="GAB91" s="10"/>
      <c r="GAC91" s="10"/>
      <c r="GAD91" s="10"/>
      <c r="GAE91" s="10"/>
      <c r="GAF91" s="10"/>
      <c r="GAG91" s="10"/>
      <c r="GAH91" s="10"/>
      <c r="GAI91" s="10"/>
      <c r="GAJ91" s="10"/>
      <c r="GAK91" s="10"/>
      <c r="GAL91" s="10"/>
      <c r="GAM91" s="10"/>
      <c r="GAN91" s="10"/>
      <c r="GAO91" s="10"/>
      <c r="GAP91" s="10"/>
      <c r="GAQ91" s="10"/>
      <c r="GAR91" s="10"/>
      <c r="GAS91" s="10"/>
      <c r="GAT91" s="10"/>
      <c r="GAU91" s="10"/>
      <c r="GAV91" s="10"/>
      <c r="GAW91" s="10"/>
      <c r="GAX91" s="10"/>
      <c r="GAY91" s="10"/>
      <c r="GAZ91" s="10"/>
      <c r="GBA91" s="10"/>
      <c r="GBB91" s="10"/>
      <c r="GBC91" s="10"/>
      <c r="GBD91" s="10"/>
      <c r="GBE91" s="10"/>
      <c r="GBF91" s="10"/>
      <c r="GBG91" s="10"/>
      <c r="GBH91" s="10"/>
      <c r="GBI91" s="10"/>
      <c r="GBJ91" s="10"/>
      <c r="GBK91" s="10"/>
      <c r="GBL91" s="10"/>
      <c r="GBM91" s="10"/>
      <c r="GBN91" s="10"/>
      <c r="GBO91" s="10"/>
      <c r="GBP91" s="10"/>
      <c r="GBQ91" s="10"/>
      <c r="GBR91" s="10"/>
      <c r="GBS91" s="10"/>
      <c r="GBT91" s="10"/>
      <c r="GBU91" s="10"/>
      <c r="GBV91" s="10"/>
      <c r="GBW91" s="10"/>
      <c r="GBX91" s="10"/>
      <c r="GBY91" s="10"/>
      <c r="GBZ91" s="10"/>
      <c r="GCA91" s="10"/>
      <c r="GCB91" s="10"/>
      <c r="GCC91" s="10"/>
      <c r="GCD91" s="10"/>
      <c r="GCE91" s="10"/>
      <c r="GCF91" s="10"/>
      <c r="GCG91" s="10"/>
      <c r="GCH91" s="10"/>
      <c r="GCI91" s="10"/>
      <c r="GCJ91" s="10"/>
      <c r="GCK91" s="10"/>
      <c r="GCL91" s="10"/>
      <c r="GCM91" s="10"/>
      <c r="GCN91" s="10"/>
      <c r="GCO91" s="10"/>
      <c r="GCP91" s="10"/>
      <c r="GCQ91" s="10"/>
      <c r="GCR91" s="10"/>
      <c r="GCS91" s="10"/>
      <c r="GCT91" s="10"/>
      <c r="GCU91" s="10"/>
      <c r="GCV91" s="10"/>
      <c r="GCW91" s="10"/>
      <c r="GCX91" s="10"/>
      <c r="GCY91" s="10"/>
      <c r="GCZ91" s="10"/>
      <c r="GDA91" s="10"/>
      <c r="GDB91" s="10"/>
      <c r="GDC91" s="10"/>
      <c r="GDD91" s="10"/>
      <c r="GDE91" s="10"/>
      <c r="GDF91" s="10"/>
      <c r="GDG91" s="10"/>
      <c r="GDH91" s="10"/>
      <c r="GDI91" s="10"/>
      <c r="GDJ91" s="10"/>
      <c r="GDK91" s="10"/>
      <c r="GDL91" s="10"/>
      <c r="GDM91" s="10"/>
      <c r="GDN91" s="10"/>
      <c r="GDO91" s="10"/>
      <c r="GDP91" s="10"/>
      <c r="GDQ91" s="10"/>
      <c r="GDR91" s="10"/>
      <c r="GDS91" s="10"/>
      <c r="GDT91" s="10"/>
      <c r="GDU91" s="10"/>
      <c r="GDV91" s="10"/>
      <c r="GDW91" s="10"/>
      <c r="GDX91" s="10"/>
      <c r="GDY91" s="10"/>
      <c r="GDZ91" s="10"/>
      <c r="GEA91" s="10"/>
      <c r="GEB91" s="10"/>
      <c r="GEC91" s="10"/>
      <c r="GED91" s="10"/>
      <c r="GEE91" s="10"/>
      <c r="GEF91" s="10"/>
      <c r="GEG91" s="10"/>
      <c r="GEH91" s="10"/>
      <c r="GEI91" s="10"/>
      <c r="GEJ91" s="10"/>
      <c r="GEK91" s="10"/>
      <c r="GEL91" s="10"/>
      <c r="GEM91" s="10"/>
      <c r="GEN91" s="10"/>
      <c r="GEO91" s="10"/>
      <c r="GEP91" s="10"/>
      <c r="GEQ91" s="10"/>
      <c r="GER91" s="10"/>
      <c r="GES91" s="10"/>
      <c r="GET91" s="10"/>
      <c r="GEU91" s="10"/>
      <c r="GEV91" s="10"/>
      <c r="GEW91" s="10"/>
      <c r="GEX91" s="10"/>
      <c r="GEY91" s="10"/>
      <c r="GEZ91" s="10"/>
      <c r="GFA91" s="10"/>
      <c r="GFB91" s="10"/>
      <c r="GFC91" s="10"/>
      <c r="GFD91" s="10"/>
      <c r="GFE91" s="10"/>
      <c r="GFF91" s="10"/>
      <c r="GFG91" s="10"/>
      <c r="GFH91" s="10"/>
      <c r="GFI91" s="10"/>
      <c r="GFJ91" s="10"/>
      <c r="GFK91" s="10"/>
      <c r="GFL91" s="10"/>
      <c r="GFM91" s="10"/>
      <c r="GFN91" s="10"/>
      <c r="GFO91" s="10"/>
      <c r="GFP91" s="10"/>
      <c r="GFQ91" s="10"/>
      <c r="GFR91" s="10"/>
      <c r="GFS91" s="10"/>
      <c r="GFT91" s="10"/>
      <c r="GFU91" s="10"/>
      <c r="GFV91" s="10"/>
      <c r="GFW91" s="10"/>
      <c r="GFX91" s="10"/>
      <c r="GFY91" s="10"/>
      <c r="GFZ91" s="10"/>
      <c r="GGA91" s="10"/>
      <c r="GGB91" s="10"/>
      <c r="GGC91" s="10"/>
      <c r="GGD91" s="10"/>
      <c r="GGE91" s="10"/>
      <c r="GGF91" s="10"/>
      <c r="GGG91" s="10"/>
      <c r="GGH91" s="10"/>
      <c r="GGI91" s="10"/>
      <c r="GGJ91" s="10"/>
      <c r="GGK91" s="10"/>
      <c r="GGL91" s="10"/>
      <c r="GGM91" s="10"/>
      <c r="GGN91" s="10"/>
      <c r="GGO91" s="10"/>
      <c r="GGP91" s="10"/>
      <c r="GGQ91" s="10"/>
      <c r="GGR91" s="10"/>
      <c r="GGS91" s="10"/>
      <c r="GGT91" s="10"/>
      <c r="GGU91" s="10"/>
      <c r="GGV91" s="10"/>
      <c r="GGW91" s="10"/>
      <c r="GGX91" s="10"/>
      <c r="GGY91" s="10"/>
      <c r="GGZ91" s="10"/>
      <c r="GHA91" s="10"/>
      <c r="GHB91" s="10"/>
      <c r="GHC91" s="10"/>
      <c r="GHD91" s="10"/>
      <c r="GHE91" s="10"/>
      <c r="GHF91" s="10"/>
      <c r="GHG91" s="10"/>
      <c r="GHH91" s="10"/>
      <c r="GHI91" s="10"/>
      <c r="GHJ91" s="10"/>
      <c r="GHK91" s="10"/>
      <c r="GHL91" s="10"/>
      <c r="GHM91" s="10"/>
      <c r="GHN91" s="10"/>
      <c r="GHO91" s="10"/>
      <c r="GHP91" s="10"/>
      <c r="GHQ91" s="10"/>
      <c r="GHR91" s="10"/>
      <c r="GHS91" s="10"/>
      <c r="GHT91" s="10"/>
      <c r="GHU91" s="10"/>
      <c r="GHV91" s="10"/>
      <c r="GHW91" s="10"/>
      <c r="GHX91" s="10"/>
      <c r="GHY91" s="10"/>
      <c r="GHZ91" s="10"/>
      <c r="GIA91" s="10"/>
      <c r="GIB91" s="10"/>
      <c r="GIC91" s="10"/>
      <c r="GID91" s="10"/>
      <c r="GIE91" s="10"/>
      <c r="GIF91" s="10"/>
      <c r="GIG91" s="10"/>
      <c r="GIH91" s="10"/>
      <c r="GII91" s="10"/>
      <c r="GIJ91" s="10"/>
      <c r="GIK91" s="10"/>
      <c r="GIL91" s="10"/>
      <c r="GIM91" s="10"/>
      <c r="GIN91" s="10"/>
      <c r="GIO91" s="10"/>
      <c r="GIP91" s="10"/>
      <c r="GIQ91" s="10"/>
      <c r="GIR91" s="10"/>
      <c r="GIS91" s="10"/>
      <c r="GIT91" s="10"/>
      <c r="GIU91" s="10"/>
      <c r="GIV91" s="10"/>
      <c r="GIW91" s="10"/>
      <c r="GIX91" s="10"/>
      <c r="GIY91" s="10"/>
      <c r="GIZ91" s="10"/>
      <c r="GJA91" s="10"/>
      <c r="GJB91" s="10"/>
      <c r="GJC91" s="10"/>
      <c r="GJD91" s="10"/>
      <c r="GJE91" s="10"/>
      <c r="GJF91" s="10"/>
      <c r="GJG91" s="10"/>
      <c r="GJH91" s="10"/>
      <c r="GJI91" s="10"/>
      <c r="GJJ91" s="10"/>
      <c r="GJK91" s="10"/>
      <c r="GJL91" s="10"/>
      <c r="GJM91" s="10"/>
      <c r="GJN91" s="10"/>
      <c r="GJO91" s="10"/>
      <c r="GJP91" s="10"/>
      <c r="GJQ91" s="10"/>
      <c r="GJR91" s="10"/>
      <c r="GJS91" s="10"/>
      <c r="GJT91" s="10"/>
      <c r="GJU91" s="10"/>
      <c r="GJV91" s="10"/>
      <c r="GJW91" s="10"/>
      <c r="GJX91" s="10"/>
      <c r="GJY91" s="10"/>
      <c r="GJZ91" s="10"/>
      <c r="GKA91" s="10"/>
      <c r="GKB91" s="10"/>
      <c r="GKC91" s="10"/>
      <c r="GKD91" s="10"/>
      <c r="GKE91" s="10"/>
      <c r="GKF91" s="10"/>
      <c r="GKG91" s="10"/>
      <c r="GKH91" s="10"/>
      <c r="GKI91" s="10"/>
      <c r="GKJ91" s="10"/>
      <c r="GKK91" s="10"/>
      <c r="GKL91" s="10"/>
      <c r="GKM91" s="10"/>
      <c r="GKN91" s="10"/>
      <c r="GKO91" s="10"/>
      <c r="GKP91" s="10"/>
      <c r="GKQ91" s="10"/>
      <c r="GKR91" s="10"/>
      <c r="GKS91" s="10"/>
      <c r="GKT91" s="10"/>
      <c r="GKU91" s="10"/>
      <c r="GKV91" s="10"/>
      <c r="GKW91" s="10"/>
      <c r="GKX91" s="10"/>
      <c r="GKY91" s="10"/>
      <c r="GKZ91" s="10"/>
      <c r="GLA91" s="10"/>
      <c r="GLB91" s="10"/>
      <c r="GLC91" s="10"/>
      <c r="GLD91" s="10"/>
      <c r="GLE91" s="10"/>
      <c r="GLF91" s="10"/>
      <c r="GLG91" s="10"/>
      <c r="GLH91" s="10"/>
      <c r="GLI91" s="10"/>
      <c r="GLJ91" s="10"/>
      <c r="GLK91" s="10"/>
      <c r="GLL91" s="10"/>
      <c r="GLM91" s="10"/>
      <c r="GLN91" s="10"/>
      <c r="GLO91" s="10"/>
      <c r="GLP91" s="10"/>
      <c r="GLQ91" s="10"/>
      <c r="GLR91" s="10"/>
      <c r="GLS91" s="10"/>
      <c r="GLT91" s="10"/>
      <c r="GLU91" s="10"/>
      <c r="GLV91" s="10"/>
      <c r="GLW91" s="10"/>
      <c r="GLX91" s="10"/>
      <c r="GLY91" s="10"/>
      <c r="GLZ91" s="10"/>
      <c r="GMA91" s="10"/>
      <c r="GMB91" s="10"/>
      <c r="GMC91" s="10"/>
      <c r="GMD91" s="10"/>
      <c r="GME91" s="10"/>
      <c r="GMF91" s="10"/>
      <c r="GMG91" s="10"/>
      <c r="GMH91" s="10"/>
      <c r="GMI91" s="10"/>
      <c r="GMJ91" s="10"/>
      <c r="GMK91" s="10"/>
      <c r="GML91" s="10"/>
      <c r="GMM91" s="10"/>
      <c r="GMN91" s="10"/>
      <c r="GMO91" s="10"/>
      <c r="GMP91" s="10"/>
      <c r="GMQ91" s="10"/>
      <c r="GMR91" s="10"/>
      <c r="GMS91" s="10"/>
      <c r="GMT91" s="10"/>
      <c r="GMU91" s="10"/>
      <c r="GMV91" s="10"/>
      <c r="GMW91" s="10"/>
      <c r="GMX91" s="10"/>
      <c r="GMY91" s="10"/>
      <c r="GMZ91" s="10"/>
      <c r="GNA91" s="10"/>
      <c r="GNB91" s="10"/>
      <c r="GNC91" s="10"/>
      <c r="GND91" s="10"/>
      <c r="GNE91" s="10"/>
      <c r="GNF91" s="10"/>
      <c r="GNG91" s="10"/>
      <c r="GNH91" s="10"/>
      <c r="GNI91" s="10"/>
      <c r="GNJ91" s="10"/>
      <c r="GNK91" s="10"/>
      <c r="GNL91" s="10"/>
      <c r="GNM91" s="10"/>
      <c r="GNN91" s="10"/>
      <c r="GNO91" s="10"/>
      <c r="GNP91" s="10"/>
      <c r="GNQ91" s="10"/>
      <c r="GNR91" s="10"/>
      <c r="GNS91" s="10"/>
      <c r="GNT91" s="10"/>
      <c r="GNU91" s="10"/>
      <c r="GNV91" s="10"/>
      <c r="GNW91" s="10"/>
      <c r="GNX91" s="10"/>
      <c r="GNY91" s="10"/>
      <c r="GNZ91" s="10"/>
      <c r="GOA91" s="10"/>
      <c r="GOB91" s="10"/>
      <c r="GOC91" s="10"/>
      <c r="GOD91" s="10"/>
      <c r="GOE91" s="10"/>
      <c r="GOF91" s="10"/>
      <c r="GOG91" s="10"/>
      <c r="GOH91" s="10"/>
      <c r="GOI91" s="10"/>
      <c r="GOJ91" s="10"/>
      <c r="GOK91" s="10"/>
      <c r="GOL91" s="10"/>
      <c r="GOM91" s="10"/>
      <c r="GON91" s="10"/>
      <c r="GOO91" s="10"/>
      <c r="GOP91" s="10"/>
      <c r="GOQ91" s="10"/>
      <c r="GOR91" s="10"/>
      <c r="GOS91" s="10"/>
      <c r="GOT91" s="10"/>
      <c r="GOU91" s="10"/>
      <c r="GOV91" s="10"/>
      <c r="GOW91" s="10"/>
      <c r="GOX91" s="10"/>
      <c r="GOY91" s="10"/>
      <c r="GOZ91" s="10"/>
      <c r="GPA91" s="10"/>
      <c r="GPB91" s="10"/>
      <c r="GPC91" s="10"/>
      <c r="GPD91" s="10"/>
      <c r="GPE91" s="10"/>
      <c r="GPF91" s="10"/>
      <c r="GPG91" s="10"/>
      <c r="GPH91" s="10"/>
      <c r="GPI91" s="10"/>
      <c r="GPJ91" s="10"/>
      <c r="GPK91" s="10"/>
      <c r="GPL91" s="10"/>
      <c r="GPM91" s="10"/>
      <c r="GPN91" s="10"/>
      <c r="GPO91" s="10"/>
      <c r="GPP91" s="10"/>
      <c r="GPQ91" s="10"/>
      <c r="GPR91" s="10"/>
      <c r="GPS91" s="10"/>
      <c r="GPT91" s="10"/>
      <c r="GPU91" s="10"/>
      <c r="GPV91" s="10"/>
      <c r="GPW91" s="10"/>
      <c r="GPX91" s="10"/>
      <c r="GPY91" s="10"/>
      <c r="GPZ91" s="10"/>
      <c r="GQA91" s="10"/>
      <c r="GQB91" s="10"/>
      <c r="GQC91" s="10"/>
      <c r="GQD91" s="10"/>
      <c r="GQE91" s="10"/>
      <c r="GQF91" s="10"/>
      <c r="GQG91" s="10"/>
      <c r="GQH91" s="10"/>
      <c r="GQI91" s="10"/>
      <c r="GQJ91" s="10"/>
      <c r="GQK91" s="10"/>
      <c r="GQL91" s="10"/>
      <c r="GQM91" s="10"/>
      <c r="GQN91" s="10"/>
      <c r="GQO91" s="10"/>
      <c r="GQP91" s="10"/>
      <c r="GQQ91" s="10"/>
      <c r="GQR91" s="10"/>
      <c r="GQS91" s="10"/>
      <c r="GQT91" s="10"/>
      <c r="GQU91" s="10"/>
      <c r="GQV91" s="10"/>
      <c r="GQW91" s="10"/>
      <c r="GQX91" s="10"/>
      <c r="GQY91" s="10"/>
      <c r="GQZ91" s="10"/>
      <c r="GRA91" s="10"/>
      <c r="GRB91" s="10"/>
      <c r="GRC91" s="10"/>
      <c r="GRD91" s="10"/>
      <c r="GRE91" s="10"/>
      <c r="GRF91" s="10"/>
      <c r="GRG91" s="10"/>
      <c r="GRH91" s="10"/>
      <c r="GRI91" s="10"/>
      <c r="GRJ91" s="10"/>
      <c r="GRK91" s="10"/>
      <c r="GRL91" s="10"/>
      <c r="GRM91" s="10"/>
      <c r="GRN91" s="10"/>
      <c r="GRO91" s="10"/>
      <c r="GRP91" s="10"/>
      <c r="GRQ91" s="10"/>
      <c r="GRR91" s="10"/>
      <c r="GRS91" s="10"/>
      <c r="GRT91" s="10"/>
      <c r="GRU91" s="10"/>
      <c r="GRV91" s="10"/>
      <c r="GRW91" s="10"/>
      <c r="GRX91" s="10"/>
      <c r="GRY91" s="10"/>
      <c r="GRZ91" s="10"/>
      <c r="GSA91" s="10"/>
      <c r="GSB91" s="10"/>
      <c r="GSC91" s="10"/>
      <c r="GSD91" s="10"/>
      <c r="GSE91" s="10"/>
      <c r="GSF91" s="10"/>
      <c r="GSG91" s="10"/>
      <c r="GSH91" s="10"/>
      <c r="GSI91" s="10"/>
      <c r="GSJ91" s="10"/>
      <c r="GSK91" s="10"/>
      <c r="GSL91" s="10"/>
      <c r="GSM91" s="10"/>
      <c r="GSN91" s="10"/>
      <c r="GSO91" s="10"/>
      <c r="GSP91" s="10"/>
      <c r="GSQ91" s="10"/>
      <c r="GSR91" s="10"/>
      <c r="GSS91" s="10"/>
      <c r="GST91" s="10"/>
      <c r="GSU91" s="10"/>
      <c r="GSV91" s="10"/>
      <c r="GSW91" s="10"/>
      <c r="GSX91" s="10"/>
      <c r="GSY91" s="10"/>
      <c r="GSZ91" s="10"/>
      <c r="GTA91" s="10"/>
      <c r="GTB91" s="10"/>
      <c r="GTC91" s="10"/>
      <c r="GTD91" s="10"/>
      <c r="GTE91" s="10"/>
      <c r="GTF91" s="10"/>
      <c r="GTG91" s="10"/>
      <c r="GTH91" s="10"/>
      <c r="GTI91" s="10"/>
      <c r="GTJ91" s="10"/>
      <c r="GTK91" s="10"/>
      <c r="GTL91" s="10"/>
      <c r="GTM91" s="10"/>
      <c r="GTN91" s="10"/>
      <c r="GTO91" s="10"/>
      <c r="GTP91" s="10"/>
      <c r="GTQ91" s="10"/>
      <c r="GTR91" s="10"/>
      <c r="GTS91" s="10"/>
      <c r="GTT91" s="10"/>
      <c r="GTU91" s="10"/>
      <c r="GTV91" s="10"/>
      <c r="GTW91" s="10"/>
      <c r="GTX91" s="10"/>
      <c r="GTY91" s="10"/>
      <c r="GTZ91" s="10"/>
      <c r="GUA91" s="10"/>
      <c r="GUB91" s="10"/>
      <c r="GUC91" s="10"/>
      <c r="GUD91" s="10"/>
      <c r="GUE91" s="10"/>
      <c r="GUF91" s="10"/>
      <c r="GUG91" s="10"/>
      <c r="GUH91" s="10"/>
      <c r="GUI91" s="10"/>
      <c r="GUJ91" s="10"/>
      <c r="GUK91" s="10"/>
      <c r="GUL91" s="10"/>
      <c r="GUM91" s="10"/>
      <c r="GUN91" s="10"/>
      <c r="GUO91" s="10"/>
      <c r="GUP91" s="10"/>
      <c r="GUQ91" s="10"/>
      <c r="GUR91" s="10"/>
      <c r="GUS91" s="10"/>
      <c r="GUT91" s="10"/>
      <c r="GUU91" s="10"/>
      <c r="GUV91" s="10"/>
      <c r="GUW91" s="10"/>
      <c r="GUX91" s="10"/>
      <c r="GUY91" s="10"/>
      <c r="GUZ91" s="10"/>
      <c r="GVA91" s="10"/>
      <c r="GVB91" s="10"/>
      <c r="GVC91" s="10"/>
      <c r="GVD91" s="10"/>
      <c r="GVE91" s="10"/>
      <c r="GVF91" s="10"/>
      <c r="GVG91" s="10"/>
      <c r="GVH91" s="10"/>
      <c r="GVI91" s="10"/>
      <c r="GVJ91" s="10"/>
      <c r="GVK91" s="10"/>
      <c r="GVL91" s="10"/>
      <c r="GVM91" s="10"/>
      <c r="GVN91" s="10"/>
      <c r="GVO91" s="10"/>
      <c r="GVP91" s="10"/>
      <c r="GVQ91" s="10"/>
      <c r="GVR91" s="10"/>
      <c r="GVS91" s="10"/>
      <c r="GVT91" s="10"/>
      <c r="GVU91" s="10"/>
      <c r="GVV91" s="10"/>
      <c r="GVW91" s="10"/>
      <c r="GVX91" s="10"/>
      <c r="GVY91" s="10"/>
      <c r="GVZ91" s="10"/>
      <c r="GWA91" s="10"/>
      <c r="GWB91" s="10"/>
      <c r="GWC91" s="10"/>
      <c r="GWD91" s="10"/>
      <c r="GWE91" s="10"/>
      <c r="GWF91" s="10"/>
      <c r="GWG91" s="10"/>
      <c r="GWH91" s="10"/>
      <c r="GWI91" s="10"/>
      <c r="GWJ91" s="10"/>
      <c r="GWK91" s="10"/>
      <c r="GWL91" s="10"/>
      <c r="GWM91" s="10"/>
      <c r="GWN91" s="10"/>
      <c r="GWO91" s="10"/>
      <c r="GWP91" s="10"/>
      <c r="GWQ91" s="10"/>
      <c r="GWR91" s="10"/>
      <c r="GWS91" s="10"/>
      <c r="GWT91" s="10"/>
      <c r="GWU91" s="10"/>
      <c r="GWV91" s="10"/>
      <c r="GWW91" s="10"/>
      <c r="GWX91" s="10"/>
      <c r="GWY91" s="10"/>
      <c r="GWZ91" s="10"/>
      <c r="GXA91" s="10"/>
      <c r="GXB91" s="10"/>
      <c r="GXC91" s="10"/>
      <c r="GXD91" s="10"/>
      <c r="GXE91" s="10"/>
      <c r="GXF91" s="10"/>
      <c r="GXG91" s="10"/>
      <c r="GXH91" s="10"/>
      <c r="GXI91" s="10"/>
      <c r="GXJ91" s="10"/>
      <c r="GXK91" s="10"/>
      <c r="GXL91" s="10"/>
      <c r="GXM91" s="10"/>
      <c r="GXN91" s="10"/>
      <c r="GXO91" s="10"/>
      <c r="GXP91" s="10"/>
      <c r="GXQ91" s="10"/>
      <c r="GXR91" s="10"/>
      <c r="GXS91" s="10"/>
      <c r="GXT91" s="10"/>
      <c r="GXU91" s="10"/>
      <c r="GXV91" s="10"/>
      <c r="GXW91" s="10"/>
      <c r="GXX91" s="10"/>
      <c r="GXY91" s="10"/>
      <c r="GXZ91" s="10"/>
      <c r="GYA91" s="10"/>
      <c r="GYB91" s="10"/>
      <c r="GYC91" s="10"/>
      <c r="GYD91" s="10"/>
      <c r="GYE91" s="10"/>
      <c r="GYF91" s="10"/>
      <c r="GYG91" s="10"/>
      <c r="GYH91" s="10"/>
      <c r="GYI91" s="10"/>
      <c r="GYJ91" s="10"/>
      <c r="GYK91" s="10"/>
      <c r="GYL91" s="10"/>
      <c r="GYM91" s="10"/>
      <c r="GYN91" s="10"/>
      <c r="GYO91" s="10"/>
      <c r="GYP91" s="10"/>
      <c r="GYQ91" s="10"/>
      <c r="GYR91" s="10"/>
      <c r="GYS91" s="10"/>
      <c r="GYT91" s="10"/>
      <c r="GYU91" s="10"/>
      <c r="GYV91" s="10"/>
      <c r="GYW91" s="10"/>
      <c r="GYX91" s="10"/>
      <c r="GYY91" s="10"/>
      <c r="GYZ91" s="10"/>
      <c r="GZA91" s="10"/>
      <c r="GZB91" s="10"/>
      <c r="GZC91" s="10"/>
      <c r="GZD91" s="10"/>
      <c r="GZE91" s="10"/>
      <c r="GZF91" s="10"/>
      <c r="GZG91" s="10"/>
      <c r="GZH91" s="10"/>
      <c r="GZI91" s="10"/>
      <c r="GZJ91" s="10"/>
      <c r="GZK91" s="10"/>
      <c r="GZL91" s="10"/>
      <c r="GZM91" s="10"/>
      <c r="GZN91" s="10"/>
      <c r="GZO91" s="10"/>
      <c r="GZP91" s="10"/>
      <c r="GZQ91" s="10"/>
      <c r="GZR91" s="10"/>
      <c r="GZS91" s="10"/>
      <c r="GZT91" s="10"/>
      <c r="GZU91" s="10"/>
      <c r="GZV91" s="10"/>
      <c r="GZW91" s="10"/>
      <c r="GZX91" s="10"/>
      <c r="GZY91" s="10"/>
      <c r="GZZ91" s="10"/>
      <c r="HAA91" s="10"/>
      <c r="HAB91" s="10"/>
      <c r="HAC91" s="10"/>
      <c r="HAD91" s="10"/>
      <c r="HAE91" s="10"/>
      <c r="HAF91" s="10"/>
      <c r="HAG91" s="10"/>
      <c r="HAH91" s="10"/>
      <c r="HAI91" s="10"/>
      <c r="HAJ91" s="10"/>
      <c r="HAK91" s="10"/>
      <c r="HAL91" s="10"/>
      <c r="HAM91" s="10"/>
      <c r="HAN91" s="10"/>
      <c r="HAO91" s="10"/>
      <c r="HAP91" s="10"/>
      <c r="HAQ91" s="10"/>
      <c r="HAR91" s="10"/>
      <c r="HAS91" s="10"/>
      <c r="HAT91" s="10"/>
      <c r="HAU91" s="10"/>
      <c r="HAV91" s="10"/>
      <c r="HAW91" s="10"/>
      <c r="HAX91" s="10"/>
      <c r="HAY91" s="10"/>
      <c r="HAZ91" s="10"/>
      <c r="HBA91" s="10"/>
      <c r="HBB91" s="10"/>
      <c r="HBC91" s="10"/>
      <c r="HBD91" s="10"/>
      <c r="HBE91" s="10"/>
      <c r="HBF91" s="10"/>
      <c r="HBG91" s="10"/>
      <c r="HBH91" s="10"/>
      <c r="HBI91" s="10"/>
      <c r="HBJ91" s="10"/>
      <c r="HBK91" s="10"/>
      <c r="HBL91" s="10"/>
      <c r="HBM91" s="10"/>
      <c r="HBN91" s="10"/>
      <c r="HBO91" s="10"/>
      <c r="HBP91" s="10"/>
      <c r="HBQ91" s="10"/>
      <c r="HBR91" s="10"/>
      <c r="HBS91" s="10"/>
      <c r="HBT91" s="10"/>
      <c r="HBU91" s="10"/>
      <c r="HBV91" s="10"/>
      <c r="HBW91" s="10"/>
      <c r="HBX91" s="10"/>
      <c r="HBY91" s="10"/>
      <c r="HBZ91" s="10"/>
      <c r="HCA91" s="10"/>
      <c r="HCB91" s="10"/>
      <c r="HCC91" s="10"/>
      <c r="HCD91" s="10"/>
      <c r="HCE91" s="10"/>
      <c r="HCF91" s="10"/>
      <c r="HCG91" s="10"/>
      <c r="HCH91" s="10"/>
      <c r="HCI91" s="10"/>
      <c r="HCJ91" s="10"/>
      <c r="HCK91" s="10"/>
      <c r="HCL91" s="10"/>
      <c r="HCM91" s="10"/>
      <c r="HCN91" s="10"/>
      <c r="HCO91" s="10"/>
      <c r="HCP91" s="10"/>
      <c r="HCQ91" s="10"/>
      <c r="HCR91" s="10"/>
      <c r="HCS91" s="10"/>
      <c r="HCT91" s="10"/>
      <c r="HCU91" s="10"/>
      <c r="HCV91" s="10"/>
      <c r="HCW91" s="10"/>
      <c r="HCX91" s="10"/>
      <c r="HCY91" s="10"/>
      <c r="HCZ91" s="10"/>
      <c r="HDA91" s="10"/>
      <c r="HDB91" s="10"/>
      <c r="HDC91" s="10"/>
      <c r="HDD91" s="10"/>
      <c r="HDE91" s="10"/>
      <c r="HDF91" s="10"/>
      <c r="HDG91" s="10"/>
      <c r="HDH91" s="10"/>
      <c r="HDI91" s="10"/>
      <c r="HDJ91" s="10"/>
      <c r="HDK91" s="10"/>
      <c r="HDL91" s="10"/>
      <c r="HDM91" s="10"/>
      <c r="HDN91" s="10"/>
      <c r="HDO91" s="10"/>
      <c r="HDP91" s="10"/>
      <c r="HDQ91" s="10"/>
      <c r="HDR91" s="10"/>
      <c r="HDS91" s="10"/>
      <c r="HDT91" s="10"/>
      <c r="HDU91" s="10"/>
      <c r="HDV91" s="10"/>
      <c r="HDW91" s="10"/>
      <c r="HDX91" s="10"/>
      <c r="HDY91" s="10"/>
      <c r="HDZ91" s="10"/>
      <c r="HEA91" s="10"/>
      <c r="HEB91" s="10"/>
      <c r="HEC91" s="10"/>
      <c r="HED91" s="10"/>
      <c r="HEE91" s="10"/>
      <c r="HEF91" s="10"/>
      <c r="HEG91" s="10"/>
      <c r="HEH91" s="10"/>
      <c r="HEI91" s="10"/>
      <c r="HEJ91" s="10"/>
      <c r="HEK91" s="10"/>
      <c r="HEL91" s="10"/>
      <c r="HEM91" s="10"/>
      <c r="HEN91" s="10"/>
      <c r="HEO91" s="10"/>
      <c r="HEP91" s="10"/>
      <c r="HEQ91" s="10"/>
      <c r="HER91" s="10"/>
      <c r="HES91" s="10"/>
      <c r="HET91" s="10"/>
      <c r="HEU91" s="10"/>
      <c r="HEV91" s="10"/>
      <c r="HEW91" s="10"/>
      <c r="HEX91" s="10"/>
      <c r="HEY91" s="10"/>
      <c r="HEZ91" s="10"/>
      <c r="HFA91" s="10"/>
      <c r="HFB91" s="10"/>
      <c r="HFC91" s="10"/>
      <c r="HFD91" s="10"/>
      <c r="HFE91" s="10"/>
      <c r="HFF91" s="10"/>
      <c r="HFG91" s="10"/>
      <c r="HFH91" s="10"/>
      <c r="HFI91" s="10"/>
      <c r="HFJ91" s="10"/>
      <c r="HFK91" s="10"/>
      <c r="HFL91" s="10"/>
      <c r="HFM91" s="10"/>
      <c r="HFN91" s="10"/>
      <c r="HFO91" s="10"/>
      <c r="HFP91" s="10"/>
      <c r="HFQ91" s="10"/>
      <c r="HFR91" s="10"/>
      <c r="HFS91" s="10"/>
      <c r="HFT91" s="10"/>
      <c r="HFU91" s="10"/>
      <c r="HFV91" s="10"/>
      <c r="HFW91" s="10"/>
      <c r="HFX91" s="10"/>
      <c r="HFY91" s="10"/>
      <c r="HFZ91" s="10"/>
      <c r="HGA91" s="10"/>
      <c r="HGB91" s="10"/>
      <c r="HGC91" s="10"/>
      <c r="HGD91" s="10"/>
      <c r="HGE91" s="10"/>
      <c r="HGF91" s="10"/>
      <c r="HGG91" s="10"/>
      <c r="HGH91" s="10"/>
      <c r="HGI91" s="10"/>
      <c r="HGJ91" s="10"/>
      <c r="HGK91" s="10"/>
      <c r="HGL91" s="10"/>
      <c r="HGM91" s="10"/>
      <c r="HGN91" s="10"/>
      <c r="HGO91" s="10"/>
      <c r="HGP91" s="10"/>
      <c r="HGQ91" s="10"/>
      <c r="HGR91" s="10"/>
      <c r="HGS91" s="10"/>
      <c r="HGT91" s="10"/>
      <c r="HGU91" s="10"/>
      <c r="HGV91" s="10"/>
      <c r="HGW91" s="10"/>
      <c r="HGX91" s="10"/>
      <c r="HGY91" s="10"/>
      <c r="HGZ91" s="10"/>
      <c r="HHA91" s="10"/>
      <c r="HHB91" s="10"/>
      <c r="HHC91" s="10"/>
      <c r="HHD91" s="10"/>
      <c r="HHE91" s="10"/>
      <c r="HHF91" s="10"/>
      <c r="HHG91" s="10"/>
      <c r="HHH91" s="10"/>
      <c r="HHI91" s="10"/>
      <c r="HHJ91" s="10"/>
      <c r="HHK91" s="10"/>
      <c r="HHL91" s="10"/>
      <c r="HHM91" s="10"/>
      <c r="HHN91" s="10"/>
      <c r="HHO91" s="10"/>
      <c r="HHP91" s="10"/>
      <c r="HHQ91" s="10"/>
      <c r="HHR91" s="10"/>
      <c r="HHS91" s="10"/>
      <c r="HHT91" s="10"/>
      <c r="HHU91" s="10"/>
      <c r="HHV91" s="10"/>
      <c r="HHW91" s="10"/>
      <c r="HHX91" s="10"/>
      <c r="HHY91" s="10"/>
      <c r="HHZ91" s="10"/>
      <c r="HIA91" s="10"/>
      <c r="HIB91" s="10"/>
      <c r="HIC91" s="10"/>
      <c r="HID91" s="10"/>
      <c r="HIE91" s="10"/>
      <c r="HIF91" s="10"/>
      <c r="HIG91" s="10"/>
      <c r="HIH91" s="10"/>
      <c r="HII91" s="10"/>
      <c r="HIJ91" s="10"/>
      <c r="HIK91" s="10"/>
      <c r="HIL91" s="10"/>
      <c r="HIM91" s="10"/>
      <c r="HIN91" s="10"/>
      <c r="HIO91" s="10"/>
      <c r="HIP91" s="10"/>
      <c r="HIQ91" s="10"/>
      <c r="HIR91" s="10"/>
      <c r="HIS91" s="10"/>
      <c r="HIT91" s="10"/>
      <c r="HIU91" s="10"/>
      <c r="HIV91" s="10"/>
      <c r="HIW91" s="10"/>
      <c r="HIX91" s="10"/>
      <c r="HIY91" s="10"/>
      <c r="HIZ91" s="10"/>
      <c r="HJA91" s="10"/>
      <c r="HJB91" s="10"/>
      <c r="HJC91" s="10"/>
      <c r="HJD91" s="10"/>
      <c r="HJE91" s="10"/>
      <c r="HJF91" s="10"/>
      <c r="HJG91" s="10"/>
      <c r="HJH91" s="10"/>
      <c r="HJI91" s="10"/>
      <c r="HJJ91" s="10"/>
      <c r="HJK91" s="10"/>
      <c r="HJL91" s="10"/>
      <c r="HJM91" s="10"/>
      <c r="HJN91" s="10"/>
      <c r="HJO91" s="10"/>
      <c r="HJP91" s="10"/>
      <c r="HJQ91" s="10"/>
      <c r="HJR91" s="10"/>
      <c r="HJS91" s="10"/>
      <c r="HJT91" s="10"/>
      <c r="HJU91" s="10"/>
      <c r="HJV91" s="10"/>
      <c r="HJW91" s="10"/>
      <c r="HJX91" s="10"/>
      <c r="HJY91" s="10"/>
      <c r="HJZ91" s="10"/>
      <c r="HKA91" s="10"/>
      <c r="HKB91" s="10"/>
      <c r="HKC91" s="10"/>
      <c r="HKD91" s="10"/>
      <c r="HKE91" s="10"/>
      <c r="HKF91" s="10"/>
      <c r="HKG91" s="10"/>
      <c r="HKH91" s="10"/>
      <c r="HKI91" s="10"/>
      <c r="HKJ91" s="10"/>
      <c r="HKK91" s="10"/>
      <c r="HKL91" s="10"/>
      <c r="HKM91" s="10"/>
      <c r="HKN91" s="10"/>
      <c r="HKO91" s="10"/>
      <c r="HKP91" s="10"/>
      <c r="HKQ91" s="10"/>
      <c r="HKR91" s="10"/>
      <c r="HKS91" s="10"/>
      <c r="HKT91" s="10"/>
      <c r="HKU91" s="10"/>
      <c r="HKV91" s="10"/>
      <c r="HKW91" s="10"/>
      <c r="HKX91" s="10"/>
      <c r="HKY91" s="10"/>
      <c r="HKZ91" s="10"/>
      <c r="HLA91" s="10"/>
      <c r="HLB91" s="10"/>
      <c r="HLC91" s="10"/>
      <c r="HLD91" s="10"/>
      <c r="HLE91" s="10"/>
      <c r="HLF91" s="10"/>
      <c r="HLG91" s="10"/>
      <c r="HLH91" s="10"/>
      <c r="HLI91" s="10"/>
      <c r="HLJ91" s="10"/>
      <c r="HLK91" s="10"/>
      <c r="HLL91" s="10"/>
      <c r="HLM91" s="10"/>
      <c r="HLN91" s="10"/>
      <c r="HLO91" s="10"/>
      <c r="HLP91" s="10"/>
      <c r="HLQ91" s="10"/>
      <c r="HLR91" s="10"/>
      <c r="HLS91" s="10"/>
      <c r="HLT91" s="10"/>
      <c r="HLU91" s="10"/>
      <c r="HLV91" s="10"/>
      <c r="HLW91" s="10"/>
      <c r="HLX91" s="10"/>
      <c r="HLY91" s="10"/>
      <c r="HLZ91" s="10"/>
      <c r="HMA91" s="10"/>
      <c r="HMB91" s="10"/>
      <c r="HMC91" s="10"/>
      <c r="HMD91" s="10"/>
      <c r="HME91" s="10"/>
      <c r="HMF91" s="10"/>
      <c r="HMG91" s="10"/>
      <c r="HMH91" s="10"/>
      <c r="HMI91" s="10"/>
      <c r="HMJ91" s="10"/>
      <c r="HMK91" s="10"/>
      <c r="HML91" s="10"/>
      <c r="HMM91" s="10"/>
      <c r="HMN91" s="10"/>
      <c r="HMO91" s="10"/>
      <c r="HMP91" s="10"/>
      <c r="HMQ91" s="10"/>
      <c r="HMR91" s="10"/>
      <c r="HMS91" s="10"/>
      <c r="HMT91" s="10"/>
      <c r="HMU91" s="10"/>
      <c r="HMV91" s="10"/>
      <c r="HMW91" s="10"/>
      <c r="HMX91" s="10"/>
      <c r="HMY91" s="10"/>
      <c r="HMZ91" s="10"/>
      <c r="HNA91" s="10"/>
      <c r="HNB91" s="10"/>
      <c r="HNC91" s="10"/>
      <c r="HND91" s="10"/>
      <c r="HNE91" s="10"/>
      <c r="HNF91" s="10"/>
      <c r="HNG91" s="10"/>
      <c r="HNH91" s="10"/>
      <c r="HNI91" s="10"/>
      <c r="HNJ91" s="10"/>
      <c r="HNK91" s="10"/>
      <c r="HNL91" s="10"/>
      <c r="HNM91" s="10"/>
      <c r="HNN91" s="10"/>
      <c r="HNO91" s="10"/>
      <c r="HNP91" s="10"/>
      <c r="HNQ91" s="10"/>
      <c r="HNR91" s="10"/>
      <c r="HNS91" s="10"/>
      <c r="HNT91" s="10"/>
      <c r="HNU91" s="10"/>
      <c r="HNV91" s="10"/>
      <c r="HNW91" s="10"/>
      <c r="HNX91" s="10"/>
      <c r="HNY91" s="10"/>
      <c r="HNZ91" s="10"/>
      <c r="HOA91" s="10"/>
      <c r="HOB91" s="10"/>
      <c r="HOC91" s="10"/>
      <c r="HOD91" s="10"/>
      <c r="HOE91" s="10"/>
      <c r="HOF91" s="10"/>
      <c r="HOG91" s="10"/>
      <c r="HOH91" s="10"/>
      <c r="HOI91" s="10"/>
      <c r="HOJ91" s="10"/>
      <c r="HOK91" s="10"/>
      <c r="HOL91" s="10"/>
      <c r="HOM91" s="10"/>
      <c r="HON91" s="10"/>
      <c r="HOO91" s="10"/>
      <c r="HOP91" s="10"/>
      <c r="HOQ91" s="10"/>
      <c r="HOR91" s="10"/>
      <c r="HOS91" s="10"/>
      <c r="HOT91" s="10"/>
      <c r="HOU91" s="10"/>
      <c r="HOV91" s="10"/>
      <c r="HOW91" s="10"/>
      <c r="HOX91" s="10"/>
      <c r="HOY91" s="10"/>
      <c r="HOZ91" s="10"/>
      <c r="HPA91" s="10"/>
      <c r="HPB91" s="10"/>
      <c r="HPC91" s="10"/>
      <c r="HPD91" s="10"/>
      <c r="HPE91" s="10"/>
      <c r="HPF91" s="10"/>
      <c r="HPG91" s="10"/>
      <c r="HPH91" s="10"/>
      <c r="HPI91" s="10"/>
      <c r="HPJ91" s="10"/>
      <c r="HPK91" s="10"/>
      <c r="HPL91" s="10"/>
      <c r="HPM91" s="10"/>
      <c r="HPN91" s="10"/>
      <c r="HPO91" s="10"/>
      <c r="HPP91" s="10"/>
      <c r="HPQ91" s="10"/>
      <c r="HPR91" s="10"/>
      <c r="HPS91" s="10"/>
      <c r="HPT91" s="10"/>
      <c r="HPU91" s="10"/>
      <c r="HPV91" s="10"/>
      <c r="HPW91" s="10"/>
      <c r="HPX91" s="10"/>
      <c r="HPY91" s="10"/>
      <c r="HPZ91" s="10"/>
      <c r="HQA91" s="10"/>
      <c r="HQB91" s="10"/>
      <c r="HQC91" s="10"/>
      <c r="HQD91" s="10"/>
      <c r="HQE91" s="10"/>
      <c r="HQF91" s="10"/>
      <c r="HQG91" s="10"/>
      <c r="HQH91" s="10"/>
      <c r="HQI91" s="10"/>
      <c r="HQJ91" s="10"/>
      <c r="HQK91" s="10"/>
      <c r="HQL91" s="10"/>
      <c r="HQM91" s="10"/>
      <c r="HQN91" s="10"/>
      <c r="HQO91" s="10"/>
      <c r="HQP91" s="10"/>
      <c r="HQQ91" s="10"/>
      <c r="HQR91" s="10"/>
      <c r="HQS91" s="10"/>
      <c r="HQT91" s="10"/>
      <c r="HQU91" s="10"/>
      <c r="HQV91" s="10"/>
      <c r="HQW91" s="10"/>
      <c r="HQX91" s="10"/>
      <c r="HQY91" s="10"/>
      <c r="HQZ91" s="10"/>
      <c r="HRA91" s="10"/>
      <c r="HRB91" s="10"/>
      <c r="HRC91" s="10"/>
      <c r="HRD91" s="10"/>
      <c r="HRE91" s="10"/>
      <c r="HRF91" s="10"/>
      <c r="HRG91" s="10"/>
      <c r="HRH91" s="10"/>
      <c r="HRI91" s="10"/>
      <c r="HRJ91" s="10"/>
      <c r="HRK91" s="10"/>
      <c r="HRL91" s="10"/>
      <c r="HRM91" s="10"/>
      <c r="HRN91" s="10"/>
      <c r="HRO91" s="10"/>
      <c r="HRP91" s="10"/>
      <c r="HRQ91" s="10"/>
      <c r="HRR91" s="10"/>
      <c r="HRS91" s="10"/>
      <c r="HRT91" s="10"/>
      <c r="HRU91" s="10"/>
      <c r="HRV91" s="10"/>
      <c r="HRW91" s="10"/>
      <c r="HRX91" s="10"/>
      <c r="HRY91" s="10"/>
      <c r="HRZ91" s="10"/>
      <c r="HSA91" s="10"/>
      <c r="HSB91" s="10"/>
      <c r="HSC91" s="10"/>
      <c r="HSD91" s="10"/>
      <c r="HSE91" s="10"/>
      <c r="HSF91" s="10"/>
      <c r="HSG91" s="10"/>
      <c r="HSH91" s="10"/>
      <c r="HSI91" s="10"/>
      <c r="HSJ91" s="10"/>
      <c r="HSK91" s="10"/>
      <c r="HSL91" s="10"/>
      <c r="HSM91" s="10"/>
      <c r="HSN91" s="10"/>
      <c r="HSO91" s="10"/>
      <c r="HSP91" s="10"/>
      <c r="HSQ91" s="10"/>
      <c r="HSR91" s="10"/>
      <c r="HSS91" s="10"/>
      <c r="HST91" s="10"/>
      <c r="HSU91" s="10"/>
      <c r="HSV91" s="10"/>
      <c r="HSW91" s="10"/>
      <c r="HSX91" s="10"/>
      <c r="HSY91" s="10"/>
      <c r="HSZ91" s="10"/>
      <c r="HTA91" s="10"/>
      <c r="HTB91" s="10"/>
      <c r="HTC91" s="10"/>
      <c r="HTD91" s="10"/>
      <c r="HTE91" s="10"/>
      <c r="HTF91" s="10"/>
      <c r="HTG91" s="10"/>
      <c r="HTH91" s="10"/>
      <c r="HTI91" s="10"/>
      <c r="HTJ91" s="10"/>
      <c r="HTK91" s="10"/>
      <c r="HTL91" s="10"/>
      <c r="HTM91" s="10"/>
      <c r="HTN91" s="10"/>
      <c r="HTO91" s="10"/>
      <c r="HTP91" s="10"/>
      <c r="HTQ91" s="10"/>
      <c r="HTR91" s="10"/>
      <c r="HTS91" s="10"/>
      <c r="HTT91" s="10"/>
      <c r="HTU91" s="10"/>
      <c r="HTV91" s="10"/>
      <c r="HTW91" s="10"/>
      <c r="HTX91" s="10"/>
      <c r="HTY91" s="10"/>
      <c r="HTZ91" s="10"/>
      <c r="HUA91" s="10"/>
      <c r="HUB91" s="10"/>
      <c r="HUC91" s="10"/>
      <c r="HUD91" s="10"/>
      <c r="HUE91" s="10"/>
      <c r="HUF91" s="10"/>
      <c r="HUG91" s="10"/>
      <c r="HUH91" s="10"/>
      <c r="HUI91" s="10"/>
      <c r="HUJ91" s="10"/>
      <c r="HUK91" s="10"/>
      <c r="HUL91" s="10"/>
      <c r="HUM91" s="10"/>
      <c r="HUN91" s="10"/>
      <c r="HUO91" s="10"/>
      <c r="HUP91" s="10"/>
      <c r="HUQ91" s="10"/>
      <c r="HUR91" s="10"/>
      <c r="HUS91" s="10"/>
      <c r="HUT91" s="10"/>
      <c r="HUU91" s="10"/>
      <c r="HUV91" s="10"/>
      <c r="HUW91" s="10"/>
      <c r="HUX91" s="10"/>
      <c r="HUY91" s="10"/>
      <c r="HUZ91" s="10"/>
      <c r="HVA91" s="10"/>
      <c r="HVB91" s="10"/>
      <c r="HVC91" s="10"/>
      <c r="HVD91" s="10"/>
      <c r="HVE91" s="10"/>
      <c r="HVF91" s="10"/>
      <c r="HVG91" s="10"/>
      <c r="HVH91" s="10"/>
      <c r="HVI91" s="10"/>
      <c r="HVJ91" s="10"/>
      <c r="HVK91" s="10"/>
      <c r="HVL91" s="10"/>
      <c r="HVM91" s="10"/>
      <c r="HVN91" s="10"/>
      <c r="HVO91" s="10"/>
      <c r="HVP91" s="10"/>
      <c r="HVQ91" s="10"/>
      <c r="HVR91" s="10"/>
      <c r="HVS91" s="10"/>
      <c r="HVT91" s="10"/>
      <c r="HVU91" s="10"/>
      <c r="HVV91" s="10"/>
      <c r="HVW91" s="10"/>
      <c r="HVX91" s="10"/>
      <c r="HVY91" s="10"/>
      <c r="HVZ91" s="10"/>
      <c r="HWA91" s="10"/>
      <c r="HWB91" s="10"/>
      <c r="HWC91" s="10"/>
      <c r="HWD91" s="10"/>
      <c r="HWE91" s="10"/>
      <c r="HWF91" s="10"/>
      <c r="HWG91" s="10"/>
      <c r="HWH91" s="10"/>
      <c r="HWI91" s="10"/>
      <c r="HWJ91" s="10"/>
      <c r="HWK91" s="10"/>
      <c r="HWL91" s="10"/>
      <c r="HWM91" s="10"/>
      <c r="HWN91" s="10"/>
      <c r="HWO91" s="10"/>
      <c r="HWP91" s="10"/>
      <c r="HWQ91" s="10"/>
      <c r="HWR91" s="10"/>
      <c r="HWS91" s="10"/>
      <c r="HWT91" s="10"/>
      <c r="HWU91" s="10"/>
      <c r="HWV91" s="10"/>
      <c r="HWW91" s="10"/>
      <c r="HWX91" s="10"/>
      <c r="HWY91" s="10"/>
      <c r="HWZ91" s="10"/>
      <c r="HXA91" s="10"/>
      <c r="HXB91" s="10"/>
      <c r="HXC91" s="10"/>
      <c r="HXD91" s="10"/>
      <c r="HXE91" s="10"/>
      <c r="HXF91" s="10"/>
      <c r="HXG91" s="10"/>
      <c r="HXH91" s="10"/>
      <c r="HXI91" s="10"/>
      <c r="HXJ91" s="10"/>
      <c r="HXK91" s="10"/>
      <c r="HXL91" s="10"/>
      <c r="HXM91" s="10"/>
      <c r="HXN91" s="10"/>
      <c r="HXO91" s="10"/>
      <c r="HXP91" s="10"/>
      <c r="HXQ91" s="10"/>
      <c r="HXR91" s="10"/>
      <c r="HXS91" s="10"/>
      <c r="HXT91" s="10"/>
      <c r="HXU91" s="10"/>
      <c r="HXV91" s="10"/>
      <c r="HXW91" s="10"/>
      <c r="HXX91" s="10"/>
      <c r="HXY91" s="10"/>
      <c r="HXZ91" s="10"/>
      <c r="HYA91" s="10"/>
      <c r="HYB91" s="10"/>
      <c r="HYC91" s="10"/>
      <c r="HYD91" s="10"/>
      <c r="HYE91" s="10"/>
      <c r="HYF91" s="10"/>
      <c r="HYG91" s="10"/>
      <c r="HYH91" s="10"/>
      <c r="HYI91" s="10"/>
      <c r="HYJ91" s="10"/>
      <c r="HYK91" s="10"/>
      <c r="HYL91" s="10"/>
      <c r="HYM91" s="10"/>
      <c r="HYN91" s="10"/>
      <c r="HYO91" s="10"/>
      <c r="HYP91" s="10"/>
      <c r="HYQ91" s="10"/>
      <c r="HYR91" s="10"/>
      <c r="HYS91" s="10"/>
      <c r="HYT91" s="10"/>
      <c r="HYU91" s="10"/>
      <c r="HYV91" s="10"/>
      <c r="HYW91" s="10"/>
      <c r="HYX91" s="10"/>
      <c r="HYY91" s="10"/>
      <c r="HYZ91" s="10"/>
      <c r="HZA91" s="10"/>
      <c r="HZB91" s="10"/>
      <c r="HZC91" s="10"/>
      <c r="HZD91" s="10"/>
      <c r="HZE91" s="10"/>
      <c r="HZF91" s="10"/>
      <c r="HZG91" s="10"/>
      <c r="HZH91" s="10"/>
      <c r="HZI91" s="10"/>
      <c r="HZJ91" s="10"/>
      <c r="HZK91" s="10"/>
      <c r="HZL91" s="10"/>
      <c r="HZM91" s="10"/>
      <c r="HZN91" s="10"/>
      <c r="HZO91" s="10"/>
      <c r="HZP91" s="10"/>
      <c r="HZQ91" s="10"/>
      <c r="HZR91" s="10"/>
      <c r="HZS91" s="10"/>
      <c r="HZT91" s="10"/>
      <c r="HZU91" s="10"/>
      <c r="HZV91" s="10"/>
      <c r="HZW91" s="10"/>
      <c r="HZX91" s="10"/>
      <c r="HZY91" s="10"/>
      <c r="HZZ91" s="10"/>
      <c r="IAA91" s="10"/>
      <c r="IAB91" s="10"/>
      <c r="IAC91" s="10"/>
      <c r="IAD91" s="10"/>
      <c r="IAE91" s="10"/>
      <c r="IAF91" s="10"/>
      <c r="IAG91" s="10"/>
      <c r="IAH91" s="10"/>
      <c r="IAI91" s="10"/>
      <c r="IAJ91" s="10"/>
      <c r="IAK91" s="10"/>
      <c r="IAL91" s="10"/>
      <c r="IAM91" s="10"/>
      <c r="IAN91" s="10"/>
      <c r="IAO91" s="10"/>
      <c r="IAP91" s="10"/>
      <c r="IAQ91" s="10"/>
      <c r="IAR91" s="10"/>
      <c r="IAS91" s="10"/>
      <c r="IAT91" s="10"/>
      <c r="IAU91" s="10"/>
      <c r="IAV91" s="10"/>
      <c r="IAW91" s="10"/>
      <c r="IAX91" s="10"/>
      <c r="IAY91" s="10"/>
      <c r="IAZ91" s="10"/>
      <c r="IBA91" s="10"/>
      <c r="IBB91" s="10"/>
      <c r="IBC91" s="10"/>
      <c r="IBD91" s="10"/>
      <c r="IBE91" s="10"/>
      <c r="IBF91" s="10"/>
      <c r="IBG91" s="10"/>
      <c r="IBH91" s="10"/>
      <c r="IBI91" s="10"/>
      <c r="IBJ91" s="10"/>
      <c r="IBK91" s="10"/>
      <c r="IBL91" s="10"/>
      <c r="IBM91" s="10"/>
      <c r="IBN91" s="10"/>
      <c r="IBO91" s="10"/>
      <c r="IBP91" s="10"/>
      <c r="IBQ91" s="10"/>
      <c r="IBR91" s="10"/>
      <c r="IBS91" s="10"/>
      <c r="IBT91" s="10"/>
      <c r="IBU91" s="10"/>
      <c r="IBV91" s="10"/>
      <c r="IBW91" s="10"/>
      <c r="IBX91" s="10"/>
      <c r="IBY91" s="10"/>
      <c r="IBZ91" s="10"/>
      <c r="ICA91" s="10"/>
      <c r="ICB91" s="10"/>
      <c r="ICC91" s="10"/>
      <c r="ICD91" s="10"/>
      <c r="ICE91" s="10"/>
      <c r="ICF91" s="10"/>
      <c r="ICG91" s="10"/>
      <c r="ICH91" s="10"/>
      <c r="ICI91" s="10"/>
      <c r="ICJ91" s="10"/>
      <c r="ICK91" s="10"/>
      <c r="ICL91" s="10"/>
      <c r="ICM91" s="10"/>
      <c r="ICN91" s="10"/>
      <c r="ICO91" s="10"/>
      <c r="ICP91" s="10"/>
      <c r="ICQ91" s="10"/>
      <c r="ICR91" s="10"/>
      <c r="ICS91" s="10"/>
      <c r="ICT91" s="10"/>
      <c r="ICU91" s="10"/>
      <c r="ICV91" s="10"/>
      <c r="ICW91" s="10"/>
      <c r="ICX91" s="10"/>
      <c r="ICY91" s="10"/>
      <c r="ICZ91" s="10"/>
      <c r="IDA91" s="10"/>
      <c r="IDB91" s="10"/>
      <c r="IDC91" s="10"/>
      <c r="IDD91" s="10"/>
      <c r="IDE91" s="10"/>
      <c r="IDF91" s="10"/>
      <c r="IDG91" s="10"/>
      <c r="IDH91" s="10"/>
      <c r="IDI91" s="10"/>
      <c r="IDJ91" s="10"/>
      <c r="IDK91" s="10"/>
      <c r="IDL91" s="10"/>
      <c r="IDM91" s="10"/>
      <c r="IDN91" s="10"/>
      <c r="IDO91" s="10"/>
      <c r="IDP91" s="10"/>
      <c r="IDQ91" s="10"/>
      <c r="IDR91" s="10"/>
      <c r="IDS91" s="10"/>
      <c r="IDT91" s="10"/>
      <c r="IDU91" s="10"/>
      <c r="IDV91" s="10"/>
      <c r="IDW91" s="10"/>
      <c r="IDX91" s="10"/>
      <c r="IDY91" s="10"/>
      <c r="IDZ91" s="10"/>
      <c r="IEA91" s="10"/>
      <c r="IEB91" s="10"/>
      <c r="IEC91" s="10"/>
      <c r="IED91" s="10"/>
      <c r="IEE91" s="10"/>
      <c r="IEF91" s="10"/>
      <c r="IEG91" s="10"/>
      <c r="IEH91" s="10"/>
      <c r="IEI91" s="10"/>
      <c r="IEJ91" s="10"/>
      <c r="IEK91" s="10"/>
      <c r="IEL91" s="10"/>
      <c r="IEM91" s="10"/>
      <c r="IEN91" s="10"/>
      <c r="IEO91" s="10"/>
      <c r="IEP91" s="10"/>
      <c r="IEQ91" s="10"/>
      <c r="IER91" s="10"/>
      <c r="IES91" s="10"/>
      <c r="IET91" s="10"/>
      <c r="IEU91" s="10"/>
      <c r="IEV91" s="10"/>
      <c r="IEW91" s="10"/>
      <c r="IEX91" s="10"/>
      <c r="IEY91" s="10"/>
      <c r="IEZ91" s="10"/>
      <c r="IFA91" s="10"/>
      <c r="IFB91" s="10"/>
      <c r="IFC91" s="10"/>
      <c r="IFD91" s="10"/>
      <c r="IFE91" s="10"/>
      <c r="IFF91" s="10"/>
      <c r="IFG91" s="10"/>
      <c r="IFH91" s="10"/>
      <c r="IFI91" s="10"/>
      <c r="IFJ91" s="10"/>
      <c r="IFK91" s="10"/>
      <c r="IFL91" s="10"/>
      <c r="IFM91" s="10"/>
      <c r="IFN91" s="10"/>
      <c r="IFO91" s="10"/>
      <c r="IFP91" s="10"/>
      <c r="IFQ91" s="10"/>
      <c r="IFR91" s="10"/>
      <c r="IFS91" s="10"/>
      <c r="IFT91" s="10"/>
      <c r="IFU91" s="10"/>
      <c r="IFV91" s="10"/>
      <c r="IFW91" s="10"/>
      <c r="IFX91" s="10"/>
      <c r="IFY91" s="10"/>
      <c r="IFZ91" s="10"/>
      <c r="IGA91" s="10"/>
      <c r="IGB91" s="10"/>
      <c r="IGC91" s="10"/>
      <c r="IGD91" s="10"/>
      <c r="IGE91" s="10"/>
      <c r="IGF91" s="10"/>
      <c r="IGG91" s="10"/>
      <c r="IGH91" s="10"/>
      <c r="IGI91" s="10"/>
      <c r="IGJ91" s="10"/>
      <c r="IGK91" s="10"/>
      <c r="IGL91" s="10"/>
      <c r="IGM91" s="10"/>
      <c r="IGN91" s="10"/>
      <c r="IGO91" s="10"/>
      <c r="IGP91" s="10"/>
      <c r="IGQ91" s="10"/>
      <c r="IGR91" s="10"/>
      <c r="IGS91" s="10"/>
      <c r="IGT91" s="10"/>
      <c r="IGU91" s="10"/>
      <c r="IGV91" s="10"/>
      <c r="IGW91" s="10"/>
      <c r="IGX91" s="10"/>
      <c r="IGY91" s="10"/>
      <c r="IGZ91" s="10"/>
      <c r="IHA91" s="10"/>
      <c r="IHB91" s="10"/>
      <c r="IHC91" s="10"/>
      <c r="IHD91" s="10"/>
      <c r="IHE91" s="10"/>
      <c r="IHF91" s="10"/>
      <c r="IHG91" s="10"/>
      <c r="IHH91" s="10"/>
      <c r="IHI91" s="10"/>
      <c r="IHJ91" s="10"/>
      <c r="IHK91" s="10"/>
      <c r="IHL91" s="10"/>
      <c r="IHM91" s="10"/>
      <c r="IHN91" s="10"/>
      <c r="IHO91" s="10"/>
      <c r="IHP91" s="10"/>
      <c r="IHQ91" s="10"/>
      <c r="IHR91" s="10"/>
      <c r="IHS91" s="10"/>
      <c r="IHT91" s="10"/>
      <c r="IHU91" s="10"/>
      <c r="IHV91" s="10"/>
      <c r="IHW91" s="10"/>
      <c r="IHX91" s="10"/>
      <c r="IHY91" s="10"/>
      <c r="IHZ91" s="10"/>
      <c r="IIA91" s="10"/>
      <c r="IIB91" s="10"/>
      <c r="IIC91" s="10"/>
      <c r="IID91" s="10"/>
      <c r="IIE91" s="10"/>
      <c r="IIF91" s="10"/>
      <c r="IIG91" s="10"/>
      <c r="IIH91" s="10"/>
      <c r="III91" s="10"/>
      <c r="IIJ91" s="10"/>
      <c r="IIK91" s="10"/>
      <c r="IIL91" s="10"/>
      <c r="IIM91" s="10"/>
      <c r="IIN91" s="10"/>
      <c r="IIO91" s="10"/>
      <c r="IIP91" s="10"/>
      <c r="IIQ91" s="10"/>
      <c r="IIR91" s="10"/>
      <c r="IIS91" s="10"/>
      <c r="IIT91" s="10"/>
      <c r="IIU91" s="10"/>
      <c r="IIV91" s="10"/>
      <c r="IIW91" s="10"/>
      <c r="IIX91" s="10"/>
      <c r="IIY91" s="10"/>
      <c r="IIZ91" s="10"/>
      <c r="IJA91" s="10"/>
      <c r="IJB91" s="10"/>
      <c r="IJC91" s="10"/>
      <c r="IJD91" s="10"/>
      <c r="IJE91" s="10"/>
      <c r="IJF91" s="10"/>
      <c r="IJG91" s="10"/>
      <c r="IJH91" s="10"/>
      <c r="IJI91" s="10"/>
      <c r="IJJ91" s="10"/>
      <c r="IJK91" s="10"/>
      <c r="IJL91" s="10"/>
      <c r="IJM91" s="10"/>
      <c r="IJN91" s="10"/>
      <c r="IJO91" s="10"/>
      <c r="IJP91" s="10"/>
      <c r="IJQ91" s="10"/>
      <c r="IJR91" s="10"/>
      <c r="IJS91" s="10"/>
      <c r="IJT91" s="10"/>
      <c r="IJU91" s="10"/>
      <c r="IJV91" s="10"/>
      <c r="IJW91" s="10"/>
      <c r="IJX91" s="10"/>
      <c r="IJY91" s="10"/>
      <c r="IJZ91" s="10"/>
      <c r="IKA91" s="10"/>
      <c r="IKB91" s="10"/>
      <c r="IKC91" s="10"/>
      <c r="IKD91" s="10"/>
      <c r="IKE91" s="10"/>
      <c r="IKF91" s="10"/>
      <c r="IKG91" s="10"/>
      <c r="IKH91" s="10"/>
      <c r="IKI91" s="10"/>
      <c r="IKJ91" s="10"/>
      <c r="IKK91" s="10"/>
      <c r="IKL91" s="10"/>
      <c r="IKM91" s="10"/>
      <c r="IKN91" s="10"/>
      <c r="IKO91" s="10"/>
      <c r="IKP91" s="10"/>
      <c r="IKQ91" s="10"/>
      <c r="IKR91" s="10"/>
      <c r="IKS91" s="10"/>
      <c r="IKT91" s="10"/>
      <c r="IKU91" s="10"/>
      <c r="IKV91" s="10"/>
      <c r="IKW91" s="10"/>
      <c r="IKX91" s="10"/>
      <c r="IKY91" s="10"/>
      <c r="IKZ91" s="10"/>
      <c r="ILA91" s="10"/>
      <c r="ILB91" s="10"/>
      <c r="ILC91" s="10"/>
      <c r="ILD91" s="10"/>
      <c r="ILE91" s="10"/>
      <c r="ILF91" s="10"/>
      <c r="ILG91" s="10"/>
      <c r="ILH91" s="10"/>
      <c r="ILI91" s="10"/>
      <c r="ILJ91" s="10"/>
      <c r="ILK91" s="10"/>
      <c r="ILL91" s="10"/>
      <c r="ILM91" s="10"/>
      <c r="ILN91" s="10"/>
      <c r="ILO91" s="10"/>
      <c r="ILP91" s="10"/>
      <c r="ILQ91" s="10"/>
      <c r="ILR91" s="10"/>
      <c r="ILS91" s="10"/>
      <c r="ILT91" s="10"/>
      <c r="ILU91" s="10"/>
      <c r="ILV91" s="10"/>
      <c r="ILW91" s="10"/>
      <c r="ILX91" s="10"/>
      <c r="ILY91" s="10"/>
      <c r="ILZ91" s="10"/>
      <c r="IMA91" s="10"/>
      <c r="IMB91" s="10"/>
      <c r="IMC91" s="10"/>
      <c r="IMD91" s="10"/>
      <c r="IME91" s="10"/>
      <c r="IMF91" s="10"/>
      <c r="IMG91" s="10"/>
      <c r="IMH91" s="10"/>
      <c r="IMI91" s="10"/>
      <c r="IMJ91" s="10"/>
      <c r="IMK91" s="10"/>
      <c r="IML91" s="10"/>
      <c r="IMM91" s="10"/>
      <c r="IMN91" s="10"/>
      <c r="IMO91" s="10"/>
      <c r="IMP91" s="10"/>
      <c r="IMQ91" s="10"/>
      <c r="IMR91" s="10"/>
      <c r="IMS91" s="10"/>
      <c r="IMT91" s="10"/>
      <c r="IMU91" s="10"/>
      <c r="IMV91" s="10"/>
      <c r="IMW91" s="10"/>
      <c r="IMX91" s="10"/>
      <c r="IMY91" s="10"/>
      <c r="IMZ91" s="10"/>
      <c r="INA91" s="10"/>
      <c r="INB91" s="10"/>
      <c r="INC91" s="10"/>
      <c r="IND91" s="10"/>
      <c r="INE91" s="10"/>
      <c r="INF91" s="10"/>
      <c r="ING91" s="10"/>
      <c r="INH91" s="10"/>
      <c r="INI91" s="10"/>
      <c r="INJ91" s="10"/>
      <c r="INK91" s="10"/>
      <c r="INL91" s="10"/>
      <c r="INM91" s="10"/>
      <c r="INN91" s="10"/>
      <c r="INO91" s="10"/>
      <c r="INP91" s="10"/>
      <c r="INQ91" s="10"/>
      <c r="INR91" s="10"/>
      <c r="INS91" s="10"/>
      <c r="INT91" s="10"/>
      <c r="INU91" s="10"/>
      <c r="INV91" s="10"/>
      <c r="INW91" s="10"/>
      <c r="INX91" s="10"/>
      <c r="INY91" s="10"/>
      <c r="INZ91" s="10"/>
      <c r="IOA91" s="10"/>
      <c r="IOB91" s="10"/>
      <c r="IOC91" s="10"/>
      <c r="IOD91" s="10"/>
      <c r="IOE91" s="10"/>
      <c r="IOF91" s="10"/>
      <c r="IOG91" s="10"/>
      <c r="IOH91" s="10"/>
      <c r="IOI91" s="10"/>
      <c r="IOJ91" s="10"/>
      <c r="IOK91" s="10"/>
      <c r="IOL91" s="10"/>
      <c r="IOM91" s="10"/>
      <c r="ION91" s="10"/>
      <c r="IOO91" s="10"/>
      <c r="IOP91" s="10"/>
      <c r="IOQ91" s="10"/>
      <c r="IOR91" s="10"/>
      <c r="IOS91" s="10"/>
      <c r="IOT91" s="10"/>
      <c r="IOU91" s="10"/>
      <c r="IOV91" s="10"/>
      <c r="IOW91" s="10"/>
      <c r="IOX91" s="10"/>
      <c r="IOY91" s="10"/>
      <c r="IOZ91" s="10"/>
      <c r="IPA91" s="10"/>
      <c r="IPB91" s="10"/>
      <c r="IPC91" s="10"/>
      <c r="IPD91" s="10"/>
      <c r="IPE91" s="10"/>
      <c r="IPF91" s="10"/>
      <c r="IPG91" s="10"/>
      <c r="IPH91" s="10"/>
      <c r="IPI91" s="10"/>
      <c r="IPJ91" s="10"/>
      <c r="IPK91" s="10"/>
      <c r="IPL91" s="10"/>
      <c r="IPM91" s="10"/>
      <c r="IPN91" s="10"/>
      <c r="IPO91" s="10"/>
      <c r="IPP91" s="10"/>
      <c r="IPQ91" s="10"/>
      <c r="IPR91" s="10"/>
      <c r="IPS91" s="10"/>
      <c r="IPT91" s="10"/>
      <c r="IPU91" s="10"/>
      <c r="IPV91" s="10"/>
      <c r="IPW91" s="10"/>
      <c r="IPX91" s="10"/>
      <c r="IPY91" s="10"/>
      <c r="IPZ91" s="10"/>
      <c r="IQA91" s="10"/>
      <c r="IQB91" s="10"/>
      <c r="IQC91" s="10"/>
      <c r="IQD91" s="10"/>
      <c r="IQE91" s="10"/>
      <c r="IQF91" s="10"/>
      <c r="IQG91" s="10"/>
      <c r="IQH91" s="10"/>
      <c r="IQI91" s="10"/>
      <c r="IQJ91" s="10"/>
      <c r="IQK91" s="10"/>
      <c r="IQL91" s="10"/>
      <c r="IQM91" s="10"/>
      <c r="IQN91" s="10"/>
      <c r="IQO91" s="10"/>
      <c r="IQP91" s="10"/>
      <c r="IQQ91" s="10"/>
      <c r="IQR91" s="10"/>
      <c r="IQS91" s="10"/>
      <c r="IQT91" s="10"/>
      <c r="IQU91" s="10"/>
      <c r="IQV91" s="10"/>
      <c r="IQW91" s="10"/>
      <c r="IQX91" s="10"/>
      <c r="IQY91" s="10"/>
      <c r="IQZ91" s="10"/>
      <c r="IRA91" s="10"/>
      <c r="IRB91" s="10"/>
      <c r="IRC91" s="10"/>
      <c r="IRD91" s="10"/>
      <c r="IRE91" s="10"/>
      <c r="IRF91" s="10"/>
      <c r="IRG91" s="10"/>
      <c r="IRH91" s="10"/>
      <c r="IRI91" s="10"/>
      <c r="IRJ91" s="10"/>
      <c r="IRK91" s="10"/>
      <c r="IRL91" s="10"/>
      <c r="IRM91" s="10"/>
      <c r="IRN91" s="10"/>
      <c r="IRO91" s="10"/>
      <c r="IRP91" s="10"/>
      <c r="IRQ91" s="10"/>
      <c r="IRR91" s="10"/>
      <c r="IRS91" s="10"/>
      <c r="IRT91" s="10"/>
      <c r="IRU91" s="10"/>
      <c r="IRV91" s="10"/>
      <c r="IRW91" s="10"/>
      <c r="IRX91" s="10"/>
      <c r="IRY91" s="10"/>
      <c r="IRZ91" s="10"/>
      <c r="ISA91" s="10"/>
      <c r="ISB91" s="10"/>
      <c r="ISC91" s="10"/>
      <c r="ISD91" s="10"/>
      <c r="ISE91" s="10"/>
      <c r="ISF91" s="10"/>
      <c r="ISG91" s="10"/>
      <c r="ISH91" s="10"/>
      <c r="ISI91" s="10"/>
      <c r="ISJ91" s="10"/>
      <c r="ISK91" s="10"/>
      <c r="ISL91" s="10"/>
      <c r="ISM91" s="10"/>
      <c r="ISN91" s="10"/>
      <c r="ISO91" s="10"/>
      <c r="ISP91" s="10"/>
      <c r="ISQ91" s="10"/>
      <c r="ISR91" s="10"/>
      <c r="ISS91" s="10"/>
      <c r="IST91" s="10"/>
      <c r="ISU91" s="10"/>
      <c r="ISV91" s="10"/>
      <c r="ISW91" s="10"/>
      <c r="ISX91" s="10"/>
      <c r="ISY91" s="10"/>
      <c r="ISZ91" s="10"/>
      <c r="ITA91" s="10"/>
      <c r="ITB91" s="10"/>
      <c r="ITC91" s="10"/>
      <c r="ITD91" s="10"/>
      <c r="ITE91" s="10"/>
      <c r="ITF91" s="10"/>
      <c r="ITG91" s="10"/>
      <c r="ITH91" s="10"/>
      <c r="ITI91" s="10"/>
      <c r="ITJ91" s="10"/>
      <c r="ITK91" s="10"/>
      <c r="ITL91" s="10"/>
      <c r="ITM91" s="10"/>
      <c r="ITN91" s="10"/>
      <c r="ITO91" s="10"/>
      <c r="ITP91" s="10"/>
      <c r="ITQ91" s="10"/>
      <c r="ITR91" s="10"/>
      <c r="ITS91" s="10"/>
      <c r="ITT91" s="10"/>
      <c r="ITU91" s="10"/>
      <c r="ITV91" s="10"/>
      <c r="ITW91" s="10"/>
      <c r="ITX91" s="10"/>
      <c r="ITY91" s="10"/>
      <c r="ITZ91" s="10"/>
      <c r="IUA91" s="10"/>
      <c r="IUB91" s="10"/>
      <c r="IUC91" s="10"/>
      <c r="IUD91" s="10"/>
      <c r="IUE91" s="10"/>
      <c r="IUF91" s="10"/>
      <c r="IUG91" s="10"/>
      <c r="IUH91" s="10"/>
      <c r="IUI91" s="10"/>
      <c r="IUJ91" s="10"/>
      <c r="IUK91" s="10"/>
      <c r="IUL91" s="10"/>
      <c r="IUM91" s="10"/>
      <c r="IUN91" s="10"/>
      <c r="IUO91" s="10"/>
      <c r="IUP91" s="10"/>
      <c r="IUQ91" s="10"/>
      <c r="IUR91" s="10"/>
      <c r="IUS91" s="10"/>
      <c r="IUT91" s="10"/>
      <c r="IUU91" s="10"/>
      <c r="IUV91" s="10"/>
      <c r="IUW91" s="10"/>
      <c r="IUX91" s="10"/>
      <c r="IUY91" s="10"/>
      <c r="IUZ91" s="10"/>
      <c r="IVA91" s="10"/>
      <c r="IVB91" s="10"/>
      <c r="IVC91" s="10"/>
      <c r="IVD91" s="10"/>
      <c r="IVE91" s="10"/>
      <c r="IVF91" s="10"/>
      <c r="IVG91" s="10"/>
      <c r="IVH91" s="10"/>
      <c r="IVI91" s="10"/>
      <c r="IVJ91" s="10"/>
      <c r="IVK91" s="10"/>
      <c r="IVL91" s="10"/>
      <c r="IVM91" s="10"/>
      <c r="IVN91" s="10"/>
      <c r="IVO91" s="10"/>
      <c r="IVP91" s="10"/>
      <c r="IVQ91" s="10"/>
      <c r="IVR91" s="10"/>
      <c r="IVS91" s="10"/>
      <c r="IVT91" s="10"/>
      <c r="IVU91" s="10"/>
      <c r="IVV91" s="10"/>
      <c r="IVW91" s="10"/>
      <c r="IVX91" s="10"/>
      <c r="IVY91" s="10"/>
      <c r="IVZ91" s="10"/>
      <c r="IWA91" s="10"/>
      <c r="IWB91" s="10"/>
      <c r="IWC91" s="10"/>
      <c r="IWD91" s="10"/>
      <c r="IWE91" s="10"/>
      <c r="IWF91" s="10"/>
      <c r="IWG91" s="10"/>
      <c r="IWH91" s="10"/>
      <c r="IWI91" s="10"/>
      <c r="IWJ91" s="10"/>
      <c r="IWK91" s="10"/>
      <c r="IWL91" s="10"/>
      <c r="IWM91" s="10"/>
      <c r="IWN91" s="10"/>
      <c r="IWO91" s="10"/>
      <c r="IWP91" s="10"/>
      <c r="IWQ91" s="10"/>
      <c r="IWR91" s="10"/>
      <c r="IWS91" s="10"/>
      <c r="IWT91" s="10"/>
      <c r="IWU91" s="10"/>
      <c r="IWV91" s="10"/>
      <c r="IWW91" s="10"/>
      <c r="IWX91" s="10"/>
      <c r="IWY91" s="10"/>
      <c r="IWZ91" s="10"/>
      <c r="IXA91" s="10"/>
      <c r="IXB91" s="10"/>
      <c r="IXC91" s="10"/>
      <c r="IXD91" s="10"/>
      <c r="IXE91" s="10"/>
      <c r="IXF91" s="10"/>
      <c r="IXG91" s="10"/>
      <c r="IXH91" s="10"/>
      <c r="IXI91" s="10"/>
      <c r="IXJ91" s="10"/>
      <c r="IXK91" s="10"/>
      <c r="IXL91" s="10"/>
      <c r="IXM91" s="10"/>
      <c r="IXN91" s="10"/>
      <c r="IXO91" s="10"/>
      <c r="IXP91" s="10"/>
      <c r="IXQ91" s="10"/>
      <c r="IXR91" s="10"/>
      <c r="IXS91" s="10"/>
      <c r="IXT91" s="10"/>
      <c r="IXU91" s="10"/>
      <c r="IXV91" s="10"/>
      <c r="IXW91" s="10"/>
      <c r="IXX91" s="10"/>
      <c r="IXY91" s="10"/>
      <c r="IXZ91" s="10"/>
      <c r="IYA91" s="10"/>
      <c r="IYB91" s="10"/>
      <c r="IYC91" s="10"/>
      <c r="IYD91" s="10"/>
      <c r="IYE91" s="10"/>
      <c r="IYF91" s="10"/>
      <c r="IYG91" s="10"/>
      <c r="IYH91" s="10"/>
      <c r="IYI91" s="10"/>
      <c r="IYJ91" s="10"/>
      <c r="IYK91" s="10"/>
      <c r="IYL91" s="10"/>
      <c r="IYM91" s="10"/>
      <c r="IYN91" s="10"/>
      <c r="IYO91" s="10"/>
      <c r="IYP91" s="10"/>
      <c r="IYQ91" s="10"/>
      <c r="IYR91" s="10"/>
      <c r="IYS91" s="10"/>
      <c r="IYT91" s="10"/>
      <c r="IYU91" s="10"/>
      <c r="IYV91" s="10"/>
      <c r="IYW91" s="10"/>
      <c r="IYX91" s="10"/>
      <c r="IYY91" s="10"/>
      <c r="IYZ91" s="10"/>
      <c r="IZA91" s="10"/>
      <c r="IZB91" s="10"/>
      <c r="IZC91" s="10"/>
      <c r="IZD91" s="10"/>
      <c r="IZE91" s="10"/>
      <c r="IZF91" s="10"/>
      <c r="IZG91" s="10"/>
      <c r="IZH91" s="10"/>
      <c r="IZI91" s="10"/>
      <c r="IZJ91" s="10"/>
      <c r="IZK91" s="10"/>
      <c r="IZL91" s="10"/>
      <c r="IZM91" s="10"/>
      <c r="IZN91" s="10"/>
      <c r="IZO91" s="10"/>
      <c r="IZP91" s="10"/>
      <c r="IZQ91" s="10"/>
      <c r="IZR91" s="10"/>
      <c r="IZS91" s="10"/>
      <c r="IZT91" s="10"/>
      <c r="IZU91" s="10"/>
      <c r="IZV91" s="10"/>
      <c r="IZW91" s="10"/>
      <c r="IZX91" s="10"/>
      <c r="IZY91" s="10"/>
      <c r="IZZ91" s="10"/>
      <c r="JAA91" s="10"/>
      <c r="JAB91" s="10"/>
      <c r="JAC91" s="10"/>
      <c r="JAD91" s="10"/>
      <c r="JAE91" s="10"/>
      <c r="JAF91" s="10"/>
      <c r="JAG91" s="10"/>
      <c r="JAH91" s="10"/>
      <c r="JAI91" s="10"/>
      <c r="JAJ91" s="10"/>
      <c r="JAK91" s="10"/>
      <c r="JAL91" s="10"/>
      <c r="JAM91" s="10"/>
      <c r="JAN91" s="10"/>
      <c r="JAO91" s="10"/>
      <c r="JAP91" s="10"/>
      <c r="JAQ91" s="10"/>
      <c r="JAR91" s="10"/>
      <c r="JAS91" s="10"/>
      <c r="JAT91" s="10"/>
      <c r="JAU91" s="10"/>
      <c r="JAV91" s="10"/>
      <c r="JAW91" s="10"/>
      <c r="JAX91" s="10"/>
      <c r="JAY91" s="10"/>
      <c r="JAZ91" s="10"/>
      <c r="JBA91" s="10"/>
      <c r="JBB91" s="10"/>
      <c r="JBC91" s="10"/>
      <c r="JBD91" s="10"/>
      <c r="JBE91" s="10"/>
      <c r="JBF91" s="10"/>
      <c r="JBG91" s="10"/>
      <c r="JBH91" s="10"/>
      <c r="JBI91" s="10"/>
      <c r="JBJ91" s="10"/>
      <c r="JBK91" s="10"/>
      <c r="JBL91" s="10"/>
      <c r="JBM91" s="10"/>
      <c r="JBN91" s="10"/>
      <c r="JBO91" s="10"/>
      <c r="JBP91" s="10"/>
      <c r="JBQ91" s="10"/>
      <c r="JBR91" s="10"/>
      <c r="JBS91" s="10"/>
      <c r="JBT91" s="10"/>
      <c r="JBU91" s="10"/>
      <c r="JBV91" s="10"/>
      <c r="JBW91" s="10"/>
      <c r="JBX91" s="10"/>
      <c r="JBY91" s="10"/>
      <c r="JBZ91" s="10"/>
      <c r="JCA91" s="10"/>
      <c r="JCB91" s="10"/>
      <c r="JCC91" s="10"/>
      <c r="JCD91" s="10"/>
      <c r="JCE91" s="10"/>
      <c r="JCF91" s="10"/>
      <c r="JCG91" s="10"/>
      <c r="JCH91" s="10"/>
      <c r="JCI91" s="10"/>
      <c r="JCJ91" s="10"/>
      <c r="JCK91" s="10"/>
      <c r="JCL91" s="10"/>
      <c r="JCM91" s="10"/>
      <c r="JCN91" s="10"/>
      <c r="JCO91" s="10"/>
      <c r="JCP91" s="10"/>
      <c r="JCQ91" s="10"/>
      <c r="JCR91" s="10"/>
      <c r="JCS91" s="10"/>
      <c r="JCT91" s="10"/>
      <c r="JCU91" s="10"/>
      <c r="JCV91" s="10"/>
      <c r="JCW91" s="10"/>
      <c r="JCX91" s="10"/>
      <c r="JCY91" s="10"/>
      <c r="JCZ91" s="10"/>
      <c r="JDA91" s="10"/>
      <c r="JDB91" s="10"/>
      <c r="JDC91" s="10"/>
      <c r="JDD91" s="10"/>
      <c r="JDE91" s="10"/>
      <c r="JDF91" s="10"/>
      <c r="JDG91" s="10"/>
      <c r="JDH91" s="10"/>
      <c r="JDI91" s="10"/>
      <c r="JDJ91" s="10"/>
      <c r="JDK91" s="10"/>
      <c r="JDL91" s="10"/>
      <c r="JDM91" s="10"/>
      <c r="JDN91" s="10"/>
      <c r="JDO91" s="10"/>
      <c r="JDP91" s="10"/>
      <c r="JDQ91" s="10"/>
      <c r="JDR91" s="10"/>
      <c r="JDS91" s="10"/>
      <c r="JDT91" s="10"/>
      <c r="JDU91" s="10"/>
      <c r="JDV91" s="10"/>
      <c r="JDW91" s="10"/>
      <c r="JDX91" s="10"/>
      <c r="JDY91" s="10"/>
      <c r="JDZ91" s="10"/>
      <c r="JEA91" s="10"/>
      <c r="JEB91" s="10"/>
      <c r="JEC91" s="10"/>
      <c r="JED91" s="10"/>
      <c r="JEE91" s="10"/>
      <c r="JEF91" s="10"/>
      <c r="JEG91" s="10"/>
      <c r="JEH91" s="10"/>
      <c r="JEI91" s="10"/>
      <c r="JEJ91" s="10"/>
      <c r="JEK91" s="10"/>
      <c r="JEL91" s="10"/>
      <c r="JEM91" s="10"/>
      <c r="JEN91" s="10"/>
      <c r="JEO91" s="10"/>
      <c r="JEP91" s="10"/>
      <c r="JEQ91" s="10"/>
      <c r="JER91" s="10"/>
      <c r="JES91" s="10"/>
      <c r="JET91" s="10"/>
      <c r="JEU91" s="10"/>
      <c r="JEV91" s="10"/>
      <c r="JEW91" s="10"/>
      <c r="JEX91" s="10"/>
      <c r="JEY91" s="10"/>
      <c r="JEZ91" s="10"/>
      <c r="JFA91" s="10"/>
      <c r="JFB91" s="10"/>
      <c r="JFC91" s="10"/>
      <c r="JFD91" s="10"/>
      <c r="JFE91" s="10"/>
      <c r="JFF91" s="10"/>
      <c r="JFG91" s="10"/>
      <c r="JFH91" s="10"/>
      <c r="JFI91" s="10"/>
      <c r="JFJ91" s="10"/>
      <c r="JFK91" s="10"/>
      <c r="JFL91" s="10"/>
      <c r="JFM91" s="10"/>
      <c r="JFN91" s="10"/>
      <c r="JFO91" s="10"/>
      <c r="JFP91" s="10"/>
      <c r="JFQ91" s="10"/>
      <c r="JFR91" s="10"/>
      <c r="JFS91" s="10"/>
      <c r="JFT91" s="10"/>
      <c r="JFU91" s="10"/>
      <c r="JFV91" s="10"/>
      <c r="JFW91" s="10"/>
      <c r="JFX91" s="10"/>
      <c r="JFY91" s="10"/>
      <c r="JFZ91" s="10"/>
      <c r="JGA91" s="10"/>
      <c r="JGB91" s="10"/>
      <c r="JGC91" s="10"/>
      <c r="JGD91" s="10"/>
      <c r="JGE91" s="10"/>
      <c r="JGF91" s="10"/>
      <c r="JGG91" s="10"/>
      <c r="JGH91" s="10"/>
      <c r="JGI91" s="10"/>
      <c r="JGJ91" s="10"/>
      <c r="JGK91" s="10"/>
      <c r="JGL91" s="10"/>
      <c r="JGM91" s="10"/>
      <c r="JGN91" s="10"/>
      <c r="JGO91" s="10"/>
      <c r="JGP91" s="10"/>
      <c r="JGQ91" s="10"/>
      <c r="JGR91" s="10"/>
      <c r="JGS91" s="10"/>
      <c r="JGT91" s="10"/>
      <c r="JGU91" s="10"/>
      <c r="JGV91" s="10"/>
      <c r="JGW91" s="10"/>
      <c r="JGX91" s="10"/>
      <c r="JGY91" s="10"/>
      <c r="JGZ91" s="10"/>
      <c r="JHA91" s="10"/>
      <c r="JHB91" s="10"/>
      <c r="JHC91" s="10"/>
      <c r="JHD91" s="10"/>
      <c r="JHE91" s="10"/>
      <c r="JHF91" s="10"/>
      <c r="JHG91" s="10"/>
      <c r="JHH91" s="10"/>
      <c r="JHI91" s="10"/>
      <c r="JHJ91" s="10"/>
      <c r="JHK91" s="10"/>
      <c r="JHL91" s="10"/>
      <c r="JHM91" s="10"/>
      <c r="JHN91" s="10"/>
      <c r="JHO91" s="10"/>
      <c r="JHP91" s="10"/>
      <c r="JHQ91" s="10"/>
      <c r="JHR91" s="10"/>
      <c r="JHS91" s="10"/>
      <c r="JHT91" s="10"/>
      <c r="JHU91" s="10"/>
      <c r="JHV91" s="10"/>
      <c r="JHW91" s="10"/>
      <c r="JHX91" s="10"/>
      <c r="JHY91" s="10"/>
      <c r="JHZ91" s="10"/>
      <c r="JIA91" s="10"/>
      <c r="JIB91" s="10"/>
      <c r="JIC91" s="10"/>
      <c r="JID91" s="10"/>
      <c r="JIE91" s="10"/>
      <c r="JIF91" s="10"/>
      <c r="JIG91" s="10"/>
      <c r="JIH91" s="10"/>
      <c r="JII91" s="10"/>
      <c r="JIJ91" s="10"/>
      <c r="JIK91" s="10"/>
      <c r="JIL91" s="10"/>
      <c r="JIM91" s="10"/>
      <c r="JIN91" s="10"/>
      <c r="JIO91" s="10"/>
      <c r="JIP91" s="10"/>
      <c r="JIQ91" s="10"/>
      <c r="JIR91" s="10"/>
      <c r="JIS91" s="10"/>
      <c r="JIT91" s="10"/>
      <c r="JIU91" s="10"/>
      <c r="JIV91" s="10"/>
      <c r="JIW91" s="10"/>
      <c r="JIX91" s="10"/>
      <c r="JIY91" s="10"/>
      <c r="JIZ91" s="10"/>
      <c r="JJA91" s="10"/>
      <c r="JJB91" s="10"/>
      <c r="JJC91" s="10"/>
      <c r="JJD91" s="10"/>
      <c r="JJE91" s="10"/>
      <c r="JJF91" s="10"/>
      <c r="JJG91" s="10"/>
      <c r="JJH91" s="10"/>
      <c r="JJI91" s="10"/>
      <c r="JJJ91" s="10"/>
      <c r="JJK91" s="10"/>
      <c r="JJL91" s="10"/>
      <c r="JJM91" s="10"/>
      <c r="JJN91" s="10"/>
      <c r="JJO91" s="10"/>
      <c r="JJP91" s="10"/>
      <c r="JJQ91" s="10"/>
      <c r="JJR91" s="10"/>
      <c r="JJS91" s="10"/>
      <c r="JJT91" s="10"/>
      <c r="JJU91" s="10"/>
      <c r="JJV91" s="10"/>
      <c r="JJW91" s="10"/>
      <c r="JJX91" s="10"/>
      <c r="JJY91" s="10"/>
      <c r="JJZ91" s="10"/>
      <c r="JKA91" s="10"/>
      <c r="JKB91" s="10"/>
      <c r="JKC91" s="10"/>
      <c r="JKD91" s="10"/>
      <c r="JKE91" s="10"/>
      <c r="JKF91" s="10"/>
      <c r="JKG91" s="10"/>
      <c r="JKH91" s="10"/>
      <c r="JKI91" s="10"/>
      <c r="JKJ91" s="10"/>
      <c r="JKK91" s="10"/>
      <c r="JKL91" s="10"/>
      <c r="JKM91" s="10"/>
      <c r="JKN91" s="10"/>
      <c r="JKO91" s="10"/>
      <c r="JKP91" s="10"/>
      <c r="JKQ91" s="10"/>
      <c r="JKR91" s="10"/>
      <c r="JKS91" s="10"/>
      <c r="JKT91" s="10"/>
      <c r="JKU91" s="10"/>
      <c r="JKV91" s="10"/>
      <c r="JKW91" s="10"/>
      <c r="JKX91" s="10"/>
      <c r="JKY91" s="10"/>
      <c r="JKZ91" s="10"/>
      <c r="JLA91" s="10"/>
      <c r="JLB91" s="10"/>
      <c r="JLC91" s="10"/>
      <c r="JLD91" s="10"/>
      <c r="JLE91" s="10"/>
      <c r="JLF91" s="10"/>
      <c r="JLG91" s="10"/>
      <c r="JLH91" s="10"/>
      <c r="JLI91" s="10"/>
      <c r="JLJ91" s="10"/>
      <c r="JLK91" s="10"/>
      <c r="JLL91" s="10"/>
      <c r="JLM91" s="10"/>
      <c r="JLN91" s="10"/>
      <c r="JLO91" s="10"/>
      <c r="JLP91" s="10"/>
      <c r="JLQ91" s="10"/>
      <c r="JLR91" s="10"/>
      <c r="JLS91" s="10"/>
      <c r="JLT91" s="10"/>
      <c r="JLU91" s="10"/>
      <c r="JLV91" s="10"/>
      <c r="JLW91" s="10"/>
      <c r="JLX91" s="10"/>
      <c r="JLY91" s="10"/>
      <c r="JLZ91" s="10"/>
      <c r="JMA91" s="10"/>
      <c r="JMB91" s="10"/>
      <c r="JMC91" s="10"/>
      <c r="JMD91" s="10"/>
      <c r="JME91" s="10"/>
      <c r="JMF91" s="10"/>
      <c r="JMG91" s="10"/>
      <c r="JMH91" s="10"/>
      <c r="JMI91" s="10"/>
      <c r="JMJ91" s="10"/>
      <c r="JMK91" s="10"/>
      <c r="JML91" s="10"/>
      <c r="JMM91" s="10"/>
      <c r="JMN91" s="10"/>
      <c r="JMO91" s="10"/>
      <c r="JMP91" s="10"/>
      <c r="JMQ91" s="10"/>
      <c r="JMR91" s="10"/>
      <c r="JMS91" s="10"/>
      <c r="JMT91" s="10"/>
      <c r="JMU91" s="10"/>
      <c r="JMV91" s="10"/>
      <c r="JMW91" s="10"/>
      <c r="JMX91" s="10"/>
      <c r="JMY91" s="10"/>
      <c r="JMZ91" s="10"/>
      <c r="JNA91" s="10"/>
      <c r="JNB91" s="10"/>
      <c r="JNC91" s="10"/>
      <c r="JND91" s="10"/>
      <c r="JNE91" s="10"/>
      <c r="JNF91" s="10"/>
      <c r="JNG91" s="10"/>
      <c r="JNH91" s="10"/>
      <c r="JNI91" s="10"/>
      <c r="JNJ91" s="10"/>
      <c r="JNK91" s="10"/>
      <c r="JNL91" s="10"/>
      <c r="JNM91" s="10"/>
      <c r="JNN91" s="10"/>
      <c r="JNO91" s="10"/>
      <c r="JNP91" s="10"/>
      <c r="JNQ91" s="10"/>
      <c r="JNR91" s="10"/>
      <c r="JNS91" s="10"/>
      <c r="JNT91" s="10"/>
      <c r="JNU91" s="10"/>
      <c r="JNV91" s="10"/>
      <c r="JNW91" s="10"/>
      <c r="JNX91" s="10"/>
      <c r="JNY91" s="10"/>
      <c r="JNZ91" s="10"/>
      <c r="JOA91" s="10"/>
      <c r="JOB91" s="10"/>
      <c r="JOC91" s="10"/>
      <c r="JOD91" s="10"/>
      <c r="JOE91" s="10"/>
      <c r="JOF91" s="10"/>
      <c r="JOG91" s="10"/>
      <c r="JOH91" s="10"/>
      <c r="JOI91" s="10"/>
      <c r="JOJ91" s="10"/>
      <c r="JOK91" s="10"/>
      <c r="JOL91" s="10"/>
      <c r="JOM91" s="10"/>
      <c r="JON91" s="10"/>
      <c r="JOO91" s="10"/>
      <c r="JOP91" s="10"/>
      <c r="JOQ91" s="10"/>
      <c r="JOR91" s="10"/>
      <c r="JOS91" s="10"/>
      <c r="JOT91" s="10"/>
      <c r="JOU91" s="10"/>
      <c r="JOV91" s="10"/>
      <c r="JOW91" s="10"/>
      <c r="JOX91" s="10"/>
      <c r="JOY91" s="10"/>
      <c r="JOZ91" s="10"/>
      <c r="JPA91" s="10"/>
      <c r="JPB91" s="10"/>
      <c r="JPC91" s="10"/>
      <c r="JPD91" s="10"/>
      <c r="JPE91" s="10"/>
      <c r="JPF91" s="10"/>
      <c r="JPG91" s="10"/>
      <c r="JPH91" s="10"/>
      <c r="JPI91" s="10"/>
      <c r="JPJ91" s="10"/>
      <c r="JPK91" s="10"/>
      <c r="JPL91" s="10"/>
      <c r="JPM91" s="10"/>
      <c r="JPN91" s="10"/>
      <c r="JPO91" s="10"/>
      <c r="JPP91" s="10"/>
      <c r="JPQ91" s="10"/>
      <c r="JPR91" s="10"/>
      <c r="JPS91" s="10"/>
      <c r="JPT91" s="10"/>
      <c r="JPU91" s="10"/>
      <c r="JPV91" s="10"/>
      <c r="JPW91" s="10"/>
      <c r="JPX91" s="10"/>
      <c r="JPY91" s="10"/>
      <c r="JPZ91" s="10"/>
      <c r="JQA91" s="10"/>
      <c r="JQB91" s="10"/>
      <c r="JQC91" s="10"/>
      <c r="JQD91" s="10"/>
      <c r="JQE91" s="10"/>
      <c r="JQF91" s="10"/>
      <c r="JQG91" s="10"/>
      <c r="JQH91" s="10"/>
      <c r="JQI91" s="10"/>
      <c r="JQJ91" s="10"/>
      <c r="JQK91" s="10"/>
      <c r="JQL91" s="10"/>
      <c r="JQM91" s="10"/>
      <c r="JQN91" s="10"/>
      <c r="JQO91" s="10"/>
      <c r="JQP91" s="10"/>
      <c r="JQQ91" s="10"/>
      <c r="JQR91" s="10"/>
      <c r="JQS91" s="10"/>
      <c r="JQT91" s="10"/>
      <c r="JQU91" s="10"/>
      <c r="JQV91" s="10"/>
      <c r="JQW91" s="10"/>
      <c r="JQX91" s="10"/>
      <c r="JQY91" s="10"/>
      <c r="JQZ91" s="10"/>
      <c r="JRA91" s="10"/>
      <c r="JRB91" s="10"/>
      <c r="JRC91" s="10"/>
      <c r="JRD91" s="10"/>
      <c r="JRE91" s="10"/>
      <c r="JRF91" s="10"/>
      <c r="JRG91" s="10"/>
      <c r="JRH91" s="10"/>
      <c r="JRI91" s="10"/>
      <c r="JRJ91" s="10"/>
      <c r="JRK91" s="10"/>
      <c r="JRL91" s="10"/>
      <c r="JRM91" s="10"/>
      <c r="JRN91" s="10"/>
      <c r="JRO91" s="10"/>
      <c r="JRP91" s="10"/>
      <c r="JRQ91" s="10"/>
      <c r="JRR91" s="10"/>
      <c r="JRS91" s="10"/>
      <c r="JRT91" s="10"/>
      <c r="JRU91" s="10"/>
      <c r="JRV91" s="10"/>
      <c r="JRW91" s="10"/>
      <c r="JRX91" s="10"/>
      <c r="JRY91" s="10"/>
      <c r="JRZ91" s="10"/>
      <c r="JSA91" s="10"/>
      <c r="JSB91" s="10"/>
      <c r="JSC91" s="10"/>
      <c r="JSD91" s="10"/>
      <c r="JSE91" s="10"/>
      <c r="JSF91" s="10"/>
      <c r="JSG91" s="10"/>
      <c r="JSH91" s="10"/>
      <c r="JSI91" s="10"/>
      <c r="JSJ91" s="10"/>
      <c r="JSK91" s="10"/>
      <c r="JSL91" s="10"/>
      <c r="JSM91" s="10"/>
      <c r="JSN91" s="10"/>
      <c r="JSO91" s="10"/>
      <c r="JSP91" s="10"/>
      <c r="JSQ91" s="10"/>
      <c r="JSR91" s="10"/>
      <c r="JSS91" s="10"/>
      <c r="JST91" s="10"/>
      <c r="JSU91" s="10"/>
      <c r="JSV91" s="10"/>
      <c r="JSW91" s="10"/>
      <c r="JSX91" s="10"/>
      <c r="JSY91" s="10"/>
      <c r="JSZ91" s="10"/>
      <c r="JTA91" s="10"/>
      <c r="JTB91" s="10"/>
      <c r="JTC91" s="10"/>
      <c r="JTD91" s="10"/>
      <c r="JTE91" s="10"/>
      <c r="JTF91" s="10"/>
      <c r="JTG91" s="10"/>
      <c r="JTH91" s="10"/>
      <c r="JTI91" s="10"/>
      <c r="JTJ91" s="10"/>
      <c r="JTK91" s="10"/>
      <c r="JTL91" s="10"/>
      <c r="JTM91" s="10"/>
      <c r="JTN91" s="10"/>
      <c r="JTO91" s="10"/>
      <c r="JTP91" s="10"/>
      <c r="JTQ91" s="10"/>
      <c r="JTR91" s="10"/>
      <c r="JTS91" s="10"/>
      <c r="JTT91" s="10"/>
      <c r="JTU91" s="10"/>
      <c r="JTV91" s="10"/>
      <c r="JTW91" s="10"/>
      <c r="JTX91" s="10"/>
      <c r="JTY91" s="10"/>
      <c r="JTZ91" s="10"/>
      <c r="JUA91" s="10"/>
      <c r="JUB91" s="10"/>
      <c r="JUC91" s="10"/>
      <c r="JUD91" s="10"/>
      <c r="JUE91" s="10"/>
      <c r="JUF91" s="10"/>
      <c r="JUG91" s="10"/>
      <c r="JUH91" s="10"/>
      <c r="JUI91" s="10"/>
      <c r="JUJ91" s="10"/>
      <c r="JUK91" s="10"/>
      <c r="JUL91" s="10"/>
      <c r="JUM91" s="10"/>
      <c r="JUN91" s="10"/>
      <c r="JUO91" s="10"/>
      <c r="JUP91" s="10"/>
      <c r="JUQ91" s="10"/>
      <c r="JUR91" s="10"/>
      <c r="JUS91" s="10"/>
      <c r="JUT91" s="10"/>
      <c r="JUU91" s="10"/>
      <c r="JUV91" s="10"/>
      <c r="JUW91" s="10"/>
      <c r="JUX91" s="10"/>
      <c r="JUY91" s="10"/>
      <c r="JUZ91" s="10"/>
      <c r="JVA91" s="10"/>
      <c r="JVB91" s="10"/>
      <c r="JVC91" s="10"/>
      <c r="JVD91" s="10"/>
      <c r="JVE91" s="10"/>
      <c r="JVF91" s="10"/>
      <c r="JVG91" s="10"/>
      <c r="JVH91" s="10"/>
      <c r="JVI91" s="10"/>
      <c r="JVJ91" s="10"/>
      <c r="JVK91" s="10"/>
      <c r="JVL91" s="10"/>
      <c r="JVM91" s="10"/>
      <c r="JVN91" s="10"/>
      <c r="JVO91" s="10"/>
      <c r="JVP91" s="10"/>
      <c r="JVQ91" s="10"/>
      <c r="JVR91" s="10"/>
      <c r="JVS91" s="10"/>
      <c r="JVT91" s="10"/>
      <c r="JVU91" s="10"/>
      <c r="JVV91" s="10"/>
      <c r="JVW91" s="10"/>
      <c r="JVX91" s="10"/>
      <c r="JVY91" s="10"/>
      <c r="JVZ91" s="10"/>
      <c r="JWA91" s="10"/>
      <c r="JWB91" s="10"/>
      <c r="JWC91" s="10"/>
      <c r="JWD91" s="10"/>
      <c r="JWE91" s="10"/>
      <c r="JWF91" s="10"/>
      <c r="JWG91" s="10"/>
      <c r="JWH91" s="10"/>
      <c r="JWI91" s="10"/>
      <c r="JWJ91" s="10"/>
      <c r="JWK91" s="10"/>
      <c r="JWL91" s="10"/>
      <c r="JWM91" s="10"/>
      <c r="JWN91" s="10"/>
      <c r="JWO91" s="10"/>
      <c r="JWP91" s="10"/>
      <c r="JWQ91" s="10"/>
      <c r="JWR91" s="10"/>
      <c r="JWS91" s="10"/>
      <c r="JWT91" s="10"/>
      <c r="JWU91" s="10"/>
      <c r="JWV91" s="10"/>
      <c r="JWW91" s="10"/>
      <c r="JWX91" s="10"/>
      <c r="JWY91" s="10"/>
      <c r="JWZ91" s="10"/>
      <c r="JXA91" s="10"/>
      <c r="JXB91" s="10"/>
      <c r="JXC91" s="10"/>
      <c r="JXD91" s="10"/>
      <c r="JXE91" s="10"/>
      <c r="JXF91" s="10"/>
      <c r="JXG91" s="10"/>
      <c r="JXH91" s="10"/>
      <c r="JXI91" s="10"/>
      <c r="JXJ91" s="10"/>
      <c r="JXK91" s="10"/>
      <c r="JXL91" s="10"/>
      <c r="JXM91" s="10"/>
      <c r="JXN91" s="10"/>
      <c r="JXO91" s="10"/>
      <c r="JXP91" s="10"/>
      <c r="JXQ91" s="10"/>
      <c r="JXR91" s="10"/>
      <c r="JXS91" s="10"/>
      <c r="JXT91" s="10"/>
      <c r="JXU91" s="10"/>
      <c r="JXV91" s="10"/>
      <c r="JXW91" s="10"/>
      <c r="JXX91" s="10"/>
      <c r="JXY91" s="10"/>
      <c r="JXZ91" s="10"/>
      <c r="JYA91" s="10"/>
      <c r="JYB91" s="10"/>
      <c r="JYC91" s="10"/>
      <c r="JYD91" s="10"/>
      <c r="JYE91" s="10"/>
      <c r="JYF91" s="10"/>
      <c r="JYG91" s="10"/>
      <c r="JYH91" s="10"/>
      <c r="JYI91" s="10"/>
      <c r="JYJ91" s="10"/>
      <c r="JYK91" s="10"/>
      <c r="JYL91" s="10"/>
      <c r="JYM91" s="10"/>
      <c r="JYN91" s="10"/>
      <c r="JYO91" s="10"/>
      <c r="JYP91" s="10"/>
      <c r="JYQ91" s="10"/>
      <c r="JYR91" s="10"/>
      <c r="JYS91" s="10"/>
      <c r="JYT91" s="10"/>
      <c r="JYU91" s="10"/>
      <c r="JYV91" s="10"/>
      <c r="JYW91" s="10"/>
      <c r="JYX91" s="10"/>
      <c r="JYY91" s="10"/>
      <c r="JYZ91" s="10"/>
      <c r="JZA91" s="10"/>
      <c r="JZB91" s="10"/>
      <c r="JZC91" s="10"/>
      <c r="JZD91" s="10"/>
      <c r="JZE91" s="10"/>
      <c r="JZF91" s="10"/>
      <c r="JZG91" s="10"/>
      <c r="JZH91" s="10"/>
      <c r="JZI91" s="10"/>
      <c r="JZJ91" s="10"/>
      <c r="JZK91" s="10"/>
      <c r="JZL91" s="10"/>
      <c r="JZM91" s="10"/>
      <c r="JZN91" s="10"/>
      <c r="JZO91" s="10"/>
      <c r="JZP91" s="10"/>
      <c r="JZQ91" s="10"/>
      <c r="JZR91" s="10"/>
      <c r="JZS91" s="10"/>
      <c r="JZT91" s="10"/>
      <c r="JZU91" s="10"/>
      <c r="JZV91" s="10"/>
      <c r="JZW91" s="10"/>
      <c r="JZX91" s="10"/>
      <c r="JZY91" s="10"/>
      <c r="JZZ91" s="10"/>
      <c r="KAA91" s="10"/>
      <c r="KAB91" s="10"/>
      <c r="KAC91" s="10"/>
      <c r="KAD91" s="10"/>
      <c r="KAE91" s="10"/>
      <c r="KAF91" s="10"/>
      <c r="KAG91" s="10"/>
      <c r="KAH91" s="10"/>
      <c r="KAI91" s="10"/>
      <c r="KAJ91" s="10"/>
      <c r="KAK91" s="10"/>
      <c r="KAL91" s="10"/>
      <c r="KAM91" s="10"/>
      <c r="KAN91" s="10"/>
      <c r="KAO91" s="10"/>
      <c r="KAP91" s="10"/>
      <c r="KAQ91" s="10"/>
      <c r="KAR91" s="10"/>
      <c r="KAS91" s="10"/>
      <c r="KAT91" s="10"/>
      <c r="KAU91" s="10"/>
      <c r="KAV91" s="10"/>
      <c r="KAW91" s="10"/>
      <c r="KAX91" s="10"/>
      <c r="KAY91" s="10"/>
      <c r="KAZ91" s="10"/>
      <c r="KBA91" s="10"/>
      <c r="KBB91" s="10"/>
      <c r="KBC91" s="10"/>
      <c r="KBD91" s="10"/>
      <c r="KBE91" s="10"/>
      <c r="KBF91" s="10"/>
      <c r="KBG91" s="10"/>
      <c r="KBH91" s="10"/>
      <c r="KBI91" s="10"/>
      <c r="KBJ91" s="10"/>
      <c r="KBK91" s="10"/>
      <c r="KBL91" s="10"/>
      <c r="KBM91" s="10"/>
      <c r="KBN91" s="10"/>
      <c r="KBO91" s="10"/>
      <c r="KBP91" s="10"/>
      <c r="KBQ91" s="10"/>
      <c r="KBR91" s="10"/>
      <c r="KBS91" s="10"/>
      <c r="KBT91" s="10"/>
      <c r="KBU91" s="10"/>
      <c r="KBV91" s="10"/>
      <c r="KBW91" s="10"/>
      <c r="KBX91" s="10"/>
      <c r="KBY91" s="10"/>
      <c r="KBZ91" s="10"/>
      <c r="KCA91" s="10"/>
      <c r="KCB91" s="10"/>
      <c r="KCC91" s="10"/>
      <c r="KCD91" s="10"/>
      <c r="KCE91" s="10"/>
      <c r="KCF91" s="10"/>
      <c r="KCG91" s="10"/>
      <c r="KCH91" s="10"/>
      <c r="KCI91" s="10"/>
      <c r="KCJ91" s="10"/>
      <c r="KCK91" s="10"/>
      <c r="KCL91" s="10"/>
      <c r="KCM91" s="10"/>
      <c r="KCN91" s="10"/>
      <c r="KCO91" s="10"/>
      <c r="KCP91" s="10"/>
      <c r="KCQ91" s="10"/>
      <c r="KCR91" s="10"/>
      <c r="KCS91" s="10"/>
      <c r="KCT91" s="10"/>
      <c r="KCU91" s="10"/>
      <c r="KCV91" s="10"/>
      <c r="KCW91" s="10"/>
      <c r="KCX91" s="10"/>
      <c r="KCY91" s="10"/>
      <c r="KCZ91" s="10"/>
      <c r="KDA91" s="10"/>
      <c r="KDB91" s="10"/>
      <c r="KDC91" s="10"/>
      <c r="KDD91" s="10"/>
      <c r="KDE91" s="10"/>
      <c r="KDF91" s="10"/>
      <c r="KDG91" s="10"/>
      <c r="KDH91" s="10"/>
      <c r="KDI91" s="10"/>
      <c r="KDJ91" s="10"/>
      <c r="KDK91" s="10"/>
      <c r="KDL91" s="10"/>
      <c r="KDM91" s="10"/>
      <c r="KDN91" s="10"/>
      <c r="KDO91" s="10"/>
      <c r="KDP91" s="10"/>
      <c r="KDQ91" s="10"/>
      <c r="KDR91" s="10"/>
      <c r="KDS91" s="10"/>
      <c r="KDT91" s="10"/>
      <c r="KDU91" s="10"/>
      <c r="KDV91" s="10"/>
      <c r="KDW91" s="10"/>
      <c r="KDX91" s="10"/>
      <c r="KDY91" s="10"/>
      <c r="KDZ91" s="10"/>
      <c r="KEA91" s="10"/>
      <c r="KEB91" s="10"/>
      <c r="KEC91" s="10"/>
      <c r="KED91" s="10"/>
      <c r="KEE91" s="10"/>
      <c r="KEF91" s="10"/>
      <c r="KEG91" s="10"/>
      <c r="KEH91" s="10"/>
      <c r="KEI91" s="10"/>
      <c r="KEJ91" s="10"/>
      <c r="KEK91" s="10"/>
      <c r="KEL91" s="10"/>
      <c r="KEM91" s="10"/>
      <c r="KEN91" s="10"/>
      <c r="KEO91" s="10"/>
      <c r="KEP91" s="10"/>
      <c r="KEQ91" s="10"/>
      <c r="KER91" s="10"/>
      <c r="KES91" s="10"/>
      <c r="KET91" s="10"/>
      <c r="KEU91" s="10"/>
      <c r="KEV91" s="10"/>
      <c r="KEW91" s="10"/>
      <c r="KEX91" s="10"/>
      <c r="KEY91" s="10"/>
      <c r="KEZ91" s="10"/>
      <c r="KFA91" s="10"/>
      <c r="KFB91" s="10"/>
      <c r="KFC91" s="10"/>
      <c r="KFD91" s="10"/>
      <c r="KFE91" s="10"/>
      <c r="KFF91" s="10"/>
      <c r="KFG91" s="10"/>
      <c r="KFH91" s="10"/>
      <c r="KFI91" s="10"/>
      <c r="KFJ91" s="10"/>
      <c r="KFK91" s="10"/>
      <c r="KFL91" s="10"/>
      <c r="KFM91" s="10"/>
      <c r="KFN91" s="10"/>
      <c r="KFO91" s="10"/>
      <c r="KFP91" s="10"/>
      <c r="KFQ91" s="10"/>
      <c r="KFR91" s="10"/>
      <c r="KFS91" s="10"/>
      <c r="KFT91" s="10"/>
      <c r="KFU91" s="10"/>
      <c r="KFV91" s="10"/>
      <c r="KFW91" s="10"/>
      <c r="KFX91" s="10"/>
      <c r="KFY91" s="10"/>
      <c r="KFZ91" s="10"/>
      <c r="KGA91" s="10"/>
      <c r="KGB91" s="10"/>
      <c r="KGC91" s="10"/>
      <c r="KGD91" s="10"/>
      <c r="KGE91" s="10"/>
      <c r="KGF91" s="10"/>
      <c r="KGG91" s="10"/>
      <c r="KGH91" s="10"/>
      <c r="KGI91" s="10"/>
      <c r="KGJ91" s="10"/>
      <c r="KGK91" s="10"/>
      <c r="KGL91" s="10"/>
      <c r="KGM91" s="10"/>
      <c r="KGN91" s="10"/>
      <c r="KGO91" s="10"/>
      <c r="KGP91" s="10"/>
      <c r="KGQ91" s="10"/>
      <c r="KGR91" s="10"/>
      <c r="KGS91" s="10"/>
      <c r="KGT91" s="10"/>
      <c r="KGU91" s="10"/>
      <c r="KGV91" s="10"/>
      <c r="KGW91" s="10"/>
      <c r="KGX91" s="10"/>
      <c r="KGY91" s="10"/>
      <c r="KGZ91" s="10"/>
      <c r="KHA91" s="10"/>
      <c r="KHB91" s="10"/>
      <c r="KHC91" s="10"/>
      <c r="KHD91" s="10"/>
      <c r="KHE91" s="10"/>
      <c r="KHF91" s="10"/>
      <c r="KHG91" s="10"/>
      <c r="KHH91" s="10"/>
      <c r="KHI91" s="10"/>
      <c r="KHJ91" s="10"/>
      <c r="KHK91" s="10"/>
      <c r="KHL91" s="10"/>
      <c r="KHM91" s="10"/>
      <c r="KHN91" s="10"/>
      <c r="KHO91" s="10"/>
      <c r="KHP91" s="10"/>
      <c r="KHQ91" s="10"/>
      <c r="KHR91" s="10"/>
      <c r="KHS91" s="10"/>
      <c r="KHT91" s="10"/>
      <c r="KHU91" s="10"/>
      <c r="KHV91" s="10"/>
      <c r="KHW91" s="10"/>
      <c r="KHX91" s="10"/>
      <c r="KHY91" s="10"/>
      <c r="KHZ91" s="10"/>
      <c r="KIA91" s="10"/>
      <c r="KIB91" s="10"/>
      <c r="KIC91" s="10"/>
      <c r="KID91" s="10"/>
      <c r="KIE91" s="10"/>
      <c r="KIF91" s="10"/>
      <c r="KIG91" s="10"/>
      <c r="KIH91" s="10"/>
      <c r="KII91" s="10"/>
      <c r="KIJ91" s="10"/>
      <c r="KIK91" s="10"/>
      <c r="KIL91" s="10"/>
      <c r="KIM91" s="10"/>
      <c r="KIN91" s="10"/>
      <c r="KIO91" s="10"/>
      <c r="KIP91" s="10"/>
      <c r="KIQ91" s="10"/>
      <c r="KIR91" s="10"/>
      <c r="KIS91" s="10"/>
      <c r="KIT91" s="10"/>
      <c r="KIU91" s="10"/>
      <c r="KIV91" s="10"/>
      <c r="KIW91" s="10"/>
      <c r="KIX91" s="10"/>
      <c r="KIY91" s="10"/>
      <c r="KIZ91" s="10"/>
      <c r="KJA91" s="10"/>
      <c r="KJB91" s="10"/>
      <c r="KJC91" s="10"/>
      <c r="KJD91" s="10"/>
      <c r="KJE91" s="10"/>
      <c r="KJF91" s="10"/>
      <c r="KJG91" s="10"/>
      <c r="KJH91" s="10"/>
      <c r="KJI91" s="10"/>
      <c r="KJJ91" s="10"/>
      <c r="KJK91" s="10"/>
      <c r="KJL91" s="10"/>
      <c r="KJM91" s="10"/>
      <c r="KJN91" s="10"/>
      <c r="KJO91" s="10"/>
      <c r="KJP91" s="10"/>
      <c r="KJQ91" s="10"/>
      <c r="KJR91" s="10"/>
      <c r="KJS91" s="10"/>
      <c r="KJT91" s="10"/>
      <c r="KJU91" s="10"/>
      <c r="KJV91" s="10"/>
      <c r="KJW91" s="10"/>
      <c r="KJX91" s="10"/>
      <c r="KJY91" s="10"/>
      <c r="KJZ91" s="10"/>
      <c r="KKA91" s="10"/>
      <c r="KKB91" s="10"/>
      <c r="KKC91" s="10"/>
      <c r="KKD91" s="10"/>
      <c r="KKE91" s="10"/>
      <c r="KKF91" s="10"/>
      <c r="KKG91" s="10"/>
      <c r="KKH91" s="10"/>
      <c r="KKI91" s="10"/>
      <c r="KKJ91" s="10"/>
      <c r="KKK91" s="10"/>
      <c r="KKL91" s="10"/>
      <c r="KKM91" s="10"/>
      <c r="KKN91" s="10"/>
      <c r="KKO91" s="10"/>
      <c r="KKP91" s="10"/>
      <c r="KKQ91" s="10"/>
      <c r="KKR91" s="10"/>
      <c r="KKS91" s="10"/>
      <c r="KKT91" s="10"/>
      <c r="KKU91" s="10"/>
      <c r="KKV91" s="10"/>
      <c r="KKW91" s="10"/>
      <c r="KKX91" s="10"/>
      <c r="KKY91" s="10"/>
      <c r="KKZ91" s="10"/>
      <c r="KLA91" s="10"/>
      <c r="KLB91" s="10"/>
      <c r="KLC91" s="10"/>
      <c r="KLD91" s="10"/>
      <c r="KLE91" s="10"/>
      <c r="KLF91" s="10"/>
      <c r="KLG91" s="10"/>
      <c r="KLH91" s="10"/>
      <c r="KLI91" s="10"/>
      <c r="KLJ91" s="10"/>
      <c r="KLK91" s="10"/>
      <c r="KLL91" s="10"/>
      <c r="KLM91" s="10"/>
      <c r="KLN91" s="10"/>
      <c r="KLO91" s="10"/>
      <c r="KLP91" s="10"/>
      <c r="KLQ91" s="10"/>
      <c r="KLR91" s="10"/>
      <c r="KLS91" s="10"/>
      <c r="KLT91" s="10"/>
      <c r="KLU91" s="10"/>
      <c r="KLV91" s="10"/>
      <c r="KLW91" s="10"/>
      <c r="KLX91" s="10"/>
      <c r="KLY91" s="10"/>
      <c r="KLZ91" s="10"/>
      <c r="KMA91" s="10"/>
      <c r="KMB91" s="10"/>
      <c r="KMC91" s="10"/>
      <c r="KMD91" s="10"/>
      <c r="KME91" s="10"/>
      <c r="KMF91" s="10"/>
      <c r="KMG91" s="10"/>
      <c r="KMH91" s="10"/>
      <c r="KMI91" s="10"/>
      <c r="KMJ91" s="10"/>
      <c r="KMK91" s="10"/>
      <c r="KML91" s="10"/>
      <c r="KMM91" s="10"/>
      <c r="KMN91" s="10"/>
      <c r="KMO91" s="10"/>
      <c r="KMP91" s="10"/>
      <c r="KMQ91" s="10"/>
      <c r="KMR91" s="10"/>
      <c r="KMS91" s="10"/>
      <c r="KMT91" s="10"/>
      <c r="KMU91" s="10"/>
      <c r="KMV91" s="10"/>
      <c r="KMW91" s="10"/>
      <c r="KMX91" s="10"/>
      <c r="KMY91" s="10"/>
      <c r="KMZ91" s="10"/>
      <c r="KNA91" s="10"/>
      <c r="KNB91" s="10"/>
      <c r="KNC91" s="10"/>
      <c r="KND91" s="10"/>
      <c r="KNE91" s="10"/>
      <c r="KNF91" s="10"/>
      <c r="KNG91" s="10"/>
      <c r="KNH91" s="10"/>
      <c r="KNI91" s="10"/>
      <c r="KNJ91" s="10"/>
      <c r="KNK91" s="10"/>
      <c r="KNL91" s="10"/>
      <c r="KNM91" s="10"/>
      <c r="KNN91" s="10"/>
      <c r="KNO91" s="10"/>
      <c r="KNP91" s="10"/>
      <c r="KNQ91" s="10"/>
      <c r="KNR91" s="10"/>
      <c r="KNS91" s="10"/>
      <c r="KNT91" s="10"/>
      <c r="KNU91" s="10"/>
      <c r="KNV91" s="10"/>
      <c r="KNW91" s="10"/>
      <c r="KNX91" s="10"/>
      <c r="KNY91" s="10"/>
      <c r="KNZ91" s="10"/>
      <c r="KOA91" s="10"/>
      <c r="KOB91" s="10"/>
      <c r="KOC91" s="10"/>
      <c r="KOD91" s="10"/>
      <c r="KOE91" s="10"/>
      <c r="KOF91" s="10"/>
      <c r="KOG91" s="10"/>
      <c r="KOH91" s="10"/>
      <c r="KOI91" s="10"/>
      <c r="KOJ91" s="10"/>
      <c r="KOK91" s="10"/>
      <c r="KOL91" s="10"/>
      <c r="KOM91" s="10"/>
      <c r="KON91" s="10"/>
      <c r="KOO91" s="10"/>
      <c r="KOP91" s="10"/>
      <c r="KOQ91" s="10"/>
      <c r="KOR91" s="10"/>
      <c r="KOS91" s="10"/>
      <c r="KOT91" s="10"/>
      <c r="KOU91" s="10"/>
      <c r="KOV91" s="10"/>
      <c r="KOW91" s="10"/>
      <c r="KOX91" s="10"/>
      <c r="KOY91" s="10"/>
      <c r="KOZ91" s="10"/>
      <c r="KPA91" s="10"/>
      <c r="KPB91" s="10"/>
      <c r="KPC91" s="10"/>
      <c r="KPD91" s="10"/>
      <c r="KPE91" s="10"/>
      <c r="KPF91" s="10"/>
      <c r="KPG91" s="10"/>
      <c r="KPH91" s="10"/>
      <c r="KPI91" s="10"/>
      <c r="KPJ91" s="10"/>
      <c r="KPK91" s="10"/>
      <c r="KPL91" s="10"/>
      <c r="KPM91" s="10"/>
      <c r="KPN91" s="10"/>
      <c r="KPO91" s="10"/>
      <c r="KPP91" s="10"/>
      <c r="KPQ91" s="10"/>
      <c r="KPR91" s="10"/>
      <c r="KPS91" s="10"/>
      <c r="KPT91" s="10"/>
      <c r="KPU91" s="10"/>
      <c r="KPV91" s="10"/>
      <c r="KPW91" s="10"/>
      <c r="KPX91" s="10"/>
      <c r="KPY91" s="10"/>
      <c r="KPZ91" s="10"/>
      <c r="KQA91" s="10"/>
      <c r="KQB91" s="10"/>
      <c r="KQC91" s="10"/>
      <c r="KQD91" s="10"/>
      <c r="KQE91" s="10"/>
      <c r="KQF91" s="10"/>
      <c r="KQG91" s="10"/>
      <c r="KQH91" s="10"/>
      <c r="KQI91" s="10"/>
      <c r="KQJ91" s="10"/>
      <c r="KQK91" s="10"/>
      <c r="KQL91" s="10"/>
      <c r="KQM91" s="10"/>
      <c r="KQN91" s="10"/>
      <c r="KQO91" s="10"/>
      <c r="KQP91" s="10"/>
      <c r="KQQ91" s="10"/>
      <c r="KQR91" s="10"/>
      <c r="KQS91" s="10"/>
      <c r="KQT91" s="10"/>
      <c r="KQU91" s="10"/>
      <c r="KQV91" s="10"/>
      <c r="KQW91" s="10"/>
      <c r="KQX91" s="10"/>
      <c r="KQY91" s="10"/>
      <c r="KQZ91" s="10"/>
      <c r="KRA91" s="10"/>
      <c r="KRB91" s="10"/>
      <c r="KRC91" s="10"/>
      <c r="KRD91" s="10"/>
      <c r="KRE91" s="10"/>
      <c r="KRF91" s="10"/>
      <c r="KRG91" s="10"/>
      <c r="KRH91" s="10"/>
      <c r="KRI91" s="10"/>
      <c r="KRJ91" s="10"/>
      <c r="KRK91" s="10"/>
      <c r="KRL91" s="10"/>
      <c r="KRM91" s="10"/>
      <c r="KRN91" s="10"/>
      <c r="KRO91" s="10"/>
      <c r="KRP91" s="10"/>
      <c r="KRQ91" s="10"/>
      <c r="KRR91" s="10"/>
      <c r="KRS91" s="10"/>
      <c r="KRT91" s="10"/>
      <c r="KRU91" s="10"/>
      <c r="KRV91" s="10"/>
      <c r="KRW91" s="10"/>
      <c r="KRX91" s="10"/>
      <c r="KRY91" s="10"/>
      <c r="KRZ91" s="10"/>
      <c r="KSA91" s="10"/>
      <c r="KSB91" s="10"/>
      <c r="KSC91" s="10"/>
      <c r="KSD91" s="10"/>
      <c r="KSE91" s="10"/>
      <c r="KSF91" s="10"/>
      <c r="KSG91" s="10"/>
      <c r="KSH91" s="10"/>
      <c r="KSI91" s="10"/>
      <c r="KSJ91" s="10"/>
      <c r="KSK91" s="10"/>
      <c r="KSL91" s="10"/>
      <c r="KSM91" s="10"/>
      <c r="KSN91" s="10"/>
      <c r="KSO91" s="10"/>
      <c r="KSP91" s="10"/>
      <c r="KSQ91" s="10"/>
      <c r="KSR91" s="10"/>
      <c r="KSS91" s="10"/>
      <c r="KST91" s="10"/>
      <c r="KSU91" s="10"/>
      <c r="KSV91" s="10"/>
      <c r="KSW91" s="10"/>
      <c r="KSX91" s="10"/>
      <c r="KSY91" s="10"/>
      <c r="KSZ91" s="10"/>
      <c r="KTA91" s="10"/>
      <c r="KTB91" s="10"/>
      <c r="KTC91" s="10"/>
      <c r="KTD91" s="10"/>
      <c r="KTE91" s="10"/>
      <c r="KTF91" s="10"/>
      <c r="KTG91" s="10"/>
      <c r="KTH91" s="10"/>
      <c r="KTI91" s="10"/>
      <c r="KTJ91" s="10"/>
      <c r="KTK91" s="10"/>
      <c r="KTL91" s="10"/>
      <c r="KTM91" s="10"/>
      <c r="KTN91" s="10"/>
      <c r="KTO91" s="10"/>
      <c r="KTP91" s="10"/>
      <c r="KTQ91" s="10"/>
      <c r="KTR91" s="10"/>
      <c r="KTS91" s="10"/>
      <c r="KTT91" s="10"/>
      <c r="KTU91" s="10"/>
      <c r="KTV91" s="10"/>
      <c r="KTW91" s="10"/>
      <c r="KTX91" s="10"/>
      <c r="KTY91" s="10"/>
      <c r="KTZ91" s="10"/>
      <c r="KUA91" s="10"/>
      <c r="KUB91" s="10"/>
      <c r="KUC91" s="10"/>
      <c r="KUD91" s="10"/>
      <c r="KUE91" s="10"/>
      <c r="KUF91" s="10"/>
      <c r="KUG91" s="10"/>
      <c r="KUH91" s="10"/>
      <c r="KUI91" s="10"/>
      <c r="KUJ91" s="10"/>
      <c r="KUK91" s="10"/>
      <c r="KUL91" s="10"/>
      <c r="KUM91" s="10"/>
      <c r="KUN91" s="10"/>
      <c r="KUO91" s="10"/>
      <c r="KUP91" s="10"/>
      <c r="KUQ91" s="10"/>
      <c r="KUR91" s="10"/>
      <c r="KUS91" s="10"/>
      <c r="KUT91" s="10"/>
      <c r="KUU91" s="10"/>
      <c r="KUV91" s="10"/>
      <c r="KUW91" s="10"/>
      <c r="KUX91" s="10"/>
      <c r="KUY91" s="10"/>
      <c r="KUZ91" s="10"/>
      <c r="KVA91" s="10"/>
      <c r="KVB91" s="10"/>
      <c r="KVC91" s="10"/>
      <c r="KVD91" s="10"/>
      <c r="KVE91" s="10"/>
      <c r="KVF91" s="10"/>
      <c r="KVG91" s="10"/>
      <c r="KVH91" s="10"/>
      <c r="KVI91" s="10"/>
      <c r="KVJ91" s="10"/>
      <c r="KVK91" s="10"/>
      <c r="KVL91" s="10"/>
      <c r="KVM91" s="10"/>
      <c r="KVN91" s="10"/>
      <c r="KVO91" s="10"/>
      <c r="KVP91" s="10"/>
      <c r="KVQ91" s="10"/>
      <c r="KVR91" s="10"/>
      <c r="KVS91" s="10"/>
      <c r="KVT91" s="10"/>
      <c r="KVU91" s="10"/>
      <c r="KVV91" s="10"/>
      <c r="KVW91" s="10"/>
      <c r="KVX91" s="10"/>
      <c r="KVY91" s="10"/>
      <c r="KVZ91" s="10"/>
      <c r="KWA91" s="10"/>
      <c r="KWB91" s="10"/>
      <c r="KWC91" s="10"/>
      <c r="KWD91" s="10"/>
      <c r="KWE91" s="10"/>
      <c r="KWF91" s="10"/>
      <c r="KWG91" s="10"/>
      <c r="KWH91" s="10"/>
      <c r="KWI91" s="10"/>
      <c r="KWJ91" s="10"/>
      <c r="KWK91" s="10"/>
      <c r="KWL91" s="10"/>
      <c r="KWM91" s="10"/>
      <c r="KWN91" s="10"/>
      <c r="KWO91" s="10"/>
      <c r="KWP91" s="10"/>
      <c r="KWQ91" s="10"/>
      <c r="KWR91" s="10"/>
      <c r="KWS91" s="10"/>
      <c r="KWT91" s="10"/>
      <c r="KWU91" s="10"/>
      <c r="KWV91" s="10"/>
      <c r="KWW91" s="10"/>
      <c r="KWX91" s="10"/>
      <c r="KWY91" s="10"/>
      <c r="KWZ91" s="10"/>
      <c r="KXA91" s="10"/>
      <c r="KXB91" s="10"/>
      <c r="KXC91" s="10"/>
      <c r="KXD91" s="10"/>
      <c r="KXE91" s="10"/>
      <c r="KXF91" s="10"/>
      <c r="KXG91" s="10"/>
      <c r="KXH91" s="10"/>
      <c r="KXI91" s="10"/>
      <c r="KXJ91" s="10"/>
      <c r="KXK91" s="10"/>
      <c r="KXL91" s="10"/>
      <c r="KXM91" s="10"/>
      <c r="KXN91" s="10"/>
      <c r="KXO91" s="10"/>
      <c r="KXP91" s="10"/>
      <c r="KXQ91" s="10"/>
      <c r="KXR91" s="10"/>
      <c r="KXS91" s="10"/>
      <c r="KXT91" s="10"/>
      <c r="KXU91" s="10"/>
      <c r="KXV91" s="10"/>
      <c r="KXW91" s="10"/>
      <c r="KXX91" s="10"/>
      <c r="KXY91" s="10"/>
      <c r="KXZ91" s="10"/>
      <c r="KYA91" s="10"/>
      <c r="KYB91" s="10"/>
      <c r="KYC91" s="10"/>
      <c r="KYD91" s="10"/>
      <c r="KYE91" s="10"/>
      <c r="KYF91" s="10"/>
      <c r="KYG91" s="10"/>
      <c r="KYH91" s="10"/>
      <c r="KYI91" s="10"/>
      <c r="KYJ91" s="10"/>
      <c r="KYK91" s="10"/>
      <c r="KYL91" s="10"/>
      <c r="KYM91" s="10"/>
      <c r="KYN91" s="10"/>
      <c r="KYO91" s="10"/>
      <c r="KYP91" s="10"/>
      <c r="KYQ91" s="10"/>
      <c r="KYR91" s="10"/>
      <c r="KYS91" s="10"/>
      <c r="KYT91" s="10"/>
      <c r="KYU91" s="10"/>
      <c r="KYV91" s="10"/>
      <c r="KYW91" s="10"/>
      <c r="KYX91" s="10"/>
      <c r="KYY91" s="10"/>
      <c r="KYZ91" s="10"/>
      <c r="KZA91" s="10"/>
      <c r="KZB91" s="10"/>
      <c r="KZC91" s="10"/>
      <c r="KZD91" s="10"/>
      <c r="KZE91" s="10"/>
      <c r="KZF91" s="10"/>
      <c r="KZG91" s="10"/>
      <c r="KZH91" s="10"/>
      <c r="KZI91" s="10"/>
      <c r="KZJ91" s="10"/>
      <c r="KZK91" s="10"/>
      <c r="KZL91" s="10"/>
      <c r="KZM91" s="10"/>
      <c r="KZN91" s="10"/>
      <c r="KZO91" s="10"/>
      <c r="KZP91" s="10"/>
      <c r="KZQ91" s="10"/>
      <c r="KZR91" s="10"/>
      <c r="KZS91" s="10"/>
      <c r="KZT91" s="10"/>
      <c r="KZU91" s="10"/>
      <c r="KZV91" s="10"/>
      <c r="KZW91" s="10"/>
      <c r="KZX91" s="10"/>
      <c r="KZY91" s="10"/>
      <c r="KZZ91" s="10"/>
      <c r="LAA91" s="10"/>
      <c r="LAB91" s="10"/>
      <c r="LAC91" s="10"/>
      <c r="LAD91" s="10"/>
      <c r="LAE91" s="10"/>
      <c r="LAF91" s="10"/>
      <c r="LAG91" s="10"/>
      <c r="LAH91" s="10"/>
      <c r="LAI91" s="10"/>
      <c r="LAJ91" s="10"/>
      <c r="LAK91" s="10"/>
      <c r="LAL91" s="10"/>
      <c r="LAM91" s="10"/>
      <c r="LAN91" s="10"/>
      <c r="LAO91" s="10"/>
      <c r="LAP91" s="10"/>
      <c r="LAQ91" s="10"/>
      <c r="LAR91" s="10"/>
      <c r="LAS91" s="10"/>
      <c r="LAT91" s="10"/>
      <c r="LAU91" s="10"/>
      <c r="LAV91" s="10"/>
      <c r="LAW91" s="10"/>
      <c r="LAX91" s="10"/>
      <c r="LAY91" s="10"/>
      <c r="LAZ91" s="10"/>
      <c r="LBA91" s="10"/>
      <c r="LBB91" s="10"/>
      <c r="LBC91" s="10"/>
      <c r="LBD91" s="10"/>
      <c r="LBE91" s="10"/>
      <c r="LBF91" s="10"/>
      <c r="LBG91" s="10"/>
      <c r="LBH91" s="10"/>
      <c r="LBI91" s="10"/>
      <c r="LBJ91" s="10"/>
      <c r="LBK91" s="10"/>
      <c r="LBL91" s="10"/>
      <c r="LBM91" s="10"/>
      <c r="LBN91" s="10"/>
      <c r="LBO91" s="10"/>
      <c r="LBP91" s="10"/>
      <c r="LBQ91" s="10"/>
      <c r="LBR91" s="10"/>
      <c r="LBS91" s="10"/>
      <c r="LBT91" s="10"/>
      <c r="LBU91" s="10"/>
      <c r="LBV91" s="10"/>
      <c r="LBW91" s="10"/>
      <c r="LBX91" s="10"/>
      <c r="LBY91" s="10"/>
      <c r="LBZ91" s="10"/>
      <c r="LCA91" s="10"/>
      <c r="LCB91" s="10"/>
      <c r="LCC91" s="10"/>
      <c r="LCD91" s="10"/>
      <c r="LCE91" s="10"/>
      <c r="LCF91" s="10"/>
      <c r="LCG91" s="10"/>
      <c r="LCH91" s="10"/>
      <c r="LCI91" s="10"/>
      <c r="LCJ91" s="10"/>
      <c r="LCK91" s="10"/>
      <c r="LCL91" s="10"/>
      <c r="LCM91" s="10"/>
      <c r="LCN91" s="10"/>
      <c r="LCO91" s="10"/>
      <c r="LCP91" s="10"/>
      <c r="LCQ91" s="10"/>
      <c r="LCR91" s="10"/>
      <c r="LCS91" s="10"/>
      <c r="LCT91" s="10"/>
      <c r="LCU91" s="10"/>
      <c r="LCV91" s="10"/>
      <c r="LCW91" s="10"/>
      <c r="LCX91" s="10"/>
      <c r="LCY91" s="10"/>
      <c r="LCZ91" s="10"/>
      <c r="LDA91" s="10"/>
      <c r="LDB91" s="10"/>
      <c r="LDC91" s="10"/>
      <c r="LDD91" s="10"/>
      <c r="LDE91" s="10"/>
      <c r="LDF91" s="10"/>
      <c r="LDG91" s="10"/>
      <c r="LDH91" s="10"/>
      <c r="LDI91" s="10"/>
      <c r="LDJ91" s="10"/>
      <c r="LDK91" s="10"/>
      <c r="LDL91" s="10"/>
      <c r="LDM91" s="10"/>
      <c r="LDN91" s="10"/>
      <c r="LDO91" s="10"/>
      <c r="LDP91" s="10"/>
      <c r="LDQ91" s="10"/>
      <c r="LDR91" s="10"/>
      <c r="LDS91" s="10"/>
      <c r="LDT91" s="10"/>
      <c r="LDU91" s="10"/>
      <c r="LDV91" s="10"/>
      <c r="LDW91" s="10"/>
      <c r="LDX91" s="10"/>
      <c r="LDY91" s="10"/>
      <c r="LDZ91" s="10"/>
      <c r="LEA91" s="10"/>
      <c r="LEB91" s="10"/>
      <c r="LEC91" s="10"/>
      <c r="LED91" s="10"/>
      <c r="LEE91" s="10"/>
      <c r="LEF91" s="10"/>
      <c r="LEG91" s="10"/>
      <c r="LEH91" s="10"/>
      <c r="LEI91" s="10"/>
      <c r="LEJ91" s="10"/>
      <c r="LEK91" s="10"/>
      <c r="LEL91" s="10"/>
      <c r="LEM91" s="10"/>
      <c r="LEN91" s="10"/>
      <c r="LEO91" s="10"/>
      <c r="LEP91" s="10"/>
      <c r="LEQ91" s="10"/>
      <c r="LER91" s="10"/>
      <c r="LES91" s="10"/>
      <c r="LET91" s="10"/>
      <c r="LEU91" s="10"/>
      <c r="LEV91" s="10"/>
      <c r="LEW91" s="10"/>
      <c r="LEX91" s="10"/>
      <c r="LEY91" s="10"/>
      <c r="LEZ91" s="10"/>
      <c r="LFA91" s="10"/>
      <c r="LFB91" s="10"/>
      <c r="LFC91" s="10"/>
      <c r="LFD91" s="10"/>
      <c r="LFE91" s="10"/>
      <c r="LFF91" s="10"/>
      <c r="LFG91" s="10"/>
      <c r="LFH91" s="10"/>
      <c r="LFI91" s="10"/>
      <c r="LFJ91" s="10"/>
      <c r="LFK91" s="10"/>
      <c r="LFL91" s="10"/>
      <c r="LFM91" s="10"/>
      <c r="LFN91" s="10"/>
      <c r="LFO91" s="10"/>
      <c r="LFP91" s="10"/>
      <c r="LFQ91" s="10"/>
      <c r="LFR91" s="10"/>
      <c r="LFS91" s="10"/>
      <c r="LFT91" s="10"/>
      <c r="LFU91" s="10"/>
      <c r="LFV91" s="10"/>
      <c r="LFW91" s="10"/>
      <c r="LFX91" s="10"/>
      <c r="LFY91" s="10"/>
      <c r="LFZ91" s="10"/>
      <c r="LGA91" s="10"/>
      <c r="LGB91" s="10"/>
      <c r="LGC91" s="10"/>
      <c r="LGD91" s="10"/>
      <c r="LGE91" s="10"/>
      <c r="LGF91" s="10"/>
      <c r="LGG91" s="10"/>
      <c r="LGH91" s="10"/>
      <c r="LGI91" s="10"/>
      <c r="LGJ91" s="10"/>
      <c r="LGK91" s="10"/>
      <c r="LGL91" s="10"/>
      <c r="LGM91" s="10"/>
      <c r="LGN91" s="10"/>
      <c r="LGO91" s="10"/>
      <c r="LGP91" s="10"/>
      <c r="LGQ91" s="10"/>
      <c r="LGR91" s="10"/>
      <c r="LGS91" s="10"/>
      <c r="LGT91" s="10"/>
      <c r="LGU91" s="10"/>
      <c r="LGV91" s="10"/>
      <c r="LGW91" s="10"/>
      <c r="LGX91" s="10"/>
      <c r="LGY91" s="10"/>
      <c r="LGZ91" s="10"/>
      <c r="LHA91" s="10"/>
      <c r="LHB91" s="10"/>
      <c r="LHC91" s="10"/>
      <c r="LHD91" s="10"/>
      <c r="LHE91" s="10"/>
      <c r="LHF91" s="10"/>
      <c r="LHG91" s="10"/>
      <c r="LHH91" s="10"/>
      <c r="LHI91" s="10"/>
      <c r="LHJ91" s="10"/>
      <c r="LHK91" s="10"/>
      <c r="LHL91" s="10"/>
      <c r="LHM91" s="10"/>
      <c r="LHN91" s="10"/>
      <c r="LHO91" s="10"/>
      <c r="LHP91" s="10"/>
      <c r="LHQ91" s="10"/>
      <c r="LHR91" s="10"/>
      <c r="LHS91" s="10"/>
      <c r="LHT91" s="10"/>
      <c r="LHU91" s="10"/>
      <c r="LHV91" s="10"/>
      <c r="LHW91" s="10"/>
      <c r="LHX91" s="10"/>
      <c r="LHY91" s="10"/>
      <c r="LHZ91" s="10"/>
      <c r="LIA91" s="10"/>
      <c r="LIB91" s="10"/>
      <c r="LIC91" s="10"/>
      <c r="LID91" s="10"/>
      <c r="LIE91" s="10"/>
      <c r="LIF91" s="10"/>
      <c r="LIG91" s="10"/>
      <c r="LIH91" s="10"/>
      <c r="LII91" s="10"/>
      <c r="LIJ91" s="10"/>
      <c r="LIK91" s="10"/>
      <c r="LIL91" s="10"/>
      <c r="LIM91" s="10"/>
      <c r="LIN91" s="10"/>
      <c r="LIO91" s="10"/>
      <c r="LIP91" s="10"/>
      <c r="LIQ91" s="10"/>
      <c r="LIR91" s="10"/>
      <c r="LIS91" s="10"/>
      <c r="LIT91" s="10"/>
      <c r="LIU91" s="10"/>
      <c r="LIV91" s="10"/>
      <c r="LIW91" s="10"/>
      <c r="LIX91" s="10"/>
      <c r="LIY91" s="10"/>
      <c r="LIZ91" s="10"/>
      <c r="LJA91" s="10"/>
      <c r="LJB91" s="10"/>
      <c r="LJC91" s="10"/>
      <c r="LJD91" s="10"/>
      <c r="LJE91" s="10"/>
      <c r="LJF91" s="10"/>
      <c r="LJG91" s="10"/>
      <c r="LJH91" s="10"/>
      <c r="LJI91" s="10"/>
      <c r="LJJ91" s="10"/>
      <c r="LJK91" s="10"/>
      <c r="LJL91" s="10"/>
      <c r="LJM91" s="10"/>
      <c r="LJN91" s="10"/>
      <c r="LJO91" s="10"/>
      <c r="LJP91" s="10"/>
      <c r="LJQ91" s="10"/>
      <c r="LJR91" s="10"/>
      <c r="LJS91" s="10"/>
      <c r="LJT91" s="10"/>
      <c r="LJU91" s="10"/>
      <c r="LJV91" s="10"/>
      <c r="LJW91" s="10"/>
      <c r="LJX91" s="10"/>
      <c r="LJY91" s="10"/>
      <c r="LJZ91" s="10"/>
      <c r="LKA91" s="10"/>
      <c r="LKB91" s="10"/>
      <c r="LKC91" s="10"/>
      <c r="LKD91" s="10"/>
      <c r="LKE91" s="10"/>
      <c r="LKF91" s="10"/>
      <c r="LKG91" s="10"/>
      <c r="LKH91" s="10"/>
      <c r="LKI91" s="10"/>
      <c r="LKJ91" s="10"/>
      <c r="LKK91" s="10"/>
      <c r="LKL91" s="10"/>
      <c r="LKM91" s="10"/>
      <c r="LKN91" s="10"/>
      <c r="LKO91" s="10"/>
      <c r="LKP91" s="10"/>
      <c r="LKQ91" s="10"/>
      <c r="LKR91" s="10"/>
      <c r="LKS91" s="10"/>
      <c r="LKT91" s="10"/>
      <c r="LKU91" s="10"/>
      <c r="LKV91" s="10"/>
      <c r="LKW91" s="10"/>
      <c r="LKX91" s="10"/>
      <c r="LKY91" s="10"/>
      <c r="LKZ91" s="10"/>
      <c r="LLA91" s="10"/>
      <c r="LLB91" s="10"/>
      <c r="LLC91" s="10"/>
      <c r="LLD91" s="10"/>
      <c r="LLE91" s="10"/>
      <c r="LLF91" s="10"/>
      <c r="LLG91" s="10"/>
      <c r="LLH91" s="10"/>
      <c r="LLI91" s="10"/>
      <c r="LLJ91" s="10"/>
      <c r="LLK91" s="10"/>
      <c r="LLL91" s="10"/>
      <c r="LLM91" s="10"/>
      <c r="LLN91" s="10"/>
      <c r="LLO91" s="10"/>
      <c r="LLP91" s="10"/>
      <c r="LLQ91" s="10"/>
      <c r="LLR91" s="10"/>
      <c r="LLS91" s="10"/>
      <c r="LLT91" s="10"/>
      <c r="LLU91" s="10"/>
      <c r="LLV91" s="10"/>
      <c r="LLW91" s="10"/>
      <c r="LLX91" s="10"/>
      <c r="LLY91" s="10"/>
      <c r="LLZ91" s="10"/>
      <c r="LMA91" s="10"/>
      <c r="LMB91" s="10"/>
      <c r="LMC91" s="10"/>
      <c r="LMD91" s="10"/>
      <c r="LME91" s="10"/>
      <c r="LMF91" s="10"/>
      <c r="LMG91" s="10"/>
      <c r="LMH91" s="10"/>
      <c r="LMI91" s="10"/>
      <c r="LMJ91" s="10"/>
      <c r="LMK91" s="10"/>
      <c r="LML91" s="10"/>
      <c r="LMM91" s="10"/>
      <c r="LMN91" s="10"/>
      <c r="LMO91" s="10"/>
      <c r="LMP91" s="10"/>
      <c r="LMQ91" s="10"/>
      <c r="LMR91" s="10"/>
      <c r="LMS91" s="10"/>
      <c r="LMT91" s="10"/>
      <c r="LMU91" s="10"/>
      <c r="LMV91" s="10"/>
      <c r="LMW91" s="10"/>
      <c r="LMX91" s="10"/>
      <c r="LMY91" s="10"/>
      <c r="LMZ91" s="10"/>
      <c r="LNA91" s="10"/>
      <c r="LNB91" s="10"/>
      <c r="LNC91" s="10"/>
      <c r="LND91" s="10"/>
      <c r="LNE91" s="10"/>
      <c r="LNF91" s="10"/>
      <c r="LNG91" s="10"/>
      <c r="LNH91" s="10"/>
      <c r="LNI91" s="10"/>
      <c r="LNJ91" s="10"/>
      <c r="LNK91" s="10"/>
      <c r="LNL91" s="10"/>
      <c r="LNM91" s="10"/>
      <c r="LNN91" s="10"/>
      <c r="LNO91" s="10"/>
      <c r="LNP91" s="10"/>
      <c r="LNQ91" s="10"/>
      <c r="LNR91" s="10"/>
      <c r="LNS91" s="10"/>
      <c r="LNT91" s="10"/>
      <c r="LNU91" s="10"/>
      <c r="LNV91" s="10"/>
      <c r="LNW91" s="10"/>
      <c r="LNX91" s="10"/>
      <c r="LNY91" s="10"/>
      <c r="LNZ91" s="10"/>
      <c r="LOA91" s="10"/>
      <c r="LOB91" s="10"/>
      <c r="LOC91" s="10"/>
      <c r="LOD91" s="10"/>
      <c r="LOE91" s="10"/>
      <c r="LOF91" s="10"/>
      <c r="LOG91" s="10"/>
      <c r="LOH91" s="10"/>
      <c r="LOI91" s="10"/>
      <c r="LOJ91" s="10"/>
      <c r="LOK91" s="10"/>
      <c r="LOL91" s="10"/>
      <c r="LOM91" s="10"/>
      <c r="LON91" s="10"/>
      <c r="LOO91" s="10"/>
      <c r="LOP91" s="10"/>
      <c r="LOQ91" s="10"/>
      <c r="LOR91" s="10"/>
      <c r="LOS91" s="10"/>
      <c r="LOT91" s="10"/>
      <c r="LOU91" s="10"/>
      <c r="LOV91" s="10"/>
      <c r="LOW91" s="10"/>
      <c r="LOX91" s="10"/>
      <c r="LOY91" s="10"/>
      <c r="LOZ91" s="10"/>
      <c r="LPA91" s="10"/>
      <c r="LPB91" s="10"/>
      <c r="LPC91" s="10"/>
      <c r="LPD91" s="10"/>
      <c r="LPE91" s="10"/>
      <c r="LPF91" s="10"/>
      <c r="LPG91" s="10"/>
      <c r="LPH91" s="10"/>
      <c r="LPI91" s="10"/>
      <c r="LPJ91" s="10"/>
      <c r="LPK91" s="10"/>
      <c r="LPL91" s="10"/>
      <c r="LPM91" s="10"/>
      <c r="LPN91" s="10"/>
      <c r="LPO91" s="10"/>
      <c r="LPP91" s="10"/>
      <c r="LPQ91" s="10"/>
      <c r="LPR91" s="10"/>
      <c r="LPS91" s="10"/>
      <c r="LPT91" s="10"/>
      <c r="LPU91" s="10"/>
      <c r="LPV91" s="10"/>
      <c r="LPW91" s="10"/>
      <c r="LPX91" s="10"/>
      <c r="LPY91" s="10"/>
      <c r="LPZ91" s="10"/>
      <c r="LQA91" s="10"/>
      <c r="LQB91" s="10"/>
      <c r="LQC91" s="10"/>
      <c r="LQD91" s="10"/>
      <c r="LQE91" s="10"/>
      <c r="LQF91" s="10"/>
      <c r="LQG91" s="10"/>
      <c r="LQH91" s="10"/>
      <c r="LQI91" s="10"/>
      <c r="LQJ91" s="10"/>
      <c r="LQK91" s="10"/>
      <c r="LQL91" s="10"/>
      <c r="LQM91" s="10"/>
      <c r="LQN91" s="10"/>
      <c r="LQO91" s="10"/>
      <c r="LQP91" s="10"/>
      <c r="LQQ91" s="10"/>
      <c r="LQR91" s="10"/>
      <c r="LQS91" s="10"/>
      <c r="LQT91" s="10"/>
      <c r="LQU91" s="10"/>
      <c r="LQV91" s="10"/>
      <c r="LQW91" s="10"/>
      <c r="LQX91" s="10"/>
      <c r="LQY91" s="10"/>
      <c r="LQZ91" s="10"/>
      <c r="LRA91" s="10"/>
      <c r="LRB91" s="10"/>
      <c r="LRC91" s="10"/>
      <c r="LRD91" s="10"/>
      <c r="LRE91" s="10"/>
      <c r="LRF91" s="10"/>
      <c r="LRG91" s="10"/>
      <c r="LRH91" s="10"/>
      <c r="LRI91" s="10"/>
      <c r="LRJ91" s="10"/>
      <c r="LRK91" s="10"/>
      <c r="LRL91" s="10"/>
      <c r="LRM91" s="10"/>
      <c r="LRN91" s="10"/>
      <c r="LRO91" s="10"/>
      <c r="LRP91" s="10"/>
      <c r="LRQ91" s="10"/>
      <c r="LRR91" s="10"/>
      <c r="LRS91" s="10"/>
      <c r="LRT91" s="10"/>
      <c r="LRU91" s="10"/>
      <c r="LRV91" s="10"/>
      <c r="LRW91" s="10"/>
      <c r="LRX91" s="10"/>
      <c r="LRY91" s="10"/>
      <c r="LRZ91" s="10"/>
      <c r="LSA91" s="10"/>
      <c r="LSB91" s="10"/>
      <c r="LSC91" s="10"/>
      <c r="LSD91" s="10"/>
      <c r="LSE91" s="10"/>
      <c r="LSF91" s="10"/>
      <c r="LSG91" s="10"/>
      <c r="LSH91" s="10"/>
      <c r="LSI91" s="10"/>
      <c r="LSJ91" s="10"/>
      <c r="LSK91" s="10"/>
      <c r="LSL91" s="10"/>
      <c r="LSM91" s="10"/>
      <c r="LSN91" s="10"/>
      <c r="LSO91" s="10"/>
      <c r="LSP91" s="10"/>
      <c r="LSQ91" s="10"/>
      <c r="LSR91" s="10"/>
      <c r="LSS91" s="10"/>
      <c r="LST91" s="10"/>
      <c r="LSU91" s="10"/>
      <c r="LSV91" s="10"/>
      <c r="LSW91" s="10"/>
      <c r="LSX91" s="10"/>
      <c r="LSY91" s="10"/>
      <c r="LSZ91" s="10"/>
      <c r="LTA91" s="10"/>
      <c r="LTB91" s="10"/>
      <c r="LTC91" s="10"/>
      <c r="LTD91" s="10"/>
      <c r="LTE91" s="10"/>
      <c r="LTF91" s="10"/>
      <c r="LTG91" s="10"/>
      <c r="LTH91" s="10"/>
      <c r="LTI91" s="10"/>
      <c r="LTJ91" s="10"/>
      <c r="LTK91" s="10"/>
      <c r="LTL91" s="10"/>
      <c r="LTM91" s="10"/>
      <c r="LTN91" s="10"/>
      <c r="LTO91" s="10"/>
      <c r="LTP91" s="10"/>
      <c r="LTQ91" s="10"/>
      <c r="LTR91" s="10"/>
      <c r="LTS91" s="10"/>
      <c r="LTT91" s="10"/>
      <c r="LTU91" s="10"/>
      <c r="LTV91" s="10"/>
      <c r="LTW91" s="10"/>
      <c r="LTX91" s="10"/>
      <c r="LTY91" s="10"/>
      <c r="LTZ91" s="10"/>
      <c r="LUA91" s="10"/>
      <c r="LUB91" s="10"/>
      <c r="LUC91" s="10"/>
      <c r="LUD91" s="10"/>
      <c r="LUE91" s="10"/>
      <c r="LUF91" s="10"/>
      <c r="LUG91" s="10"/>
      <c r="LUH91" s="10"/>
      <c r="LUI91" s="10"/>
      <c r="LUJ91" s="10"/>
      <c r="LUK91" s="10"/>
      <c r="LUL91" s="10"/>
      <c r="LUM91" s="10"/>
      <c r="LUN91" s="10"/>
      <c r="LUO91" s="10"/>
      <c r="LUP91" s="10"/>
      <c r="LUQ91" s="10"/>
      <c r="LUR91" s="10"/>
      <c r="LUS91" s="10"/>
      <c r="LUT91" s="10"/>
      <c r="LUU91" s="10"/>
      <c r="LUV91" s="10"/>
      <c r="LUW91" s="10"/>
      <c r="LUX91" s="10"/>
      <c r="LUY91" s="10"/>
      <c r="LUZ91" s="10"/>
      <c r="LVA91" s="10"/>
      <c r="LVB91" s="10"/>
      <c r="LVC91" s="10"/>
      <c r="LVD91" s="10"/>
      <c r="LVE91" s="10"/>
      <c r="LVF91" s="10"/>
      <c r="LVG91" s="10"/>
      <c r="LVH91" s="10"/>
      <c r="LVI91" s="10"/>
      <c r="LVJ91" s="10"/>
      <c r="LVK91" s="10"/>
      <c r="LVL91" s="10"/>
      <c r="LVM91" s="10"/>
      <c r="LVN91" s="10"/>
      <c r="LVO91" s="10"/>
      <c r="LVP91" s="10"/>
      <c r="LVQ91" s="10"/>
      <c r="LVR91" s="10"/>
      <c r="LVS91" s="10"/>
      <c r="LVT91" s="10"/>
      <c r="LVU91" s="10"/>
      <c r="LVV91" s="10"/>
      <c r="LVW91" s="10"/>
      <c r="LVX91" s="10"/>
      <c r="LVY91" s="10"/>
      <c r="LVZ91" s="10"/>
      <c r="LWA91" s="10"/>
      <c r="LWB91" s="10"/>
      <c r="LWC91" s="10"/>
      <c r="LWD91" s="10"/>
      <c r="LWE91" s="10"/>
      <c r="LWF91" s="10"/>
      <c r="LWG91" s="10"/>
      <c r="LWH91" s="10"/>
      <c r="LWI91" s="10"/>
      <c r="LWJ91" s="10"/>
      <c r="LWK91" s="10"/>
      <c r="LWL91" s="10"/>
      <c r="LWM91" s="10"/>
      <c r="LWN91" s="10"/>
      <c r="LWO91" s="10"/>
      <c r="LWP91" s="10"/>
      <c r="LWQ91" s="10"/>
      <c r="LWR91" s="10"/>
      <c r="LWS91" s="10"/>
      <c r="LWT91" s="10"/>
      <c r="LWU91" s="10"/>
      <c r="LWV91" s="10"/>
      <c r="LWW91" s="10"/>
      <c r="LWX91" s="10"/>
      <c r="LWY91" s="10"/>
      <c r="LWZ91" s="10"/>
      <c r="LXA91" s="10"/>
      <c r="LXB91" s="10"/>
      <c r="LXC91" s="10"/>
      <c r="LXD91" s="10"/>
      <c r="LXE91" s="10"/>
      <c r="LXF91" s="10"/>
      <c r="LXG91" s="10"/>
      <c r="LXH91" s="10"/>
      <c r="LXI91" s="10"/>
      <c r="LXJ91" s="10"/>
      <c r="LXK91" s="10"/>
      <c r="LXL91" s="10"/>
      <c r="LXM91" s="10"/>
      <c r="LXN91" s="10"/>
      <c r="LXO91" s="10"/>
      <c r="LXP91" s="10"/>
      <c r="LXQ91" s="10"/>
      <c r="LXR91" s="10"/>
      <c r="LXS91" s="10"/>
      <c r="LXT91" s="10"/>
      <c r="LXU91" s="10"/>
      <c r="LXV91" s="10"/>
      <c r="LXW91" s="10"/>
      <c r="LXX91" s="10"/>
      <c r="LXY91" s="10"/>
      <c r="LXZ91" s="10"/>
      <c r="LYA91" s="10"/>
      <c r="LYB91" s="10"/>
      <c r="LYC91" s="10"/>
      <c r="LYD91" s="10"/>
      <c r="LYE91" s="10"/>
      <c r="LYF91" s="10"/>
      <c r="LYG91" s="10"/>
      <c r="LYH91" s="10"/>
      <c r="LYI91" s="10"/>
      <c r="LYJ91" s="10"/>
      <c r="LYK91" s="10"/>
      <c r="LYL91" s="10"/>
      <c r="LYM91" s="10"/>
      <c r="LYN91" s="10"/>
      <c r="LYO91" s="10"/>
      <c r="LYP91" s="10"/>
      <c r="LYQ91" s="10"/>
      <c r="LYR91" s="10"/>
      <c r="LYS91" s="10"/>
      <c r="LYT91" s="10"/>
      <c r="LYU91" s="10"/>
      <c r="LYV91" s="10"/>
      <c r="LYW91" s="10"/>
      <c r="LYX91" s="10"/>
      <c r="LYY91" s="10"/>
      <c r="LYZ91" s="10"/>
      <c r="LZA91" s="10"/>
      <c r="LZB91" s="10"/>
      <c r="LZC91" s="10"/>
      <c r="LZD91" s="10"/>
      <c r="LZE91" s="10"/>
      <c r="LZF91" s="10"/>
      <c r="LZG91" s="10"/>
      <c r="LZH91" s="10"/>
      <c r="LZI91" s="10"/>
      <c r="LZJ91" s="10"/>
      <c r="LZK91" s="10"/>
      <c r="LZL91" s="10"/>
      <c r="LZM91" s="10"/>
      <c r="LZN91" s="10"/>
      <c r="LZO91" s="10"/>
      <c r="LZP91" s="10"/>
      <c r="LZQ91" s="10"/>
      <c r="LZR91" s="10"/>
      <c r="LZS91" s="10"/>
      <c r="LZT91" s="10"/>
      <c r="LZU91" s="10"/>
      <c r="LZV91" s="10"/>
      <c r="LZW91" s="10"/>
      <c r="LZX91" s="10"/>
      <c r="LZY91" s="10"/>
      <c r="LZZ91" s="10"/>
      <c r="MAA91" s="10"/>
      <c r="MAB91" s="10"/>
      <c r="MAC91" s="10"/>
      <c r="MAD91" s="10"/>
      <c r="MAE91" s="10"/>
      <c r="MAF91" s="10"/>
      <c r="MAG91" s="10"/>
      <c r="MAH91" s="10"/>
      <c r="MAI91" s="10"/>
      <c r="MAJ91" s="10"/>
      <c r="MAK91" s="10"/>
      <c r="MAL91" s="10"/>
      <c r="MAM91" s="10"/>
      <c r="MAN91" s="10"/>
      <c r="MAO91" s="10"/>
      <c r="MAP91" s="10"/>
      <c r="MAQ91" s="10"/>
      <c r="MAR91" s="10"/>
      <c r="MAS91" s="10"/>
      <c r="MAT91" s="10"/>
      <c r="MAU91" s="10"/>
      <c r="MAV91" s="10"/>
      <c r="MAW91" s="10"/>
      <c r="MAX91" s="10"/>
      <c r="MAY91" s="10"/>
      <c r="MAZ91" s="10"/>
      <c r="MBA91" s="10"/>
      <c r="MBB91" s="10"/>
      <c r="MBC91" s="10"/>
      <c r="MBD91" s="10"/>
      <c r="MBE91" s="10"/>
      <c r="MBF91" s="10"/>
      <c r="MBG91" s="10"/>
      <c r="MBH91" s="10"/>
      <c r="MBI91" s="10"/>
      <c r="MBJ91" s="10"/>
      <c r="MBK91" s="10"/>
      <c r="MBL91" s="10"/>
      <c r="MBM91" s="10"/>
      <c r="MBN91" s="10"/>
      <c r="MBO91" s="10"/>
      <c r="MBP91" s="10"/>
      <c r="MBQ91" s="10"/>
      <c r="MBR91" s="10"/>
      <c r="MBS91" s="10"/>
      <c r="MBT91" s="10"/>
      <c r="MBU91" s="10"/>
      <c r="MBV91" s="10"/>
      <c r="MBW91" s="10"/>
      <c r="MBX91" s="10"/>
      <c r="MBY91" s="10"/>
      <c r="MBZ91" s="10"/>
      <c r="MCA91" s="10"/>
      <c r="MCB91" s="10"/>
      <c r="MCC91" s="10"/>
      <c r="MCD91" s="10"/>
      <c r="MCE91" s="10"/>
      <c r="MCF91" s="10"/>
      <c r="MCG91" s="10"/>
      <c r="MCH91" s="10"/>
      <c r="MCI91" s="10"/>
      <c r="MCJ91" s="10"/>
      <c r="MCK91" s="10"/>
      <c r="MCL91" s="10"/>
      <c r="MCM91" s="10"/>
      <c r="MCN91" s="10"/>
      <c r="MCO91" s="10"/>
      <c r="MCP91" s="10"/>
      <c r="MCQ91" s="10"/>
      <c r="MCR91" s="10"/>
      <c r="MCS91" s="10"/>
      <c r="MCT91" s="10"/>
      <c r="MCU91" s="10"/>
      <c r="MCV91" s="10"/>
      <c r="MCW91" s="10"/>
      <c r="MCX91" s="10"/>
      <c r="MCY91" s="10"/>
      <c r="MCZ91" s="10"/>
      <c r="MDA91" s="10"/>
      <c r="MDB91" s="10"/>
      <c r="MDC91" s="10"/>
      <c r="MDD91" s="10"/>
      <c r="MDE91" s="10"/>
      <c r="MDF91" s="10"/>
      <c r="MDG91" s="10"/>
      <c r="MDH91" s="10"/>
      <c r="MDI91" s="10"/>
      <c r="MDJ91" s="10"/>
      <c r="MDK91" s="10"/>
      <c r="MDL91" s="10"/>
      <c r="MDM91" s="10"/>
      <c r="MDN91" s="10"/>
      <c r="MDO91" s="10"/>
      <c r="MDP91" s="10"/>
      <c r="MDQ91" s="10"/>
      <c r="MDR91" s="10"/>
      <c r="MDS91" s="10"/>
      <c r="MDT91" s="10"/>
      <c r="MDU91" s="10"/>
      <c r="MDV91" s="10"/>
      <c r="MDW91" s="10"/>
      <c r="MDX91" s="10"/>
      <c r="MDY91" s="10"/>
      <c r="MDZ91" s="10"/>
      <c r="MEA91" s="10"/>
      <c r="MEB91" s="10"/>
      <c r="MEC91" s="10"/>
      <c r="MED91" s="10"/>
      <c r="MEE91" s="10"/>
      <c r="MEF91" s="10"/>
      <c r="MEG91" s="10"/>
      <c r="MEH91" s="10"/>
      <c r="MEI91" s="10"/>
      <c r="MEJ91" s="10"/>
      <c r="MEK91" s="10"/>
      <c r="MEL91" s="10"/>
      <c r="MEM91" s="10"/>
      <c r="MEN91" s="10"/>
      <c r="MEO91" s="10"/>
      <c r="MEP91" s="10"/>
      <c r="MEQ91" s="10"/>
      <c r="MER91" s="10"/>
      <c r="MES91" s="10"/>
      <c r="MET91" s="10"/>
      <c r="MEU91" s="10"/>
      <c r="MEV91" s="10"/>
      <c r="MEW91" s="10"/>
      <c r="MEX91" s="10"/>
      <c r="MEY91" s="10"/>
      <c r="MEZ91" s="10"/>
      <c r="MFA91" s="10"/>
      <c r="MFB91" s="10"/>
      <c r="MFC91" s="10"/>
      <c r="MFD91" s="10"/>
      <c r="MFE91" s="10"/>
      <c r="MFF91" s="10"/>
      <c r="MFG91" s="10"/>
      <c r="MFH91" s="10"/>
      <c r="MFI91" s="10"/>
      <c r="MFJ91" s="10"/>
      <c r="MFK91" s="10"/>
      <c r="MFL91" s="10"/>
      <c r="MFM91" s="10"/>
      <c r="MFN91" s="10"/>
      <c r="MFO91" s="10"/>
      <c r="MFP91" s="10"/>
      <c r="MFQ91" s="10"/>
      <c r="MFR91" s="10"/>
      <c r="MFS91" s="10"/>
      <c r="MFT91" s="10"/>
      <c r="MFU91" s="10"/>
      <c r="MFV91" s="10"/>
      <c r="MFW91" s="10"/>
      <c r="MFX91" s="10"/>
      <c r="MFY91" s="10"/>
      <c r="MFZ91" s="10"/>
      <c r="MGA91" s="10"/>
      <c r="MGB91" s="10"/>
      <c r="MGC91" s="10"/>
      <c r="MGD91" s="10"/>
      <c r="MGE91" s="10"/>
      <c r="MGF91" s="10"/>
      <c r="MGG91" s="10"/>
      <c r="MGH91" s="10"/>
      <c r="MGI91" s="10"/>
      <c r="MGJ91" s="10"/>
      <c r="MGK91" s="10"/>
      <c r="MGL91" s="10"/>
      <c r="MGM91" s="10"/>
      <c r="MGN91" s="10"/>
      <c r="MGO91" s="10"/>
      <c r="MGP91" s="10"/>
      <c r="MGQ91" s="10"/>
      <c r="MGR91" s="10"/>
      <c r="MGS91" s="10"/>
      <c r="MGT91" s="10"/>
      <c r="MGU91" s="10"/>
      <c r="MGV91" s="10"/>
      <c r="MGW91" s="10"/>
      <c r="MGX91" s="10"/>
      <c r="MGY91" s="10"/>
      <c r="MGZ91" s="10"/>
      <c r="MHA91" s="10"/>
      <c r="MHB91" s="10"/>
      <c r="MHC91" s="10"/>
      <c r="MHD91" s="10"/>
      <c r="MHE91" s="10"/>
      <c r="MHF91" s="10"/>
      <c r="MHG91" s="10"/>
      <c r="MHH91" s="10"/>
      <c r="MHI91" s="10"/>
      <c r="MHJ91" s="10"/>
      <c r="MHK91" s="10"/>
      <c r="MHL91" s="10"/>
      <c r="MHM91" s="10"/>
      <c r="MHN91" s="10"/>
      <c r="MHO91" s="10"/>
      <c r="MHP91" s="10"/>
      <c r="MHQ91" s="10"/>
      <c r="MHR91" s="10"/>
      <c r="MHS91" s="10"/>
      <c r="MHT91" s="10"/>
      <c r="MHU91" s="10"/>
      <c r="MHV91" s="10"/>
      <c r="MHW91" s="10"/>
      <c r="MHX91" s="10"/>
      <c r="MHY91" s="10"/>
      <c r="MHZ91" s="10"/>
      <c r="MIA91" s="10"/>
      <c r="MIB91" s="10"/>
      <c r="MIC91" s="10"/>
      <c r="MID91" s="10"/>
      <c r="MIE91" s="10"/>
      <c r="MIF91" s="10"/>
      <c r="MIG91" s="10"/>
      <c r="MIH91" s="10"/>
      <c r="MII91" s="10"/>
      <c r="MIJ91" s="10"/>
      <c r="MIK91" s="10"/>
      <c r="MIL91" s="10"/>
      <c r="MIM91" s="10"/>
      <c r="MIN91" s="10"/>
      <c r="MIO91" s="10"/>
      <c r="MIP91" s="10"/>
      <c r="MIQ91" s="10"/>
      <c r="MIR91" s="10"/>
      <c r="MIS91" s="10"/>
      <c r="MIT91" s="10"/>
      <c r="MIU91" s="10"/>
      <c r="MIV91" s="10"/>
      <c r="MIW91" s="10"/>
      <c r="MIX91" s="10"/>
      <c r="MIY91" s="10"/>
      <c r="MIZ91" s="10"/>
      <c r="MJA91" s="10"/>
      <c r="MJB91" s="10"/>
      <c r="MJC91" s="10"/>
      <c r="MJD91" s="10"/>
      <c r="MJE91" s="10"/>
      <c r="MJF91" s="10"/>
      <c r="MJG91" s="10"/>
      <c r="MJH91" s="10"/>
      <c r="MJI91" s="10"/>
      <c r="MJJ91" s="10"/>
      <c r="MJK91" s="10"/>
      <c r="MJL91" s="10"/>
      <c r="MJM91" s="10"/>
      <c r="MJN91" s="10"/>
      <c r="MJO91" s="10"/>
      <c r="MJP91" s="10"/>
      <c r="MJQ91" s="10"/>
      <c r="MJR91" s="10"/>
      <c r="MJS91" s="10"/>
      <c r="MJT91" s="10"/>
      <c r="MJU91" s="10"/>
      <c r="MJV91" s="10"/>
      <c r="MJW91" s="10"/>
      <c r="MJX91" s="10"/>
      <c r="MJY91" s="10"/>
      <c r="MJZ91" s="10"/>
      <c r="MKA91" s="10"/>
      <c r="MKB91" s="10"/>
      <c r="MKC91" s="10"/>
      <c r="MKD91" s="10"/>
      <c r="MKE91" s="10"/>
      <c r="MKF91" s="10"/>
      <c r="MKG91" s="10"/>
      <c r="MKH91" s="10"/>
      <c r="MKI91" s="10"/>
      <c r="MKJ91" s="10"/>
      <c r="MKK91" s="10"/>
      <c r="MKL91" s="10"/>
      <c r="MKM91" s="10"/>
      <c r="MKN91" s="10"/>
      <c r="MKO91" s="10"/>
      <c r="MKP91" s="10"/>
      <c r="MKQ91" s="10"/>
      <c r="MKR91" s="10"/>
      <c r="MKS91" s="10"/>
      <c r="MKT91" s="10"/>
      <c r="MKU91" s="10"/>
      <c r="MKV91" s="10"/>
      <c r="MKW91" s="10"/>
      <c r="MKX91" s="10"/>
      <c r="MKY91" s="10"/>
      <c r="MKZ91" s="10"/>
      <c r="MLA91" s="10"/>
      <c r="MLB91" s="10"/>
      <c r="MLC91" s="10"/>
      <c r="MLD91" s="10"/>
      <c r="MLE91" s="10"/>
      <c r="MLF91" s="10"/>
      <c r="MLG91" s="10"/>
      <c r="MLH91" s="10"/>
      <c r="MLI91" s="10"/>
      <c r="MLJ91" s="10"/>
      <c r="MLK91" s="10"/>
      <c r="MLL91" s="10"/>
      <c r="MLM91" s="10"/>
      <c r="MLN91" s="10"/>
      <c r="MLO91" s="10"/>
      <c r="MLP91" s="10"/>
      <c r="MLQ91" s="10"/>
      <c r="MLR91" s="10"/>
      <c r="MLS91" s="10"/>
      <c r="MLT91" s="10"/>
      <c r="MLU91" s="10"/>
      <c r="MLV91" s="10"/>
      <c r="MLW91" s="10"/>
      <c r="MLX91" s="10"/>
      <c r="MLY91" s="10"/>
      <c r="MLZ91" s="10"/>
      <c r="MMA91" s="10"/>
      <c r="MMB91" s="10"/>
      <c r="MMC91" s="10"/>
      <c r="MMD91" s="10"/>
      <c r="MME91" s="10"/>
      <c r="MMF91" s="10"/>
      <c r="MMG91" s="10"/>
      <c r="MMH91" s="10"/>
      <c r="MMI91" s="10"/>
      <c r="MMJ91" s="10"/>
      <c r="MMK91" s="10"/>
      <c r="MML91" s="10"/>
      <c r="MMM91" s="10"/>
      <c r="MMN91" s="10"/>
      <c r="MMO91" s="10"/>
      <c r="MMP91" s="10"/>
      <c r="MMQ91" s="10"/>
      <c r="MMR91" s="10"/>
      <c r="MMS91" s="10"/>
      <c r="MMT91" s="10"/>
      <c r="MMU91" s="10"/>
      <c r="MMV91" s="10"/>
      <c r="MMW91" s="10"/>
      <c r="MMX91" s="10"/>
      <c r="MMY91" s="10"/>
      <c r="MMZ91" s="10"/>
      <c r="MNA91" s="10"/>
      <c r="MNB91" s="10"/>
      <c r="MNC91" s="10"/>
      <c r="MND91" s="10"/>
      <c r="MNE91" s="10"/>
      <c r="MNF91" s="10"/>
      <c r="MNG91" s="10"/>
      <c r="MNH91" s="10"/>
      <c r="MNI91" s="10"/>
      <c r="MNJ91" s="10"/>
      <c r="MNK91" s="10"/>
      <c r="MNL91" s="10"/>
      <c r="MNM91" s="10"/>
      <c r="MNN91" s="10"/>
      <c r="MNO91" s="10"/>
      <c r="MNP91" s="10"/>
      <c r="MNQ91" s="10"/>
      <c r="MNR91" s="10"/>
      <c r="MNS91" s="10"/>
      <c r="MNT91" s="10"/>
      <c r="MNU91" s="10"/>
      <c r="MNV91" s="10"/>
      <c r="MNW91" s="10"/>
      <c r="MNX91" s="10"/>
      <c r="MNY91" s="10"/>
      <c r="MNZ91" s="10"/>
      <c r="MOA91" s="10"/>
      <c r="MOB91" s="10"/>
      <c r="MOC91" s="10"/>
      <c r="MOD91" s="10"/>
      <c r="MOE91" s="10"/>
      <c r="MOF91" s="10"/>
      <c r="MOG91" s="10"/>
      <c r="MOH91" s="10"/>
      <c r="MOI91" s="10"/>
      <c r="MOJ91" s="10"/>
      <c r="MOK91" s="10"/>
      <c r="MOL91" s="10"/>
      <c r="MOM91" s="10"/>
      <c r="MON91" s="10"/>
      <c r="MOO91" s="10"/>
      <c r="MOP91" s="10"/>
      <c r="MOQ91" s="10"/>
      <c r="MOR91" s="10"/>
      <c r="MOS91" s="10"/>
      <c r="MOT91" s="10"/>
      <c r="MOU91" s="10"/>
      <c r="MOV91" s="10"/>
      <c r="MOW91" s="10"/>
      <c r="MOX91" s="10"/>
      <c r="MOY91" s="10"/>
      <c r="MOZ91" s="10"/>
      <c r="MPA91" s="10"/>
      <c r="MPB91" s="10"/>
      <c r="MPC91" s="10"/>
      <c r="MPD91" s="10"/>
      <c r="MPE91" s="10"/>
      <c r="MPF91" s="10"/>
      <c r="MPG91" s="10"/>
      <c r="MPH91" s="10"/>
      <c r="MPI91" s="10"/>
      <c r="MPJ91" s="10"/>
      <c r="MPK91" s="10"/>
      <c r="MPL91" s="10"/>
      <c r="MPM91" s="10"/>
      <c r="MPN91" s="10"/>
      <c r="MPO91" s="10"/>
      <c r="MPP91" s="10"/>
      <c r="MPQ91" s="10"/>
      <c r="MPR91" s="10"/>
      <c r="MPS91" s="10"/>
      <c r="MPT91" s="10"/>
      <c r="MPU91" s="10"/>
      <c r="MPV91" s="10"/>
      <c r="MPW91" s="10"/>
      <c r="MPX91" s="10"/>
      <c r="MPY91" s="10"/>
      <c r="MPZ91" s="10"/>
      <c r="MQA91" s="10"/>
      <c r="MQB91" s="10"/>
      <c r="MQC91" s="10"/>
      <c r="MQD91" s="10"/>
      <c r="MQE91" s="10"/>
      <c r="MQF91" s="10"/>
      <c r="MQG91" s="10"/>
      <c r="MQH91" s="10"/>
      <c r="MQI91" s="10"/>
      <c r="MQJ91" s="10"/>
      <c r="MQK91" s="10"/>
      <c r="MQL91" s="10"/>
      <c r="MQM91" s="10"/>
      <c r="MQN91" s="10"/>
      <c r="MQO91" s="10"/>
      <c r="MQP91" s="10"/>
      <c r="MQQ91" s="10"/>
      <c r="MQR91" s="10"/>
      <c r="MQS91" s="10"/>
      <c r="MQT91" s="10"/>
      <c r="MQU91" s="10"/>
      <c r="MQV91" s="10"/>
      <c r="MQW91" s="10"/>
      <c r="MQX91" s="10"/>
      <c r="MQY91" s="10"/>
      <c r="MQZ91" s="10"/>
      <c r="MRA91" s="10"/>
      <c r="MRB91" s="10"/>
      <c r="MRC91" s="10"/>
      <c r="MRD91" s="10"/>
      <c r="MRE91" s="10"/>
      <c r="MRF91" s="10"/>
      <c r="MRG91" s="10"/>
      <c r="MRH91" s="10"/>
      <c r="MRI91" s="10"/>
      <c r="MRJ91" s="10"/>
      <c r="MRK91" s="10"/>
      <c r="MRL91" s="10"/>
      <c r="MRM91" s="10"/>
      <c r="MRN91" s="10"/>
      <c r="MRO91" s="10"/>
      <c r="MRP91" s="10"/>
      <c r="MRQ91" s="10"/>
      <c r="MRR91" s="10"/>
      <c r="MRS91" s="10"/>
      <c r="MRT91" s="10"/>
      <c r="MRU91" s="10"/>
      <c r="MRV91" s="10"/>
      <c r="MRW91" s="10"/>
      <c r="MRX91" s="10"/>
      <c r="MRY91" s="10"/>
      <c r="MRZ91" s="10"/>
      <c r="MSA91" s="10"/>
      <c r="MSB91" s="10"/>
      <c r="MSC91" s="10"/>
      <c r="MSD91" s="10"/>
      <c r="MSE91" s="10"/>
      <c r="MSF91" s="10"/>
      <c r="MSG91" s="10"/>
      <c r="MSH91" s="10"/>
      <c r="MSI91" s="10"/>
      <c r="MSJ91" s="10"/>
      <c r="MSK91" s="10"/>
      <c r="MSL91" s="10"/>
      <c r="MSM91" s="10"/>
      <c r="MSN91" s="10"/>
      <c r="MSO91" s="10"/>
      <c r="MSP91" s="10"/>
      <c r="MSQ91" s="10"/>
      <c r="MSR91" s="10"/>
      <c r="MSS91" s="10"/>
      <c r="MST91" s="10"/>
      <c r="MSU91" s="10"/>
      <c r="MSV91" s="10"/>
      <c r="MSW91" s="10"/>
      <c r="MSX91" s="10"/>
      <c r="MSY91" s="10"/>
      <c r="MSZ91" s="10"/>
      <c r="MTA91" s="10"/>
      <c r="MTB91" s="10"/>
      <c r="MTC91" s="10"/>
      <c r="MTD91" s="10"/>
      <c r="MTE91" s="10"/>
      <c r="MTF91" s="10"/>
      <c r="MTG91" s="10"/>
      <c r="MTH91" s="10"/>
      <c r="MTI91" s="10"/>
      <c r="MTJ91" s="10"/>
      <c r="MTK91" s="10"/>
      <c r="MTL91" s="10"/>
      <c r="MTM91" s="10"/>
      <c r="MTN91" s="10"/>
      <c r="MTO91" s="10"/>
      <c r="MTP91" s="10"/>
      <c r="MTQ91" s="10"/>
      <c r="MTR91" s="10"/>
      <c r="MTS91" s="10"/>
      <c r="MTT91" s="10"/>
      <c r="MTU91" s="10"/>
      <c r="MTV91" s="10"/>
      <c r="MTW91" s="10"/>
      <c r="MTX91" s="10"/>
      <c r="MTY91" s="10"/>
      <c r="MTZ91" s="10"/>
      <c r="MUA91" s="10"/>
      <c r="MUB91" s="10"/>
      <c r="MUC91" s="10"/>
      <c r="MUD91" s="10"/>
      <c r="MUE91" s="10"/>
      <c r="MUF91" s="10"/>
      <c r="MUG91" s="10"/>
      <c r="MUH91" s="10"/>
      <c r="MUI91" s="10"/>
      <c r="MUJ91" s="10"/>
      <c r="MUK91" s="10"/>
      <c r="MUL91" s="10"/>
      <c r="MUM91" s="10"/>
      <c r="MUN91" s="10"/>
      <c r="MUO91" s="10"/>
      <c r="MUP91" s="10"/>
      <c r="MUQ91" s="10"/>
      <c r="MUR91" s="10"/>
      <c r="MUS91" s="10"/>
      <c r="MUT91" s="10"/>
      <c r="MUU91" s="10"/>
      <c r="MUV91" s="10"/>
      <c r="MUW91" s="10"/>
      <c r="MUX91" s="10"/>
      <c r="MUY91" s="10"/>
      <c r="MUZ91" s="10"/>
      <c r="MVA91" s="10"/>
      <c r="MVB91" s="10"/>
      <c r="MVC91" s="10"/>
      <c r="MVD91" s="10"/>
      <c r="MVE91" s="10"/>
      <c r="MVF91" s="10"/>
      <c r="MVG91" s="10"/>
      <c r="MVH91" s="10"/>
      <c r="MVI91" s="10"/>
      <c r="MVJ91" s="10"/>
      <c r="MVK91" s="10"/>
      <c r="MVL91" s="10"/>
      <c r="MVM91" s="10"/>
      <c r="MVN91" s="10"/>
      <c r="MVO91" s="10"/>
      <c r="MVP91" s="10"/>
      <c r="MVQ91" s="10"/>
      <c r="MVR91" s="10"/>
      <c r="MVS91" s="10"/>
      <c r="MVT91" s="10"/>
      <c r="MVU91" s="10"/>
      <c r="MVV91" s="10"/>
      <c r="MVW91" s="10"/>
      <c r="MVX91" s="10"/>
      <c r="MVY91" s="10"/>
      <c r="MVZ91" s="10"/>
      <c r="MWA91" s="10"/>
      <c r="MWB91" s="10"/>
      <c r="MWC91" s="10"/>
      <c r="MWD91" s="10"/>
      <c r="MWE91" s="10"/>
      <c r="MWF91" s="10"/>
      <c r="MWG91" s="10"/>
      <c r="MWH91" s="10"/>
      <c r="MWI91" s="10"/>
      <c r="MWJ91" s="10"/>
      <c r="MWK91" s="10"/>
      <c r="MWL91" s="10"/>
      <c r="MWM91" s="10"/>
      <c r="MWN91" s="10"/>
      <c r="MWO91" s="10"/>
      <c r="MWP91" s="10"/>
      <c r="MWQ91" s="10"/>
      <c r="MWR91" s="10"/>
      <c r="MWS91" s="10"/>
      <c r="MWT91" s="10"/>
      <c r="MWU91" s="10"/>
      <c r="MWV91" s="10"/>
      <c r="MWW91" s="10"/>
      <c r="MWX91" s="10"/>
      <c r="MWY91" s="10"/>
      <c r="MWZ91" s="10"/>
      <c r="MXA91" s="10"/>
      <c r="MXB91" s="10"/>
      <c r="MXC91" s="10"/>
      <c r="MXD91" s="10"/>
      <c r="MXE91" s="10"/>
      <c r="MXF91" s="10"/>
      <c r="MXG91" s="10"/>
      <c r="MXH91" s="10"/>
      <c r="MXI91" s="10"/>
      <c r="MXJ91" s="10"/>
      <c r="MXK91" s="10"/>
      <c r="MXL91" s="10"/>
      <c r="MXM91" s="10"/>
      <c r="MXN91" s="10"/>
      <c r="MXO91" s="10"/>
      <c r="MXP91" s="10"/>
      <c r="MXQ91" s="10"/>
      <c r="MXR91" s="10"/>
      <c r="MXS91" s="10"/>
      <c r="MXT91" s="10"/>
      <c r="MXU91" s="10"/>
      <c r="MXV91" s="10"/>
      <c r="MXW91" s="10"/>
      <c r="MXX91" s="10"/>
      <c r="MXY91" s="10"/>
      <c r="MXZ91" s="10"/>
      <c r="MYA91" s="10"/>
      <c r="MYB91" s="10"/>
      <c r="MYC91" s="10"/>
      <c r="MYD91" s="10"/>
      <c r="MYE91" s="10"/>
      <c r="MYF91" s="10"/>
      <c r="MYG91" s="10"/>
      <c r="MYH91" s="10"/>
      <c r="MYI91" s="10"/>
      <c r="MYJ91" s="10"/>
      <c r="MYK91" s="10"/>
      <c r="MYL91" s="10"/>
      <c r="MYM91" s="10"/>
      <c r="MYN91" s="10"/>
      <c r="MYO91" s="10"/>
      <c r="MYP91" s="10"/>
      <c r="MYQ91" s="10"/>
      <c r="MYR91" s="10"/>
      <c r="MYS91" s="10"/>
      <c r="MYT91" s="10"/>
      <c r="MYU91" s="10"/>
      <c r="MYV91" s="10"/>
      <c r="MYW91" s="10"/>
      <c r="MYX91" s="10"/>
      <c r="MYY91" s="10"/>
      <c r="MYZ91" s="10"/>
      <c r="MZA91" s="10"/>
      <c r="MZB91" s="10"/>
      <c r="MZC91" s="10"/>
      <c r="MZD91" s="10"/>
      <c r="MZE91" s="10"/>
      <c r="MZF91" s="10"/>
      <c r="MZG91" s="10"/>
      <c r="MZH91" s="10"/>
      <c r="MZI91" s="10"/>
      <c r="MZJ91" s="10"/>
      <c r="MZK91" s="10"/>
      <c r="MZL91" s="10"/>
      <c r="MZM91" s="10"/>
      <c r="MZN91" s="10"/>
      <c r="MZO91" s="10"/>
      <c r="MZP91" s="10"/>
      <c r="MZQ91" s="10"/>
      <c r="MZR91" s="10"/>
      <c r="MZS91" s="10"/>
      <c r="MZT91" s="10"/>
      <c r="MZU91" s="10"/>
      <c r="MZV91" s="10"/>
      <c r="MZW91" s="10"/>
      <c r="MZX91" s="10"/>
      <c r="MZY91" s="10"/>
      <c r="MZZ91" s="10"/>
      <c r="NAA91" s="10"/>
      <c r="NAB91" s="10"/>
      <c r="NAC91" s="10"/>
      <c r="NAD91" s="10"/>
      <c r="NAE91" s="10"/>
      <c r="NAF91" s="10"/>
      <c r="NAG91" s="10"/>
      <c r="NAH91" s="10"/>
      <c r="NAI91" s="10"/>
      <c r="NAJ91" s="10"/>
      <c r="NAK91" s="10"/>
      <c r="NAL91" s="10"/>
      <c r="NAM91" s="10"/>
      <c r="NAN91" s="10"/>
      <c r="NAO91" s="10"/>
      <c r="NAP91" s="10"/>
      <c r="NAQ91" s="10"/>
      <c r="NAR91" s="10"/>
      <c r="NAS91" s="10"/>
      <c r="NAT91" s="10"/>
      <c r="NAU91" s="10"/>
      <c r="NAV91" s="10"/>
      <c r="NAW91" s="10"/>
      <c r="NAX91" s="10"/>
      <c r="NAY91" s="10"/>
      <c r="NAZ91" s="10"/>
      <c r="NBA91" s="10"/>
      <c r="NBB91" s="10"/>
      <c r="NBC91" s="10"/>
      <c r="NBD91" s="10"/>
      <c r="NBE91" s="10"/>
      <c r="NBF91" s="10"/>
      <c r="NBG91" s="10"/>
      <c r="NBH91" s="10"/>
      <c r="NBI91" s="10"/>
      <c r="NBJ91" s="10"/>
      <c r="NBK91" s="10"/>
      <c r="NBL91" s="10"/>
      <c r="NBM91" s="10"/>
      <c r="NBN91" s="10"/>
      <c r="NBO91" s="10"/>
      <c r="NBP91" s="10"/>
      <c r="NBQ91" s="10"/>
      <c r="NBR91" s="10"/>
      <c r="NBS91" s="10"/>
      <c r="NBT91" s="10"/>
      <c r="NBU91" s="10"/>
      <c r="NBV91" s="10"/>
      <c r="NBW91" s="10"/>
      <c r="NBX91" s="10"/>
      <c r="NBY91" s="10"/>
      <c r="NBZ91" s="10"/>
      <c r="NCA91" s="10"/>
      <c r="NCB91" s="10"/>
      <c r="NCC91" s="10"/>
      <c r="NCD91" s="10"/>
      <c r="NCE91" s="10"/>
      <c r="NCF91" s="10"/>
      <c r="NCG91" s="10"/>
      <c r="NCH91" s="10"/>
      <c r="NCI91" s="10"/>
      <c r="NCJ91" s="10"/>
      <c r="NCK91" s="10"/>
      <c r="NCL91" s="10"/>
      <c r="NCM91" s="10"/>
      <c r="NCN91" s="10"/>
      <c r="NCO91" s="10"/>
      <c r="NCP91" s="10"/>
      <c r="NCQ91" s="10"/>
      <c r="NCR91" s="10"/>
      <c r="NCS91" s="10"/>
      <c r="NCT91" s="10"/>
      <c r="NCU91" s="10"/>
      <c r="NCV91" s="10"/>
      <c r="NCW91" s="10"/>
      <c r="NCX91" s="10"/>
      <c r="NCY91" s="10"/>
      <c r="NCZ91" s="10"/>
      <c r="NDA91" s="10"/>
      <c r="NDB91" s="10"/>
      <c r="NDC91" s="10"/>
      <c r="NDD91" s="10"/>
      <c r="NDE91" s="10"/>
      <c r="NDF91" s="10"/>
      <c r="NDG91" s="10"/>
      <c r="NDH91" s="10"/>
      <c r="NDI91" s="10"/>
      <c r="NDJ91" s="10"/>
      <c r="NDK91" s="10"/>
      <c r="NDL91" s="10"/>
      <c r="NDM91" s="10"/>
      <c r="NDN91" s="10"/>
      <c r="NDO91" s="10"/>
      <c r="NDP91" s="10"/>
      <c r="NDQ91" s="10"/>
      <c r="NDR91" s="10"/>
      <c r="NDS91" s="10"/>
      <c r="NDT91" s="10"/>
      <c r="NDU91" s="10"/>
      <c r="NDV91" s="10"/>
      <c r="NDW91" s="10"/>
      <c r="NDX91" s="10"/>
      <c r="NDY91" s="10"/>
      <c r="NDZ91" s="10"/>
      <c r="NEA91" s="10"/>
      <c r="NEB91" s="10"/>
      <c r="NEC91" s="10"/>
      <c r="NED91" s="10"/>
      <c r="NEE91" s="10"/>
      <c r="NEF91" s="10"/>
      <c r="NEG91" s="10"/>
      <c r="NEH91" s="10"/>
      <c r="NEI91" s="10"/>
      <c r="NEJ91" s="10"/>
      <c r="NEK91" s="10"/>
      <c r="NEL91" s="10"/>
      <c r="NEM91" s="10"/>
      <c r="NEN91" s="10"/>
      <c r="NEO91" s="10"/>
      <c r="NEP91" s="10"/>
      <c r="NEQ91" s="10"/>
      <c r="NER91" s="10"/>
      <c r="NES91" s="10"/>
      <c r="NET91" s="10"/>
      <c r="NEU91" s="10"/>
      <c r="NEV91" s="10"/>
      <c r="NEW91" s="10"/>
      <c r="NEX91" s="10"/>
      <c r="NEY91" s="10"/>
      <c r="NEZ91" s="10"/>
      <c r="NFA91" s="10"/>
      <c r="NFB91" s="10"/>
      <c r="NFC91" s="10"/>
      <c r="NFD91" s="10"/>
      <c r="NFE91" s="10"/>
      <c r="NFF91" s="10"/>
      <c r="NFG91" s="10"/>
      <c r="NFH91" s="10"/>
      <c r="NFI91" s="10"/>
      <c r="NFJ91" s="10"/>
      <c r="NFK91" s="10"/>
      <c r="NFL91" s="10"/>
      <c r="NFM91" s="10"/>
      <c r="NFN91" s="10"/>
      <c r="NFO91" s="10"/>
      <c r="NFP91" s="10"/>
      <c r="NFQ91" s="10"/>
      <c r="NFR91" s="10"/>
      <c r="NFS91" s="10"/>
      <c r="NFT91" s="10"/>
      <c r="NFU91" s="10"/>
      <c r="NFV91" s="10"/>
      <c r="NFW91" s="10"/>
      <c r="NFX91" s="10"/>
      <c r="NFY91" s="10"/>
      <c r="NFZ91" s="10"/>
      <c r="NGA91" s="10"/>
      <c r="NGB91" s="10"/>
      <c r="NGC91" s="10"/>
      <c r="NGD91" s="10"/>
      <c r="NGE91" s="10"/>
      <c r="NGF91" s="10"/>
      <c r="NGG91" s="10"/>
      <c r="NGH91" s="10"/>
      <c r="NGI91" s="10"/>
      <c r="NGJ91" s="10"/>
      <c r="NGK91" s="10"/>
      <c r="NGL91" s="10"/>
      <c r="NGM91" s="10"/>
      <c r="NGN91" s="10"/>
      <c r="NGO91" s="10"/>
      <c r="NGP91" s="10"/>
      <c r="NGQ91" s="10"/>
      <c r="NGR91" s="10"/>
      <c r="NGS91" s="10"/>
      <c r="NGT91" s="10"/>
      <c r="NGU91" s="10"/>
      <c r="NGV91" s="10"/>
      <c r="NGW91" s="10"/>
      <c r="NGX91" s="10"/>
      <c r="NGY91" s="10"/>
      <c r="NGZ91" s="10"/>
      <c r="NHA91" s="10"/>
      <c r="NHB91" s="10"/>
      <c r="NHC91" s="10"/>
      <c r="NHD91" s="10"/>
      <c r="NHE91" s="10"/>
      <c r="NHF91" s="10"/>
      <c r="NHG91" s="10"/>
      <c r="NHH91" s="10"/>
      <c r="NHI91" s="10"/>
      <c r="NHJ91" s="10"/>
      <c r="NHK91" s="10"/>
      <c r="NHL91" s="10"/>
      <c r="NHM91" s="10"/>
      <c r="NHN91" s="10"/>
      <c r="NHO91" s="10"/>
      <c r="NHP91" s="10"/>
      <c r="NHQ91" s="10"/>
      <c r="NHR91" s="10"/>
      <c r="NHS91" s="10"/>
      <c r="NHT91" s="10"/>
      <c r="NHU91" s="10"/>
      <c r="NHV91" s="10"/>
      <c r="NHW91" s="10"/>
      <c r="NHX91" s="10"/>
      <c r="NHY91" s="10"/>
      <c r="NHZ91" s="10"/>
      <c r="NIA91" s="10"/>
      <c r="NIB91" s="10"/>
      <c r="NIC91" s="10"/>
      <c r="NID91" s="10"/>
      <c r="NIE91" s="10"/>
      <c r="NIF91" s="10"/>
      <c r="NIG91" s="10"/>
      <c r="NIH91" s="10"/>
      <c r="NII91" s="10"/>
      <c r="NIJ91" s="10"/>
      <c r="NIK91" s="10"/>
      <c r="NIL91" s="10"/>
      <c r="NIM91" s="10"/>
      <c r="NIN91" s="10"/>
      <c r="NIO91" s="10"/>
      <c r="NIP91" s="10"/>
      <c r="NIQ91" s="10"/>
      <c r="NIR91" s="10"/>
      <c r="NIS91" s="10"/>
      <c r="NIT91" s="10"/>
      <c r="NIU91" s="10"/>
      <c r="NIV91" s="10"/>
      <c r="NIW91" s="10"/>
      <c r="NIX91" s="10"/>
      <c r="NIY91" s="10"/>
      <c r="NIZ91" s="10"/>
      <c r="NJA91" s="10"/>
      <c r="NJB91" s="10"/>
      <c r="NJC91" s="10"/>
      <c r="NJD91" s="10"/>
      <c r="NJE91" s="10"/>
      <c r="NJF91" s="10"/>
      <c r="NJG91" s="10"/>
      <c r="NJH91" s="10"/>
      <c r="NJI91" s="10"/>
      <c r="NJJ91" s="10"/>
      <c r="NJK91" s="10"/>
      <c r="NJL91" s="10"/>
      <c r="NJM91" s="10"/>
      <c r="NJN91" s="10"/>
      <c r="NJO91" s="10"/>
      <c r="NJP91" s="10"/>
      <c r="NJQ91" s="10"/>
      <c r="NJR91" s="10"/>
      <c r="NJS91" s="10"/>
      <c r="NJT91" s="10"/>
      <c r="NJU91" s="10"/>
      <c r="NJV91" s="10"/>
      <c r="NJW91" s="10"/>
      <c r="NJX91" s="10"/>
      <c r="NJY91" s="10"/>
      <c r="NJZ91" s="10"/>
      <c r="NKA91" s="10"/>
      <c r="NKB91" s="10"/>
      <c r="NKC91" s="10"/>
      <c r="NKD91" s="10"/>
      <c r="NKE91" s="10"/>
      <c r="NKF91" s="10"/>
      <c r="NKG91" s="10"/>
      <c r="NKH91" s="10"/>
      <c r="NKI91" s="10"/>
      <c r="NKJ91" s="10"/>
      <c r="NKK91" s="10"/>
      <c r="NKL91" s="10"/>
      <c r="NKM91" s="10"/>
      <c r="NKN91" s="10"/>
      <c r="NKO91" s="10"/>
      <c r="NKP91" s="10"/>
      <c r="NKQ91" s="10"/>
      <c r="NKR91" s="10"/>
      <c r="NKS91" s="10"/>
      <c r="NKT91" s="10"/>
      <c r="NKU91" s="10"/>
      <c r="NKV91" s="10"/>
      <c r="NKW91" s="10"/>
      <c r="NKX91" s="10"/>
      <c r="NKY91" s="10"/>
      <c r="NKZ91" s="10"/>
      <c r="NLA91" s="10"/>
      <c r="NLB91" s="10"/>
      <c r="NLC91" s="10"/>
      <c r="NLD91" s="10"/>
      <c r="NLE91" s="10"/>
      <c r="NLF91" s="10"/>
      <c r="NLG91" s="10"/>
      <c r="NLH91" s="10"/>
      <c r="NLI91" s="10"/>
      <c r="NLJ91" s="10"/>
      <c r="NLK91" s="10"/>
      <c r="NLL91" s="10"/>
      <c r="NLM91" s="10"/>
      <c r="NLN91" s="10"/>
      <c r="NLO91" s="10"/>
      <c r="NLP91" s="10"/>
      <c r="NLQ91" s="10"/>
      <c r="NLR91" s="10"/>
      <c r="NLS91" s="10"/>
      <c r="NLT91" s="10"/>
      <c r="NLU91" s="10"/>
      <c r="NLV91" s="10"/>
      <c r="NLW91" s="10"/>
      <c r="NLX91" s="10"/>
      <c r="NLY91" s="10"/>
      <c r="NLZ91" s="10"/>
      <c r="NMA91" s="10"/>
      <c r="NMB91" s="10"/>
      <c r="NMC91" s="10"/>
      <c r="NMD91" s="10"/>
      <c r="NME91" s="10"/>
      <c r="NMF91" s="10"/>
      <c r="NMG91" s="10"/>
      <c r="NMH91" s="10"/>
      <c r="NMI91" s="10"/>
      <c r="NMJ91" s="10"/>
      <c r="NMK91" s="10"/>
      <c r="NML91" s="10"/>
      <c r="NMM91" s="10"/>
      <c r="NMN91" s="10"/>
      <c r="NMO91" s="10"/>
      <c r="NMP91" s="10"/>
      <c r="NMQ91" s="10"/>
      <c r="NMR91" s="10"/>
      <c r="NMS91" s="10"/>
      <c r="NMT91" s="10"/>
      <c r="NMU91" s="10"/>
      <c r="NMV91" s="10"/>
      <c r="NMW91" s="10"/>
      <c r="NMX91" s="10"/>
      <c r="NMY91" s="10"/>
      <c r="NMZ91" s="10"/>
      <c r="NNA91" s="10"/>
      <c r="NNB91" s="10"/>
      <c r="NNC91" s="10"/>
      <c r="NND91" s="10"/>
      <c r="NNE91" s="10"/>
      <c r="NNF91" s="10"/>
      <c r="NNG91" s="10"/>
      <c r="NNH91" s="10"/>
      <c r="NNI91" s="10"/>
      <c r="NNJ91" s="10"/>
      <c r="NNK91" s="10"/>
      <c r="NNL91" s="10"/>
      <c r="NNM91" s="10"/>
      <c r="NNN91" s="10"/>
      <c r="NNO91" s="10"/>
      <c r="NNP91" s="10"/>
      <c r="NNQ91" s="10"/>
      <c r="NNR91" s="10"/>
      <c r="NNS91" s="10"/>
      <c r="NNT91" s="10"/>
      <c r="NNU91" s="10"/>
      <c r="NNV91" s="10"/>
      <c r="NNW91" s="10"/>
      <c r="NNX91" s="10"/>
      <c r="NNY91" s="10"/>
      <c r="NNZ91" s="10"/>
      <c r="NOA91" s="10"/>
      <c r="NOB91" s="10"/>
      <c r="NOC91" s="10"/>
      <c r="NOD91" s="10"/>
      <c r="NOE91" s="10"/>
      <c r="NOF91" s="10"/>
      <c r="NOG91" s="10"/>
      <c r="NOH91" s="10"/>
      <c r="NOI91" s="10"/>
      <c r="NOJ91" s="10"/>
      <c r="NOK91" s="10"/>
      <c r="NOL91" s="10"/>
      <c r="NOM91" s="10"/>
      <c r="NON91" s="10"/>
      <c r="NOO91" s="10"/>
      <c r="NOP91" s="10"/>
      <c r="NOQ91" s="10"/>
      <c r="NOR91" s="10"/>
      <c r="NOS91" s="10"/>
      <c r="NOT91" s="10"/>
      <c r="NOU91" s="10"/>
      <c r="NOV91" s="10"/>
      <c r="NOW91" s="10"/>
      <c r="NOX91" s="10"/>
      <c r="NOY91" s="10"/>
      <c r="NOZ91" s="10"/>
      <c r="NPA91" s="10"/>
      <c r="NPB91" s="10"/>
      <c r="NPC91" s="10"/>
      <c r="NPD91" s="10"/>
      <c r="NPE91" s="10"/>
      <c r="NPF91" s="10"/>
      <c r="NPG91" s="10"/>
      <c r="NPH91" s="10"/>
      <c r="NPI91" s="10"/>
      <c r="NPJ91" s="10"/>
      <c r="NPK91" s="10"/>
      <c r="NPL91" s="10"/>
      <c r="NPM91" s="10"/>
      <c r="NPN91" s="10"/>
      <c r="NPO91" s="10"/>
      <c r="NPP91" s="10"/>
      <c r="NPQ91" s="10"/>
      <c r="NPR91" s="10"/>
      <c r="NPS91" s="10"/>
      <c r="NPT91" s="10"/>
      <c r="NPU91" s="10"/>
      <c r="NPV91" s="10"/>
      <c r="NPW91" s="10"/>
      <c r="NPX91" s="10"/>
      <c r="NPY91" s="10"/>
      <c r="NPZ91" s="10"/>
      <c r="NQA91" s="10"/>
      <c r="NQB91" s="10"/>
      <c r="NQC91" s="10"/>
      <c r="NQD91" s="10"/>
      <c r="NQE91" s="10"/>
      <c r="NQF91" s="10"/>
      <c r="NQG91" s="10"/>
      <c r="NQH91" s="10"/>
      <c r="NQI91" s="10"/>
      <c r="NQJ91" s="10"/>
      <c r="NQK91" s="10"/>
      <c r="NQL91" s="10"/>
      <c r="NQM91" s="10"/>
      <c r="NQN91" s="10"/>
      <c r="NQO91" s="10"/>
      <c r="NQP91" s="10"/>
      <c r="NQQ91" s="10"/>
      <c r="NQR91" s="10"/>
      <c r="NQS91" s="10"/>
      <c r="NQT91" s="10"/>
      <c r="NQU91" s="10"/>
      <c r="NQV91" s="10"/>
      <c r="NQW91" s="10"/>
      <c r="NQX91" s="10"/>
      <c r="NQY91" s="10"/>
      <c r="NQZ91" s="10"/>
      <c r="NRA91" s="10"/>
      <c r="NRB91" s="10"/>
      <c r="NRC91" s="10"/>
      <c r="NRD91" s="10"/>
      <c r="NRE91" s="10"/>
      <c r="NRF91" s="10"/>
      <c r="NRG91" s="10"/>
      <c r="NRH91" s="10"/>
      <c r="NRI91" s="10"/>
      <c r="NRJ91" s="10"/>
      <c r="NRK91" s="10"/>
      <c r="NRL91" s="10"/>
      <c r="NRM91" s="10"/>
      <c r="NRN91" s="10"/>
      <c r="NRO91" s="10"/>
      <c r="NRP91" s="10"/>
      <c r="NRQ91" s="10"/>
      <c r="NRR91" s="10"/>
      <c r="NRS91" s="10"/>
      <c r="NRT91" s="10"/>
      <c r="NRU91" s="10"/>
      <c r="NRV91" s="10"/>
      <c r="NRW91" s="10"/>
      <c r="NRX91" s="10"/>
      <c r="NRY91" s="10"/>
      <c r="NRZ91" s="10"/>
      <c r="NSA91" s="10"/>
      <c r="NSB91" s="10"/>
      <c r="NSC91" s="10"/>
      <c r="NSD91" s="10"/>
      <c r="NSE91" s="10"/>
      <c r="NSF91" s="10"/>
      <c r="NSG91" s="10"/>
      <c r="NSH91" s="10"/>
      <c r="NSI91" s="10"/>
      <c r="NSJ91" s="10"/>
      <c r="NSK91" s="10"/>
      <c r="NSL91" s="10"/>
      <c r="NSM91" s="10"/>
      <c r="NSN91" s="10"/>
      <c r="NSO91" s="10"/>
      <c r="NSP91" s="10"/>
      <c r="NSQ91" s="10"/>
      <c r="NSR91" s="10"/>
      <c r="NSS91" s="10"/>
      <c r="NST91" s="10"/>
      <c r="NSU91" s="10"/>
      <c r="NSV91" s="10"/>
      <c r="NSW91" s="10"/>
      <c r="NSX91" s="10"/>
      <c r="NSY91" s="10"/>
      <c r="NSZ91" s="10"/>
      <c r="NTA91" s="10"/>
      <c r="NTB91" s="10"/>
      <c r="NTC91" s="10"/>
      <c r="NTD91" s="10"/>
      <c r="NTE91" s="10"/>
      <c r="NTF91" s="10"/>
      <c r="NTG91" s="10"/>
      <c r="NTH91" s="10"/>
      <c r="NTI91" s="10"/>
      <c r="NTJ91" s="10"/>
      <c r="NTK91" s="10"/>
      <c r="NTL91" s="10"/>
      <c r="NTM91" s="10"/>
      <c r="NTN91" s="10"/>
      <c r="NTO91" s="10"/>
      <c r="NTP91" s="10"/>
      <c r="NTQ91" s="10"/>
      <c r="NTR91" s="10"/>
      <c r="NTS91" s="10"/>
      <c r="NTT91" s="10"/>
      <c r="NTU91" s="10"/>
      <c r="NTV91" s="10"/>
      <c r="NTW91" s="10"/>
      <c r="NTX91" s="10"/>
      <c r="NTY91" s="10"/>
      <c r="NTZ91" s="10"/>
      <c r="NUA91" s="10"/>
      <c r="NUB91" s="10"/>
      <c r="NUC91" s="10"/>
      <c r="NUD91" s="10"/>
      <c r="NUE91" s="10"/>
      <c r="NUF91" s="10"/>
      <c r="NUG91" s="10"/>
      <c r="NUH91" s="10"/>
      <c r="NUI91" s="10"/>
      <c r="NUJ91" s="10"/>
      <c r="NUK91" s="10"/>
      <c r="NUL91" s="10"/>
      <c r="NUM91" s="10"/>
      <c r="NUN91" s="10"/>
      <c r="NUO91" s="10"/>
      <c r="NUP91" s="10"/>
      <c r="NUQ91" s="10"/>
      <c r="NUR91" s="10"/>
      <c r="NUS91" s="10"/>
      <c r="NUT91" s="10"/>
      <c r="NUU91" s="10"/>
      <c r="NUV91" s="10"/>
      <c r="NUW91" s="10"/>
      <c r="NUX91" s="10"/>
      <c r="NUY91" s="10"/>
      <c r="NUZ91" s="10"/>
      <c r="NVA91" s="10"/>
      <c r="NVB91" s="10"/>
      <c r="NVC91" s="10"/>
      <c r="NVD91" s="10"/>
      <c r="NVE91" s="10"/>
      <c r="NVF91" s="10"/>
      <c r="NVG91" s="10"/>
      <c r="NVH91" s="10"/>
      <c r="NVI91" s="10"/>
      <c r="NVJ91" s="10"/>
      <c r="NVK91" s="10"/>
      <c r="NVL91" s="10"/>
      <c r="NVM91" s="10"/>
      <c r="NVN91" s="10"/>
      <c r="NVO91" s="10"/>
      <c r="NVP91" s="10"/>
      <c r="NVQ91" s="10"/>
      <c r="NVR91" s="10"/>
      <c r="NVS91" s="10"/>
      <c r="NVT91" s="10"/>
      <c r="NVU91" s="10"/>
      <c r="NVV91" s="10"/>
      <c r="NVW91" s="10"/>
      <c r="NVX91" s="10"/>
      <c r="NVY91" s="10"/>
      <c r="NVZ91" s="10"/>
      <c r="NWA91" s="10"/>
      <c r="NWB91" s="10"/>
      <c r="NWC91" s="10"/>
      <c r="NWD91" s="10"/>
      <c r="NWE91" s="10"/>
      <c r="NWF91" s="10"/>
      <c r="NWG91" s="10"/>
      <c r="NWH91" s="10"/>
      <c r="NWI91" s="10"/>
      <c r="NWJ91" s="10"/>
      <c r="NWK91" s="10"/>
      <c r="NWL91" s="10"/>
      <c r="NWM91" s="10"/>
      <c r="NWN91" s="10"/>
      <c r="NWO91" s="10"/>
      <c r="NWP91" s="10"/>
      <c r="NWQ91" s="10"/>
      <c r="NWR91" s="10"/>
      <c r="NWS91" s="10"/>
      <c r="NWT91" s="10"/>
      <c r="NWU91" s="10"/>
      <c r="NWV91" s="10"/>
      <c r="NWW91" s="10"/>
      <c r="NWX91" s="10"/>
      <c r="NWY91" s="10"/>
      <c r="NWZ91" s="10"/>
      <c r="NXA91" s="10"/>
      <c r="NXB91" s="10"/>
      <c r="NXC91" s="10"/>
      <c r="NXD91" s="10"/>
      <c r="NXE91" s="10"/>
      <c r="NXF91" s="10"/>
      <c r="NXG91" s="10"/>
      <c r="NXH91" s="10"/>
      <c r="NXI91" s="10"/>
      <c r="NXJ91" s="10"/>
      <c r="NXK91" s="10"/>
      <c r="NXL91" s="10"/>
      <c r="NXM91" s="10"/>
      <c r="NXN91" s="10"/>
      <c r="NXO91" s="10"/>
      <c r="NXP91" s="10"/>
      <c r="NXQ91" s="10"/>
      <c r="NXR91" s="10"/>
      <c r="NXS91" s="10"/>
      <c r="NXT91" s="10"/>
      <c r="NXU91" s="10"/>
      <c r="NXV91" s="10"/>
      <c r="NXW91" s="10"/>
      <c r="NXX91" s="10"/>
      <c r="NXY91" s="10"/>
      <c r="NXZ91" s="10"/>
      <c r="NYA91" s="10"/>
      <c r="NYB91" s="10"/>
      <c r="NYC91" s="10"/>
      <c r="NYD91" s="10"/>
      <c r="NYE91" s="10"/>
      <c r="NYF91" s="10"/>
      <c r="NYG91" s="10"/>
      <c r="NYH91" s="10"/>
      <c r="NYI91" s="10"/>
      <c r="NYJ91" s="10"/>
      <c r="NYK91" s="10"/>
      <c r="NYL91" s="10"/>
      <c r="NYM91" s="10"/>
      <c r="NYN91" s="10"/>
      <c r="NYO91" s="10"/>
      <c r="NYP91" s="10"/>
      <c r="NYQ91" s="10"/>
      <c r="NYR91" s="10"/>
      <c r="NYS91" s="10"/>
      <c r="NYT91" s="10"/>
      <c r="NYU91" s="10"/>
      <c r="NYV91" s="10"/>
      <c r="NYW91" s="10"/>
      <c r="NYX91" s="10"/>
      <c r="NYY91" s="10"/>
      <c r="NYZ91" s="10"/>
      <c r="NZA91" s="10"/>
      <c r="NZB91" s="10"/>
      <c r="NZC91" s="10"/>
      <c r="NZD91" s="10"/>
      <c r="NZE91" s="10"/>
      <c r="NZF91" s="10"/>
      <c r="NZG91" s="10"/>
      <c r="NZH91" s="10"/>
      <c r="NZI91" s="10"/>
      <c r="NZJ91" s="10"/>
      <c r="NZK91" s="10"/>
      <c r="NZL91" s="10"/>
      <c r="NZM91" s="10"/>
      <c r="NZN91" s="10"/>
      <c r="NZO91" s="10"/>
      <c r="NZP91" s="10"/>
      <c r="NZQ91" s="10"/>
      <c r="NZR91" s="10"/>
      <c r="NZS91" s="10"/>
      <c r="NZT91" s="10"/>
      <c r="NZU91" s="10"/>
      <c r="NZV91" s="10"/>
      <c r="NZW91" s="10"/>
      <c r="NZX91" s="10"/>
      <c r="NZY91" s="10"/>
      <c r="NZZ91" s="10"/>
      <c r="OAA91" s="10"/>
      <c r="OAB91" s="10"/>
      <c r="OAC91" s="10"/>
      <c r="OAD91" s="10"/>
      <c r="OAE91" s="10"/>
      <c r="OAF91" s="10"/>
      <c r="OAG91" s="10"/>
      <c r="OAH91" s="10"/>
      <c r="OAI91" s="10"/>
      <c r="OAJ91" s="10"/>
      <c r="OAK91" s="10"/>
      <c r="OAL91" s="10"/>
      <c r="OAM91" s="10"/>
      <c r="OAN91" s="10"/>
      <c r="OAO91" s="10"/>
      <c r="OAP91" s="10"/>
      <c r="OAQ91" s="10"/>
      <c r="OAR91" s="10"/>
      <c r="OAS91" s="10"/>
      <c r="OAT91" s="10"/>
      <c r="OAU91" s="10"/>
      <c r="OAV91" s="10"/>
      <c r="OAW91" s="10"/>
      <c r="OAX91" s="10"/>
      <c r="OAY91" s="10"/>
      <c r="OAZ91" s="10"/>
      <c r="OBA91" s="10"/>
      <c r="OBB91" s="10"/>
      <c r="OBC91" s="10"/>
      <c r="OBD91" s="10"/>
      <c r="OBE91" s="10"/>
      <c r="OBF91" s="10"/>
      <c r="OBG91" s="10"/>
      <c r="OBH91" s="10"/>
      <c r="OBI91" s="10"/>
      <c r="OBJ91" s="10"/>
      <c r="OBK91" s="10"/>
      <c r="OBL91" s="10"/>
      <c r="OBM91" s="10"/>
      <c r="OBN91" s="10"/>
      <c r="OBO91" s="10"/>
      <c r="OBP91" s="10"/>
      <c r="OBQ91" s="10"/>
      <c r="OBR91" s="10"/>
      <c r="OBS91" s="10"/>
      <c r="OBT91" s="10"/>
      <c r="OBU91" s="10"/>
      <c r="OBV91" s="10"/>
      <c r="OBW91" s="10"/>
      <c r="OBX91" s="10"/>
      <c r="OBY91" s="10"/>
      <c r="OBZ91" s="10"/>
      <c r="OCA91" s="10"/>
      <c r="OCB91" s="10"/>
      <c r="OCC91" s="10"/>
      <c r="OCD91" s="10"/>
      <c r="OCE91" s="10"/>
      <c r="OCF91" s="10"/>
      <c r="OCG91" s="10"/>
      <c r="OCH91" s="10"/>
      <c r="OCI91" s="10"/>
      <c r="OCJ91" s="10"/>
      <c r="OCK91" s="10"/>
      <c r="OCL91" s="10"/>
      <c r="OCM91" s="10"/>
      <c r="OCN91" s="10"/>
      <c r="OCO91" s="10"/>
      <c r="OCP91" s="10"/>
      <c r="OCQ91" s="10"/>
      <c r="OCR91" s="10"/>
      <c r="OCS91" s="10"/>
      <c r="OCT91" s="10"/>
      <c r="OCU91" s="10"/>
      <c r="OCV91" s="10"/>
      <c r="OCW91" s="10"/>
      <c r="OCX91" s="10"/>
      <c r="OCY91" s="10"/>
      <c r="OCZ91" s="10"/>
      <c r="ODA91" s="10"/>
      <c r="ODB91" s="10"/>
      <c r="ODC91" s="10"/>
      <c r="ODD91" s="10"/>
      <c r="ODE91" s="10"/>
      <c r="ODF91" s="10"/>
      <c r="ODG91" s="10"/>
      <c r="ODH91" s="10"/>
      <c r="ODI91" s="10"/>
      <c r="ODJ91" s="10"/>
      <c r="ODK91" s="10"/>
      <c r="ODL91" s="10"/>
      <c r="ODM91" s="10"/>
      <c r="ODN91" s="10"/>
      <c r="ODO91" s="10"/>
      <c r="ODP91" s="10"/>
      <c r="ODQ91" s="10"/>
      <c r="ODR91" s="10"/>
      <c r="ODS91" s="10"/>
      <c r="ODT91" s="10"/>
      <c r="ODU91" s="10"/>
      <c r="ODV91" s="10"/>
      <c r="ODW91" s="10"/>
      <c r="ODX91" s="10"/>
      <c r="ODY91" s="10"/>
      <c r="ODZ91" s="10"/>
      <c r="OEA91" s="10"/>
      <c r="OEB91" s="10"/>
      <c r="OEC91" s="10"/>
      <c r="OED91" s="10"/>
      <c r="OEE91" s="10"/>
      <c r="OEF91" s="10"/>
      <c r="OEG91" s="10"/>
      <c r="OEH91" s="10"/>
      <c r="OEI91" s="10"/>
      <c r="OEJ91" s="10"/>
      <c r="OEK91" s="10"/>
      <c r="OEL91" s="10"/>
      <c r="OEM91" s="10"/>
      <c r="OEN91" s="10"/>
      <c r="OEO91" s="10"/>
      <c r="OEP91" s="10"/>
      <c r="OEQ91" s="10"/>
      <c r="OER91" s="10"/>
      <c r="OES91" s="10"/>
      <c r="OET91" s="10"/>
      <c r="OEU91" s="10"/>
      <c r="OEV91" s="10"/>
      <c r="OEW91" s="10"/>
      <c r="OEX91" s="10"/>
      <c r="OEY91" s="10"/>
      <c r="OEZ91" s="10"/>
      <c r="OFA91" s="10"/>
      <c r="OFB91" s="10"/>
      <c r="OFC91" s="10"/>
      <c r="OFD91" s="10"/>
      <c r="OFE91" s="10"/>
      <c r="OFF91" s="10"/>
      <c r="OFG91" s="10"/>
      <c r="OFH91" s="10"/>
      <c r="OFI91" s="10"/>
      <c r="OFJ91" s="10"/>
      <c r="OFK91" s="10"/>
      <c r="OFL91" s="10"/>
      <c r="OFM91" s="10"/>
      <c r="OFN91" s="10"/>
      <c r="OFO91" s="10"/>
      <c r="OFP91" s="10"/>
      <c r="OFQ91" s="10"/>
      <c r="OFR91" s="10"/>
      <c r="OFS91" s="10"/>
      <c r="OFT91" s="10"/>
      <c r="OFU91" s="10"/>
      <c r="OFV91" s="10"/>
      <c r="OFW91" s="10"/>
      <c r="OFX91" s="10"/>
      <c r="OFY91" s="10"/>
      <c r="OFZ91" s="10"/>
      <c r="OGA91" s="10"/>
      <c r="OGB91" s="10"/>
      <c r="OGC91" s="10"/>
      <c r="OGD91" s="10"/>
      <c r="OGE91" s="10"/>
      <c r="OGF91" s="10"/>
      <c r="OGG91" s="10"/>
      <c r="OGH91" s="10"/>
      <c r="OGI91" s="10"/>
      <c r="OGJ91" s="10"/>
      <c r="OGK91" s="10"/>
      <c r="OGL91" s="10"/>
      <c r="OGM91" s="10"/>
      <c r="OGN91" s="10"/>
      <c r="OGO91" s="10"/>
      <c r="OGP91" s="10"/>
      <c r="OGQ91" s="10"/>
      <c r="OGR91" s="10"/>
      <c r="OGS91" s="10"/>
      <c r="OGT91" s="10"/>
      <c r="OGU91" s="10"/>
      <c r="OGV91" s="10"/>
      <c r="OGW91" s="10"/>
      <c r="OGX91" s="10"/>
      <c r="OGY91" s="10"/>
      <c r="OGZ91" s="10"/>
      <c r="OHA91" s="10"/>
      <c r="OHB91" s="10"/>
      <c r="OHC91" s="10"/>
      <c r="OHD91" s="10"/>
      <c r="OHE91" s="10"/>
      <c r="OHF91" s="10"/>
      <c r="OHG91" s="10"/>
      <c r="OHH91" s="10"/>
      <c r="OHI91" s="10"/>
      <c r="OHJ91" s="10"/>
      <c r="OHK91" s="10"/>
      <c r="OHL91" s="10"/>
      <c r="OHM91" s="10"/>
      <c r="OHN91" s="10"/>
      <c r="OHO91" s="10"/>
      <c r="OHP91" s="10"/>
      <c r="OHQ91" s="10"/>
      <c r="OHR91" s="10"/>
      <c r="OHS91" s="10"/>
      <c r="OHT91" s="10"/>
      <c r="OHU91" s="10"/>
      <c r="OHV91" s="10"/>
      <c r="OHW91" s="10"/>
      <c r="OHX91" s="10"/>
      <c r="OHY91" s="10"/>
      <c r="OHZ91" s="10"/>
      <c r="OIA91" s="10"/>
      <c r="OIB91" s="10"/>
      <c r="OIC91" s="10"/>
      <c r="OID91" s="10"/>
      <c r="OIE91" s="10"/>
      <c r="OIF91" s="10"/>
      <c r="OIG91" s="10"/>
      <c r="OIH91" s="10"/>
      <c r="OII91" s="10"/>
      <c r="OIJ91" s="10"/>
      <c r="OIK91" s="10"/>
      <c r="OIL91" s="10"/>
      <c r="OIM91" s="10"/>
      <c r="OIN91" s="10"/>
      <c r="OIO91" s="10"/>
      <c r="OIP91" s="10"/>
      <c r="OIQ91" s="10"/>
      <c r="OIR91" s="10"/>
      <c r="OIS91" s="10"/>
      <c r="OIT91" s="10"/>
      <c r="OIU91" s="10"/>
      <c r="OIV91" s="10"/>
      <c r="OIW91" s="10"/>
      <c r="OIX91" s="10"/>
      <c r="OIY91" s="10"/>
      <c r="OIZ91" s="10"/>
      <c r="OJA91" s="10"/>
      <c r="OJB91" s="10"/>
      <c r="OJC91" s="10"/>
      <c r="OJD91" s="10"/>
      <c r="OJE91" s="10"/>
      <c r="OJF91" s="10"/>
      <c r="OJG91" s="10"/>
      <c r="OJH91" s="10"/>
      <c r="OJI91" s="10"/>
      <c r="OJJ91" s="10"/>
      <c r="OJK91" s="10"/>
      <c r="OJL91" s="10"/>
      <c r="OJM91" s="10"/>
      <c r="OJN91" s="10"/>
      <c r="OJO91" s="10"/>
      <c r="OJP91" s="10"/>
      <c r="OJQ91" s="10"/>
      <c r="OJR91" s="10"/>
      <c r="OJS91" s="10"/>
      <c r="OJT91" s="10"/>
      <c r="OJU91" s="10"/>
      <c r="OJV91" s="10"/>
      <c r="OJW91" s="10"/>
      <c r="OJX91" s="10"/>
      <c r="OJY91" s="10"/>
      <c r="OJZ91" s="10"/>
      <c r="OKA91" s="10"/>
      <c r="OKB91" s="10"/>
      <c r="OKC91" s="10"/>
      <c r="OKD91" s="10"/>
      <c r="OKE91" s="10"/>
      <c r="OKF91" s="10"/>
      <c r="OKG91" s="10"/>
      <c r="OKH91" s="10"/>
      <c r="OKI91" s="10"/>
      <c r="OKJ91" s="10"/>
      <c r="OKK91" s="10"/>
      <c r="OKL91" s="10"/>
      <c r="OKM91" s="10"/>
      <c r="OKN91" s="10"/>
      <c r="OKO91" s="10"/>
      <c r="OKP91" s="10"/>
      <c r="OKQ91" s="10"/>
      <c r="OKR91" s="10"/>
      <c r="OKS91" s="10"/>
      <c r="OKT91" s="10"/>
      <c r="OKU91" s="10"/>
      <c r="OKV91" s="10"/>
      <c r="OKW91" s="10"/>
      <c r="OKX91" s="10"/>
      <c r="OKY91" s="10"/>
      <c r="OKZ91" s="10"/>
      <c r="OLA91" s="10"/>
      <c r="OLB91" s="10"/>
      <c r="OLC91" s="10"/>
      <c r="OLD91" s="10"/>
      <c r="OLE91" s="10"/>
      <c r="OLF91" s="10"/>
      <c r="OLG91" s="10"/>
      <c r="OLH91" s="10"/>
      <c r="OLI91" s="10"/>
      <c r="OLJ91" s="10"/>
      <c r="OLK91" s="10"/>
      <c r="OLL91" s="10"/>
      <c r="OLM91" s="10"/>
      <c r="OLN91" s="10"/>
      <c r="OLO91" s="10"/>
      <c r="OLP91" s="10"/>
      <c r="OLQ91" s="10"/>
      <c r="OLR91" s="10"/>
      <c r="OLS91" s="10"/>
      <c r="OLT91" s="10"/>
      <c r="OLU91" s="10"/>
      <c r="OLV91" s="10"/>
      <c r="OLW91" s="10"/>
      <c r="OLX91" s="10"/>
      <c r="OLY91" s="10"/>
      <c r="OLZ91" s="10"/>
      <c r="OMA91" s="10"/>
      <c r="OMB91" s="10"/>
      <c r="OMC91" s="10"/>
      <c r="OMD91" s="10"/>
      <c r="OME91" s="10"/>
      <c r="OMF91" s="10"/>
      <c r="OMG91" s="10"/>
      <c r="OMH91" s="10"/>
      <c r="OMI91" s="10"/>
      <c r="OMJ91" s="10"/>
      <c r="OMK91" s="10"/>
      <c r="OML91" s="10"/>
      <c r="OMM91" s="10"/>
      <c r="OMN91" s="10"/>
      <c r="OMO91" s="10"/>
      <c r="OMP91" s="10"/>
      <c r="OMQ91" s="10"/>
      <c r="OMR91" s="10"/>
      <c r="OMS91" s="10"/>
      <c r="OMT91" s="10"/>
      <c r="OMU91" s="10"/>
      <c r="OMV91" s="10"/>
      <c r="OMW91" s="10"/>
      <c r="OMX91" s="10"/>
      <c r="OMY91" s="10"/>
      <c r="OMZ91" s="10"/>
      <c r="ONA91" s="10"/>
      <c r="ONB91" s="10"/>
      <c r="ONC91" s="10"/>
      <c r="OND91" s="10"/>
      <c r="ONE91" s="10"/>
      <c r="ONF91" s="10"/>
      <c r="ONG91" s="10"/>
      <c r="ONH91" s="10"/>
      <c r="ONI91" s="10"/>
      <c r="ONJ91" s="10"/>
      <c r="ONK91" s="10"/>
      <c r="ONL91" s="10"/>
      <c r="ONM91" s="10"/>
      <c r="ONN91" s="10"/>
      <c r="ONO91" s="10"/>
      <c r="ONP91" s="10"/>
      <c r="ONQ91" s="10"/>
      <c r="ONR91" s="10"/>
      <c r="ONS91" s="10"/>
      <c r="ONT91" s="10"/>
      <c r="ONU91" s="10"/>
      <c r="ONV91" s="10"/>
      <c r="ONW91" s="10"/>
      <c r="ONX91" s="10"/>
      <c r="ONY91" s="10"/>
      <c r="ONZ91" s="10"/>
      <c r="OOA91" s="10"/>
      <c r="OOB91" s="10"/>
      <c r="OOC91" s="10"/>
      <c r="OOD91" s="10"/>
      <c r="OOE91" s="10"/>
      <c r="OOF91" s="10"/>
      <c r="OOG91" s="10"/>
      <c r="OOH91" s="10"/>
      <c r="OOI91" s="10"/>
      <c r="OOJ91" s="10"/>
      <c r="OOK91" s="10"/>
      <c r="OOL91" s="10"/>
      <c r="OOM91" s="10"/>
      <c r="OON91" s="10"/>
      <c r="OOO91" s="10"/>
      <c r="OOP91" s="10"/>
      <c r="OOQ91" s="10"/>
      <c r="OOR91" s="10"/>
      <c r="OOS91" s="10"/>
      <c r="OOT91" s="10"/>
      <c r="OOU91" s="10"/>
      <c r="OOV91" s="10"/>
      <c r="OOW91" s="10"/>
      <c r="OOX91" s="10"/>
      <c r="OOY91" s="10"/>
      <c r="OOZ91" s="10"/>
      <c r="OPA91" s="10"/>
      <c r="OPB91" s="10"/>
      <c r="OPC91" s="10"/>
      <c r="OPD91" s="10"/>
      <c r="OPE91" s="10"/>
      <c r="OPF91" s="10"/>
      <c r="OPG91" s="10"/>
      <c r="OPH91" s="10"/>
      <c r="OPI91" s="10"/>
      <c r="OPJ91" s="10"/>
      <c r="OPK91" s="10"/>
      <c r="OPL91" s="10"/>
      <c r="OPM91" s="10"/>
      <c r="OPN91" s="10"/>
      <c r="OPO91" s="10"/>
      <c r="OPP91" s="10"/>
      <c r="OPQ91" s="10"/>
      <c r="OPR91" s="10"/>
      <c r="OPS91" s="10"/>
      <c r="OPT91" s="10"/>
      <c r="OPU91" s="10"/>
      <c r="OPV91" s="10"/>
      <c r="OPW91" s="10"/>
      <c r="OPX91" s="10"/>
      <c r="OPY91" s="10"/>
      <c r="OPZ91" s="10"/>
      <c r="OQA91" s="10"/>
      <c r="OQB91" s="10"/>
      <c r="OQC91" s="10"/>
      <c r="OQD91" s="10"/>
      <c r="OQE91" s="10"/>
      <c r="OQF91" s="10"/>
      <c r="OQG91" s="10"/>
      <c r="OQH91" s="10"/>
      <c r="OQI91" s="10"/>
      <c r="OQJ91" s="10"/>
      <c r="OQK91" s="10"/>
      <c r="OQL91" s="10"/>
      <c r="OQM91" s="10"/>
      <c r="OQN91" s="10"/>
      <c r="OQO91" s="10"/>
      <c r="OQP91" s="10"/>
      <c r="OQQ91" s="10"/>
      <c r="OQR91" s="10"/>
      <c r="OQS91" s="10"/>
      <c r="OQT91" s="10"/>
      <c r="OQU91" s="10"/>
      <c r="OQV91" s="10"/>
      <c r="OQW91" s="10"/>
      <c r="OQX91" s="10"/>
      <c r="OQY91" s="10"/>
      <c r="OQZ91" s="10"/>
      <c r="ORA91" s="10"/>
      <c r="ORB91" s="10"/>
      <c r="ORC91" s="10"/>
      <c r="ORD91" s="10"/>
      <c r="ORE91" s="10"/>
      <c r="ORF91" s="10"/>
      <c r="ORG91" s="10"/>
      <c r="ORH91" s="10"/>
      <c r="ORI91" s="10"/>
      <c r="ORJ91" s="10"/>
      <c r="ORK91" s="10"/>
      <c r="ORL91" s="10"/>
      <c r="ORM91" s="10"/>
      <c r="ORN91" s="10"/>
      <c r="ORO91" s="10"/>
      <c r="ORP91" s="10"/>
      <c r="ORQ91" s="10"/>
      <c r="ORR91" s="10"/>
      <c r="ORS91" s="10"/>
      <c r="ORT91" s="10"/>
      <c r="ORU91" s="10"/>
      <c r="ORV91" s="10"/>
      <c r="ORW91" s="10"/>
      <c r="ORX91" s="10"/>
      <c r="ORY91" s="10"/>
      <c r="ORZ91" s="10"/>
      <c r="OSA91" s="10"/>
      <c r="OSB91" s="10"/>
      <c r="OSC91" s="10"/>
      <c r="OSD91" s="10"/>
      <c r="OSE91" s="10"/>
      <c r="OSF91" s="10"/>
      <c r="OSG91" s="10"/>
      <c r="OSH91" s="10"/>
      <c r="OSI91" s="10"/>
      <c r="OSJ91" s="10"/>
      <c r="OSK91" s="10"/>
      <c r="OSL91" s="10"/>
      <c r="OSM91" s="10"/>
      <c r="OSN91" s="10"/>
      <c r="OSO91" s="10"/>
      <c r="OSP91" s="10"/>
      <c r="OSQ91" s="10"/>
      <c r="OSR91" s="10"/>
      <c r="OSS91" s="10"/>
      <c r="OST91" s="10"/>
      <c r="OSU91" s="10"/>
      <c r="OSV91" s="10"/>
      <c r="OSW91" s="10"/>
      <c r="OSX91" s="10"/>
      <c r="OSY91" s="10"/>
      <c r="OSZ91" s="10"/>
      <c r="OTA91" s="10"/>
      <c r="OTB91" s="10"/>
      <c r="OTC91" s="10"/>
      <c r="OTD91" s="10"/>
      <c r="OTE91" s="10"/>
      <c r="OTF91" s="10"/>
      <c r="OTG91" s="10"/>
      <c r="OTH91" s="10"/>
      <c r="OTI91" s="10"/>
      <c r="OTJ91" s="10"/>
      <c r="OTK91" s="10"/>
      <c r="OTL91" s="10"/>
      <c r="OTM91" s="10"/>
      <c r="OTN91" s="10"/>
      <c r="OTO91" s="10"/>
      <c r="OTP91" s="10"/>
      <c r="OTQ91" s="10"/>
      <c r="OTR91" s="10"/>
      <c r="OTS91" s="10"/>
      <c r="OTT91" s="10"/>
      <c r="OTU91" s="10"/>
      <c r="OTV91" s="10"/>
      <c r="OTW91" s="10"/>
      <c r="OTX91" s="10"/>
      <c r="OTY91" s="10"/>
      <c r="OTZ91" s="10"/>
      <c r="OUA91" s="10"/>
      <c r="OUB91" s="10"/>
      <c r="OUC91" s="10"/>
      <c r="OUD91" s="10"/>
      <c r="OUE91" s="10"/>
      <c r="OUF91" s="10"/>
      <c r="OUG91" s="10"/>
      <c r="OUH91" s="10"/>
      <c r="OUI91" s="10"/>
      <c r="OUJ91" s="10"/>
      <c r="OUK91" s="10"/>
      <c r="OUL91" s="10"/>
      <c r="OUM91" s="10"/>
      <c r="OUN91" s="10"/>
      <c r="OUO91" s="10"/>
      <c r="OUP91" s="10"/>
      <c r="OUQ91" s="10"/>
      <c r="OUR91" s="10"/>
      <c r="OUS91" s="10"/>
      <c r="OUT91" s="10"/>
      <c r="OUU91" s="10"/>
      <c r="OUV91" s="10"/>
      <c r="OUW91" s="10"/>
      <c r="OUX91" s="10"/>
      <c r="OUY91" s="10"/>
      <c r="OUZ91" s="10"/>
      <c r="OVA91" s="10"/>
      <c r="OVB91" s="10"/>
      <c r="OVC91" s="10"/>
      <c r="OVD91" s="10"/>
      <c r="OVE91" s="10"/>
      <c r="OVF91" s="10"/>
      <c r="OVG91" s="10"/>
      <c r="OVH91" s="10"/>
      <c r="OVI91" s="10"/>
      <c r="OVJ91" s="10"/>
      <c r="OVK91" s="10"/>
      <c r="OVL91" s="10"/>
      <c r="OVM91" s="10"/>
      <c r="OVN91" s="10"/>
      <c r="OVO91" s="10"/>
      <c r="OVP91" s="10"/>
      <c r="OVQ91" s="10"/>
      <c r="OVR91" s="10"/>
      <c r="OVS91" s="10"/>
      <c r="OVT91" s="10"/>
      <c r="OVU91" s="10"/>
      <c r="OVV91" s="10"/>
      <c r="OVW91" s="10"/>
      <c r="OVX91" s="10"/>
      <c r="OVY91" s="10"/>
      <c r="OVZ91" s="10"/>
      <c r="OWA91" s="10"/>
      <c r="OWB91" s="10"/>
      <c r="OWC91" s="10"/>
      <c r="OWD91" s="10"/>
      <c r="OWE91" s="10"/>
      <c r="OWF91" s="10"/>
      <c r="OWG91" s="10"/>
      <c r="OWH91" s="10"/>
      <c r="OWI91" s="10"/>
      <c r="OWJ91" s="10"/>
      <c r="OWK91" s="10"/>
      <c r="OWL91" s="10"/>
      <c r="OWM91" s="10"/>
      <c r="OWN91" s="10"/>
      <c r="OWO91" s="10"/>
      <c r="OWP91" s="10"/>
      <c r="OWQ91" s="10"/>
      <c r="OWR91" s="10"/>
      <c r="OWS91" s="10"/>
      <c r="OWT91" s="10"/>
      <c r="OWU91" s="10"/>
      <c r="OWV91" s="10"/>
      <c r="OWW91" s="10"/>
      <c r="OWX91" s="10"/>
      <c r="OWY91" s="10"/>
      <c r="OWZ91" s="10"/>
      <c r="OXA91" s="10"/>
      <c r="OXB91" s="10"/>
      <c r="OXC91" s="10"/>
      <c r="OXD91" s="10"/>
      <c r="OXE91" s="10"/>
      <c r="OXF91" s="10"/>
      <c r="OXG91" s="10"/>
      <c r="OXH91" s="10"/>
      <c r="OXI91" s="10"/>
      <c r="OXJ91" s="10"/>
      <c r="OXK91" s="10"/>
      <c r="OXL91" s="10"/>
      <c r="OXM91" s="10"/>
      <c r="OXN91" s="10"/>
      <c r="OXO91" s="10"/>
      <c r="OXP91" s="10"/>
      <c r="OXQ91" s="10"/>
      <c r="OXR91" s="10"/>
      <c r="OXS91" s="10"/>
      <c r="OXT91" s="10"/>
      <c r="OXU91" s="10"/>
      <c r="OXV91" s="10"/>
      <c r="OXW91" s="10"/>
      <c r="OXX91" s="10"/>
      <c r="OXY91" s="10"/>
      <c r="OXZ91" s="10"/>
      <c r="OYA91" s="10"/>
      <c r="OYB91" s="10"/>
      <c r="OYC91" s="10"/>
      <c r="OYD91" s="10"/>
      <c r="OYE91" s="10"/>
      <c r="OYF91" s="10"/>
      <c r="OYG91" s="10"/>
      <c r="OYH91" s="10"/>
      <c r="OYI91" s="10"/>
      <c r="OYJ91" s="10"/>
      <c r="OYK91" s="10"/>
      <c r="OYL91" s="10"/>
      <c r="OYM91" s="10"/>
      <c r="OYN91" s="10"/>
      <c r="OYO91" s="10"/>
      <c r="OYP91" s="10"/>
      <c r="OYQ91" s="10"/>
      <c r="OYR91" s="10"/>
      <c r="OYS91" s="10"/>
      <c r="OYT91" s="10"/>
      <c r="OYU91" s="10"/>
      <c r="OYV91" s="10"/>
      <c r="OYW91" s="10"/>
      <c r="OYX91" s="10"/>
      <c r="OYY91" s="10"/>
      <c r="OYZ91" s="10"/>
      <c r="OZA91" s="10"/>
      <c r="OZB91" s="10"/>
      <c r="OZC91" s="10"/>
      <c r="OZD91" s="10"/>
      <c r="OZE91" s="10"/>
      <c r="OZF91" s="10"/>
      <c r="OZG91" s="10"/>
      <c r="OZH91" s="10"/>
      <c r="OZI91" s="10"/>
      <c r="OZJ91" s="10"/>
      <c r="OZK91" s="10"/>
      <c r="OZL91" s="10"/>
      <c r="OZM91" s="10"/>
      <c r="OZN91" s="10"/>
      <c r="OZO91" s="10"/>
      <c r="OZP91" s="10"/>
      <c r="OZQ91" s="10"/>
      <c r="OZR91" s="10"/>
      <c r="OZS91" s="10"/>
      <c r="OZT91" s="10"/>
      <c r="OZU91" s="10"/>
      <c r="OZV91" s="10"/>
      <c r="OZW91" s="10"/>
      <c r="OZX91" s="10"/>
      <c r="OZY91" s="10"/>
      <c r="OZZ91" s="10"/>
      <c r="PAA91" s="10"/>
      <c r="PAB91" s="10"/>
      <c r="PAC91" s="10"/>
      <c r="PAD91" s="10"/>
      <c r="PAE91" s="10"/>
      <c r="PAF91" s="10"/>
      <c r="PAG91" s="10"/>
      <c r="PAH91" s="10"/>
      <c r="PAI91" s="10"/>
      <c r="PAJ91" s="10"/>
      <c r="PAK91" s="10"/>
      <c r="PAL91" s="10"/>
      <c r="PAM91" s="10"/>
      <c r="PAN91" s="10"/>
      <c r="PAO91" s="10"/>
      <c r="PAP91" s="10"/>
      <c r="PAQ91" s="10"/>
      <c r="PAR91" s="10"/>
      <c r="PAS91" s="10"/>
      <c r="PAT91" s="10"/>
      <c r="PAU91" s="10"/>
      <c r="PAV91" s="10"/>
      <c r="PAW91" s="10"/>
      <c r="PAX91" s="10"/>
      <c r="PAY91" s="10"/>
      <c r="PAZ91" s="10"/>
      <c r="PBA91" s="10"/>
      <c r="PBB91" s="10"/>
      <c r="PBC91" s="10"/>
      <c r="PBD91" s="10"/>
      <c r="PBE91" s="10"/>
      <c r="PBF91" s="10"/>
      <c r="PBG91" s="10"/>
      <c r="PBH91" s="10"/>
      <c r="PBI91" s="10"/>
      <c r="PBJ91" s="10"/>
      <c r="PBK91" s="10"/>
      <c r="PBL91" s="10"/>
      <c r="PBM91" s="10"/>
      <c r="PBN91" s="10"/>
      <c r="PBO91" s="10"/>
      <c r="PBP91" s="10"/>
      <c r="PBQ91" s="10"/>
      <c r="PBR91" s="10"/>
      <c r="PBS91" s="10"/>
      <c r="PBT91" s="10"/>
      <c r="PBU91" s="10"/>
      <c r="PBV91" s="10"/>
      <c r="PBW91" s="10"/>
      <c r="PBX91" s="10"/>
      <c r="PBY91" s="10"/>
      <c r="PBZ91" s="10"/>
      <c r="PCA91" s="10"/>
      <c r="PCB91" s="10"/>
      <c r="PCC91" s="10"/>
      <c r="PCD91" s="10"/>
      <c r="PCE91" s="10"/>
      <c r="PCF91" s="10"/>
      <c r="PCG91" s="10"/>
      <c r="PCH91" s="10"/>
      <c r="PCI91" s="10"/>
      <c r="PCJ91" s="10"/>
      <c r="PCK91" s="10"/>
      <c r="PCL91" s="10"/>
      <c r="PCM91" s="10"/>
      <c r="PCN91" s="10"/>
      <c r="PCO91" s="10"/>
      <c r="PCP91" s="10"/>
      <c r="PCQ91" s="10"/>
      <c r="PCR91" s="10"/>
      <c r="PCS91" s="10"/>
      <c r="PCT91" s="10"/>
      <c r="PCU91" s="10"/>
      <c r="PCV91" s="10"/>
      <c r="PCW91" s="10"/>
      <c r="PCX91" s="10"/>
      <c r="PCY91" s="10"/>
      <c r="PCZ91" s="10"/>
      <c r="PDA91" s="10"/>
      <c r="PDB91" s="10"/>
      <c r="PDC91" s="10"/>
      <c r="PDD91" s="10"/>
      <c r="PDE91" s="10"/>
      <c r="PDF91" s="10"/>
      <c r="PDG91" s="10"/>
      <c r="PDH91" s="10"/>
      <c r="PDI91" s="10"/>
      <c r="PDJ91" s="10"/>
      <c r="PDK91" s="10"/>
      <c r="PDL91" s="10"/>
      <c r="PDM91" s="10"/>
      <c r="PDN91" s="10"/>
      <c r="PDO91" s="10"/>
      <c r="PDP91" s="10"/>
      <c r="PDQ91" s="10"/>
      <c r="PDR91" s="10"/>
      <c r="PDS91" s="10"/>
      <c r="PDT91" s="10"/>
      <c r="PDU91" s="10"/>
      <c r="PDV91" s="10"/>
      <c r="PDW91" s="10"/>
      <c r="PDX91" s="10"/>
      <c r="PDY91" s="10"/>
      <c r="PDZ91" s="10"/>
      <c r="PEA91" s="10"/>
      <c r="PEB91" s="10"/>
      <c r="PEC91" s="10"/>
      <c r="PED91" s="10"/>
      <c r="PEE91" s="10"/>
      <c r="PEF91" s="10"/>
      <c r="PEG91" s="10"/>
      <c r="PEH91" s="10"/>
      <c r="PEI91" s="10"/>
      <c r="PEJ91" s="10"/>
      <c r="PEK91" s="10"/>
      <c r="PEL91" s="10"/>
      <c r="PEM91" s="10"/>
      <c r="PEN91" s="10"/>
      <c r="PEO91" s="10"/>
      <c r="PEP91" s="10"/>
      <c r="PEQ91" s="10"/>
      <c r="PER91" s="10"/>
      <c r="PES91" s="10"/>
      <c r="PET91" s="10"/>
      <c r="PEU91" s="10"/>
      <c r="PEV91" s="10"/>
      <c r="PEW91" s="10"/>
      <c r="PEX91" s="10"/>
      <c r="PEY91" s="10"/>
      <c r="PEZ91" s="10"/>
      <c r="PFA91" s="10"/>
      <c r="PFB91" s="10"/>
      <c r="PFC91" s="10"/>
      <c r="PFD91" s="10"/>
      <c r="PFE91" s="10"/>
      <c r="PFF91" s="10"/>
      <c r="PFG91" s="10"/>
      <c r="PFH91" s="10"/>
      <c r="PFI91" s="10"/>
      <c r="PFJ91" s="10"/>
      <c r="PFK91" s="10"/>
      <c r="PFL91" s="10"/>
      <c r="PFM91" s="10"/>
      <c r="PFN91" s="10"/>
      <c r="PFO91" s="10"/>
      <c r="PFP91" s="10"/>
      <c r="PFQ91" s="10"/>
      <c r="PFR91" s="10"/>
      <c r="PFS91" s="10"/>
      <c r="PFT91" s="10"/>
      <c r="PFU91" s="10"/>
      <c r="PFV91" s="10"/>
      <c r="PFW91" s="10"/>
      <c r="PFX91" s="10"/>
      <c r="PFY91" s="10"/>
      <c r="PFZ91" s="10"/>
      <c r="PGA91" s="10"/>
      <c r="PGB91" s="10"/>
      <c r="PGC91" s="10"/>
      <c r="PGD91" s="10"/>
      <c r="PGE91" s="10"/>
      <c r="PGF91" s="10"/>
      <c r="PGG91" s="10"/>
      <c r="PGH91" s="10"/>
      <c r="PGI91" s="10"/>
      <c r="PGJ91" s="10"/>
      <c r="PGK91" s="10"/>
      <c r="PGL91" s="10"/>
      <c r="PGM91" s="10"/>
      <c r="PGN91" s="10"/>
      <c r="PGO91" s="10"/>
      <c r="PGP91" s="10"/>
      <c r="PGQ91" s="10"/>
      <c r="PGR91" s="10"/>
      <c r="PGS91" s="10"/>
      <c r="PGT91" s="10"/>
      <c r="PGU91" s="10"/>
      <c r="PGV91" s="10"/>
      <c r="PGW91" s="10"/>
      <c r="PGX91" s="10"/>
      <c r="PGY91" s="10"/>
      <c r="PGZ91" s="10"/>
      <c r="PHA91" s="10"/>
      <c r="PHB91" s="10"/>
      <c r="PHC91" s="10"/>
      <c r="PHD91" s="10"/>
      <c r="PHE91" s="10"/>
      <c r="PHF91" s="10"/>
      <c r="PHG91" s="10"/>
      <c r="PHH91" s="10"/>
      <c r="PHI91" s="10"/>
      <c r="PHJ91" s="10"/>
      <c r="PHK91" s="10"/>
      <c r="PHL91" s="10"/>
      <c r="PHM91" s="10"/>
      <c r="PHN91" s="10"/>
      <c r="PHO91" s="10"/>
      <c r="PHP91" s="10"/>
      <c r="PHQ91" s="10"/>
      <c r="PHR91" s="10"/>
      <c r="PHS91" s="10"/>
      <c r="PHT91" s="10"/>
      <c r="PHU91" s="10"/>
      <c r="PHV91" s="10"/>
      <c r="PHW91" s="10"/>
      <c r="PHX91" s="10"/>
      <c r="PHY91" s="10"/>
      <c r="PHZ91" s="10"/>
      <c r="PIA91" s="10"/>
      <c r="PIB91" s="10"/>
      <c r="PIC91" s="10"/>
      <c r="PID91" s="10"/>
      <c r="PIE91" s="10"/>
      <c r="PIF91" s="10"/>
      <c r="PIG91" s="10"/>
      <c r="PIH91" s="10"/>
      <c r="PII91" s="10"/>
      <c r="PIJ91" s="10"/>
      <c r="PIK91" s="10"/>
      <c r="PIL91" s="10"/>
      <c r="PIM91" s="10"/>
      <c r="PIN91" s="10"/>
      <c r="PIO91" s="10"/>
      <c r="PIP91" s="10"/>
      <c r="PIQ91" s="10"/>
      <c r="PIR91" s="10"/>
      <c r="PIS91" s="10"/>
      <c r="PIT91" s="10"/>
      <c r="PIU91" s="10"/>
      <c r="PIV91" s="10"/>
      <c r="PIW91" s="10"/>
      <c r="PIX91" s="10"/>
      <c r="PIY91" s="10"/>
      <c r="PIZ91" s="10"/>
      <c r="PJA91" s="10"/>
      <c r="PJB91" s="10"/>
      <c r="PJC91" s="10"/>
      <c r="PJD91" s="10"/>
      <c r="PJE91" s="10"/>
      <c r="PJF91" s="10"/>
      <c r="PJG91" s="10"/>
      <c r="PJH91" s="10"/>
      <c r="PJI91" s="10"/>
      <c r="PJJ91" s="10"/>
      <c r="PJK91" s="10"/>
      <c r="PJL91" s="10"/>
      <c r="PJM91" s="10"/>
      <c r="PJN91" s="10"/>
      <c r="PJO91" s="10"/>
      <c r="PJP91" s="10"/>
      <c r="PJQ91" s="10"/>
      <c r="PJR91" s="10"/>
      <c r="PJS91" s="10"/>
      <c r="PJT91" s="10"/>
      <c r="PJU91" s="10"/>
      <c r="PJV91" s="10"/>
      <c r="PJW91" s="10"/>
      <c r="PJX91" s="10"/>
      <c r="PJY91" s="10"/>
      <c r="PJZ91" s="10"/>
      <c r="PKA91" s="10"/>
      <c r="PKB91" s="10"/>
      <c r="PKC91" s="10"/>
      <c r="PKD91" s="10"/>
      <c r="PKE91" s="10"/>
      <c r="PKF91" s="10"/>
      <c r="PKG91" s="10"/>
      <c r="PKH91" s="10"/>
      <c r="PKI91" s="10"/>
      <c r="PKJ91" s="10"/>
      <c r="PKK91" s="10"/>
      <c r="PKL91" s="10"/>
      <c r="PKM91" s="10"/>
      <c r="PKN91" s="10"/>
      <c r="PKO91" s="10"/>
      <c r="PKP91" s="10"/>
      <c r="PKQ91" s="10"/>
      <c r="PKR91" s="10"/>
      <c r="PKS91" s="10"/>
      <c r="PKT91" s="10"/>
      <c r="PKU91" s="10"/>
      <c r="PKV91" s="10"/>
      <c r="PKW91" s="10"/>
      <c r="PKX91" s="10"/>
      <c r="PKY91" s="10"/>
      <c r="PKZ91" s="10"/>
      <c r="PLA91" s="10"/>
      <c r="PLB91" s="10"/>
      <c r="PLC91" s="10"/>
      <c r="PLD91" s="10"/>
      <c r="PLE91" s="10"/>
      <c r="PLF91" s="10"/>
      <c r="PLG91" s="10"/>
      <c r="PLH91" s="10"/>
      <c r="PLI91" s="10"/>
      <c r="PLJ91" s="10"/>
      <c r="PLK91" s="10"/>
      <c r="PLL91" s="10"/>
      <c r="PLM91" s="10"/>
      <c r="PLN91" s="10"/>
      <c r="PLO91" s="10"/>
      <c r="PLP91" s="10"/>
      <c r="PLQ91" s="10"/>
      <c r="PLR91" s="10"/>
      <c r="PLS91" s="10"/>
      <c r="PLT91" s="10"/>
      <c r="PLU91" s="10"/>
      <c r="PLV91" s="10"/>
      <c r="PLW91" s="10"/>
      <c r="PLX91" s="10"/>
      <c r="PLY91" s="10"/>
      <c r="PLZ91" s="10"/>
      <c r="PMA91" s="10"/>
      <c r="PMB91" s="10"/>
      <c r="PMC91" s="10"/>
      <c r="PMD91" s="10"/>
      <c r="PME91" s="10"/>
      <c r="PMF91" s="10"/>
      <c r="PMG91" s="10"/>
      <c r="PMH91" s="10"/>
      <c r="PMI91" s="10"/>
      <c r="PMJ91" s="10"/>
      <c r="PMK91" s="10"/>
      <c r="PML91" s="10"/>
      <c r="PMM91" s="10"/>
      <c r="PMN91" s="10"/>
      <c r="PMO91" s="10"/>
      <c r="PMP91" s="10"/>
      <c r="PMQ91" s="10"/>
      <c r="PMR91" s="10"/>
      <c r="PMS91" s="10"/>
      <c r="PMT91" s="10"/>
      <c r="PMU91" s="10"/>
      <c r="PMV91" s="10"/>
      <c r="PMW91" s="10"/>
      <c r="PMX91" s="10"/>
      <c r="PMY91" s="10"/>
      <c r="PMZ91" s="10"/>
      <c r="PNA91" s="10"/>
      <c r="PNB91" s="10"/>
      <c r="PNC91" s="10"/>
      <c r="PND91" s="10"/>
      <c r="PNE91" s="10"/>
      <c r="PNF91" s="10"/>
      <c r="PNG91" s="10"/>
      <c r="PNH91" s="10"/>
      <c r="PNI91" s="10"/>
      <c r="PNJ91" s="10"/>
      <c r="PNK91" s="10"/>
      <c r="PNL91" s="10"/>
      <c r="PNM91" s="10"/>
      <c r="PNN91" s="10"/>
      <c r="PNO91" s="10"/>
      <c r="PNP91" s="10"/>
      <c r="PNQ91" s="10"/>
      <c r="PNR91" s="10"/>
      <c r="PNS91" s="10"/>
      <c r="PNT91" s="10"/>
      <c r="PNU91" s="10"/>
      <c r="PNV91" s="10"/>
      <c r="PNW91" s="10"/>
      <c r="PNX91" s="10"/>
      <c r="PNY91" s="10"/>
      <c r="PNZ91" s="10"/>
      <c r="POA91" s="10"/>
      <c r="POB91" s="10"/>
      <c r="POC91" s="10"/>
      <c r="POD91" s="10"/>
      <c r="POE91" s="10"/>
      <c r="POF91" s="10"/>
      <c r="POG91" s="10"/>
      <c r="POH91" s="10"/>
      <c r="POI91" s="10"/>
      <c r="POJ91" s="10"/>
      <c r="POK91" s="10"/>
      <c r="POL91" s="10"/>
      <c r="POM91" s="10"/>
      <c r="PON91" s="10"/>
      <c r="POO91" s="10"/>
      <c r="POP91" s="10"/>
      <c r="POQ91" s="10"/>
      <c r="POR91" s="10"/>
      <c r="POS91" s="10"/>
      <c r="POT91" s="10"/>
      <c r="POU91" s="10"/>
      <c r="POV91" s="10"/>
      <c r="POW91" s="10"/>
      <c r="POX91" s="10"/>
      <c r="POY91" s="10"/>
      <c r="POZ91" s="10"/>
      <c r="PPA91" s="10"/>
      <c r="PPB91" s="10"/>
      <c r="PPC91" s="10"/>
      <c r="PPD91" s="10"/>
      <c r="PPE91" s="10"/>
      <c r="PPF91" s="10"/>
      <c r="PPG91" s="10"/>
      <c r="PPH91" s="10"/>
      <c r="PPI91" s="10"/>
      <c r="PPJ91" s="10"/>
      <c r="PPK91" s="10"/>
      <c r="PPL91" s="10"/>
      <c r="PPM91" s="10"/>
      <c r="PPN91" s="10"/>
      <c r="PPO91" s="10"/>
      <c r="PPP91" s="10"/>
      <c r="PPQ91" s="10"/>
      <c r="PPR91" s="10"/>
      <c r="PPS91" s="10"/>
      <c r="PPT91" s="10"/>
      <c r="PPU91" s="10"/>
      <c r="PPV91" s="10"/>
      <c r="PPW91" s="10"/>
      <c r="PPX91" s="10"/>
      <c r="PPY91" s="10"/>
      <c r="PPZ91" s="10"/>
      <c r="PQA91" s="10"/>
      <c r="PQB91" s="10"/>
      <c r="PQC91" s="10"/>
      <c r="PQD91" s="10"/>
      <c r="PQE91" s="10"/>
      <c r="PQF91" s="10"/>
      <c r="PQG91" s="10"/>
      <c r="PQH91" s="10"/>
      <c r="PQI91" s="10"/>
      <c r="PQJ91" s="10"/>
      <c r="PQK91" s="10"/>
      <c r="PQL91" s="10"/>
      <c r="PQM91" s="10"/>
      <c r="PQN91" s="10"/>
      <c r="PQO91" s="10"/>
      <c r="PQP91" s="10"/>
      <c r="PQQ91" s="10"/>
      <c r="PQR91" s="10"/>
      <c r="PQS91" s="10"/>
      <c r="PQT91" s="10"/>
      <c r="PQU91" s="10"/>
      <c r="PQV91" s="10"/>
      <c r="PQW91" s="10"/>
      <c r="PQX91" s="10"/>
      <c r="PQY91" s="10"/>
      <c r="PQZ91" s="10"/>
      <c r="PRA91" s="10"/>
      <c r="PRB91" s="10"/>
      <c r="PRC91" s="10"/>
      <c r="PRD91" s="10"/>
      <c r="PRE91" s="10"/>
      <c r="PRF91" s="10"/>
      <c r="PRG91" s="10"/>
      <c r="PRH91" s="10"/>
      <c r="PRI91" s="10"/>
      <c r="PRJ91" s="10"/>
      <c r="PRK91" s="10"/>
      <c r="PRL91" s="10"/>
      <c r="PRM91" s="10"/>
      <c r="PRN91" s="10"/>
      <c r="PRO91" s="10"/>
      <c r="PRP91" s="10"/>
      <c r="PRQ91" s="10"/>
      <c r="PRR91" s="10"/>
      <c r="PRS91" s="10"/>
      <c r="PRT91" s="10"/>
      <c r="PRU91" s="10"/>
      <c r="PRV91" s="10"/>
      <c r="PRW91" s="10"/>
      <c r="PRX91" s="10"/>
      <c r="PRY91" s="10"/>
      <c r="PRZ91" s="10"/>
      <c r="PSA91" s="10"/>
      <c r="PSB91" s="10"/>
      <c r="PSC91" s="10"/>
      <c r="PSD91" s="10"/>
      <c r="PSE91" s="10"/>
      <c r="PSF91" s="10"/>
      <c r="PSG91" s="10"/>
      <c r="PSH91" s="10"/>
      <c r="PSI91" s="10"/>
      <c r="PSJ91" s="10"/>
      <c r="PSK91" s="10"/>
      <c r="PSL91" s="10"/>
      <c r="PSM91" s="10"/>
      <c r="PSN91" s="10"/>
      <c r="PSO91" s="10"/>
      <c r="PSP91" s="10"/>
      <c r="PSQ91" s="10"/>
      <c r="PSR91" s="10"/>
      <c r="PSS91" s="10"/>
      <c r="PST91" s="10"/>
      <c r="PSU91" s="10"/>
      <c r="PSV91" s="10"/>
      <c r="PSW91" s="10"/>
      <c r="PSX91" s="10"/>
      <c r="PSY91" s="10"/>
      <c r="PSZ91" s="10"/>
      <c r="PTA91" s="10"/>
      <c r="PTB91" s="10"/>
      <c r="PTC91" s="10"/>
      <c r="PTD91" s="10"/>
      <c r="PTE91" s="10"/>
      <c r="PTF91" s="10"/>
      <c r="PTG91" s="10"/>
      <c r="PTH91" s="10"/>
      <c r="PTI91" s="10"/>
      <c r="PTJ91" s="10"/>
      <c r="PTK91" s="10"/>
      <c r="PTL91" s="10"/>
      <c r="PTM91" s="10"/>
      <c r="PTN91" s="10"/>
      <c r="PTO91" s="10"/>
      <c r="PTP91" s="10"/>
      <c r="PTQ91" s="10"/>
      <c r="PTR91" s="10"/>
      <c r="PTS91" s="10"/>
      <c r="PTT91" s="10"/>
      <c r="PTU91" s="10"/>
      <c r="PTV91" s="10"/>
      <c r="PTW91" s="10"/>
      <c r="PTX91" s="10"/>
      <c r="PTY91" s="10"/>
      <c r="PTZ91" s="10"/>
      <c r="PUA91" s="10"/>
      <c r="PUB91" s="10"/>
      <c r="PUC91" s="10"/>
      <c r="PUD91" s="10"/>
      <c r="PUE91" s="10"/>
      <c r="PUF91" s="10"/>
      <c r="PUG91" s="10"/>
      <c r="PUH91" s="10"/>
      <c r="PUI91" s="10"/>
      <c r="PUJ91" s="10"/>
      <c r="PUK91" s="10"/>
      <c r="PUL91" s="10"/>
      <c r="PUM91" s="10"/>
      <c r="PUN91" s="10"/>
      <c r="PUO91" s="10"/>
      <c r="PUP91" s="10"/>
      <c r="PUQ91" s="10"/>
      <c r="PUR91" s="10"/>
      <c r="PUS91" s="10"/>
      <c r="PUT91" s="10"/>
      <c r="PUU91" s="10"/>
      <c r="PUV91" s="10"/>
      <c r="PUW91" s="10"/>
      <c r="PUX91" s="10"/>
      <c r="PUY91" s="10"/>
      <c r="PUZ91" s="10"/>
      <c r="PVA91" s="10"/>
      <c r="PVB91" s="10"/>
      <c r="PVC91" s="10"/>
      <c r="PVD91" s="10"/>
      <c r="PVE91" s="10"/>
      <c r="PVF91" s="10"/>
      <c r="PVG91" s="10"/>
      <c r="PVH91" s="10"/>
      <c r="PVI91" s="10"/>
      <c r="PVJ91" s="10"/>
      <c r="PVK91" s="10"/>
      <c r="PVL91" s="10"/>
      <c r="PVM91" s="10"/>
      <c r="PVN91" s="10"/>
      <c r="PVO91" s="10"/>
      <c r="PVP91" s="10"/>
      <c r="PVQ91" s="10"/>
      <c r="PVR91" s="10"/>
      <c r="PVS91" s="10"/>
      <c r="PVT91" s="10"/>
      <c r="PVU91" s="10"/>
      <c r="PVV91" s="10"/>
      <c r="PVW91" s="10"/>
      <c r="PVX91" s="10"/>
      <c r="PVY91" s="10"/>
      <c r="PVZ91" s="10"/>
      <c r="PWA91" s="10"/>
      <c r="PWB91" s="10"/>
      <c r="PWC91" s="10"/>
      <c r="PWD91" s="10"/>
      <c r="PWE91" s="10"/>
      <c r="PWF91" s="10"/>
      <c r="PWG91" s="10"/>
      <c r="PWH91" s="10"/>
      <c r="PWI91" s="10"/>
      <c r="PWJ91" s="10"/>
      <c r="PWK91" s="10"/>
      <c r="PWL91" s="10"/>
      <c r="PWM91" s="10"/>
      <c r="PWN91" s="10"/>
      <c r="PWO91" s="10"/>
      <c r="PWP91" s="10"/>
      <c r="PWQ91" s="10"/>
      <c r="PWR91" s="10"/>
      <c r="PWS91" s="10"/>
      <c r="PWT91" s="10"/>
      <c r="PWU91" s="10"/>
      <c r="PWV91" s="10"/>
      <c r="PWW91" s="10"/>
      <c r="PWX91" s="10"/>
      <c r="PWY91" s="10"/>
      <c r="PWZ91" s="10"/>
      <c r="PXA91" s="10"/>
      <c r="PXB91" s="10"/>
      <c r="PXC91" s="10"/>
      <c r="PXD91" s="10"/>
      <c r="PXE91" s="10"/>
      <c r="PXF91" s="10"/>
      <c r="PXG91" s="10"/>
      <c r="PXH91" s="10"/>
      <c r="PXI91" s="10"/>
      <c r="PXJ91" s="10"/>
      <c r="PXK91" s="10"/>
      <c r="PXL91" s="10"/>
      <c r="PXM91" s="10"/>
      <c r="PXN91" s="10"/>
      <c r="PXO91" s="10"/>
      <c r="PXP91" s="10"/>
      <c r="PXQ91" s="10"/>
      <c r="PXR91" s="10"/>
      <c r="PXS91" s="10"/>
      <c r="PXT91" s="10"/>
      <c r="PXU91" s="10"/>
      <c r="PXV91" s="10"/>
      <c r="PXW91" s="10"/>
      <c r="PXX91" s="10"/>
      <c r="PXY91" s="10"/>
      <c r="PXZ91" s="10"/>
      <c r="PYA91" s="10"/>
      <c r="PYB91" s="10"/>
      <c r="PYC91" s="10"/>
      <c r="PYD91" s="10"/>
      <c r="PYE91" s="10"/>
      <c r="PYF91" s="10"/>
      <c r="PYG91" s="10"/>
      <c r="PYH91" s="10"/>
      <c r="PYI91" s="10"/>
      <c r="PYJ91" s="10"/>
      <c r="PYK91" s="10"/>
      <c r="PYL91" s="10"/>
      <c r="PYM91" s="10"/>
      <c r="PYN91" s="10"/>
      <c r="PYO91" s="10"/>
      <c r="PYP91" s="10"/>
      <c r="PYQ91" s="10"/>
      <c r="PYR91" s="10"/>
      <c r="PYS91" s="10"/>
      <c r="PYT91" s="10"/>
      <c r="PYU91" s="10"/>
      <c r="PYV91" s="10"/>
      <c r="PYW91" s="10"/>
      <c r="PYX91" s="10"/>
      <c r="PYY91" s="10"/>
      <c r="PYZ91" s="10"/>
      <c r="PZA91" s="10"/>
      <c r="PZB91" s="10"/>
      <c r="PZC91" s="10"/>
      <c r="PZD91" s="10"/>
      <c r="PZE91" s="10"/>
      <c r="PZF91" s="10"/>
      <c r="PZG91" s="10"/>
      <c r="PZH91" s="10"/>
      <c r="PZI91" s="10"/>
      <c r="PZJ91" s="10"/>
      <c r="PZK91" s="10"/>
      <c r="PZL91" s="10"/>
      <c r="PZM91" s="10"/>
      <c r="PZN91" s="10"/>
      <c r="PZO91" s="10"/>
      <c r="PZP91" s="10"/>
      <c r="PZQ91" s="10"/>
      <c r="PZR91" s="10"/>
      <c r="PZS91" s="10"/>
      <c r="PZT91" s="10"/>
      <c r="PZU91" s="10"/>
      <c r="PZV91" s="10"/>
      <c r="PZW91" s="10"/>
      <c r="PZX91" s="10"/>
      <c r="PZY91" s="10"/>
      <c r="PZZ91" s="10"/>
      <c r="QAA91" s="10"/>
      <c r="QAB91" s="10"/>
      <c r="QAC91" s="10"/>
      <c r="QAD91" s="10"/>
      <c r="QAE91" s="10"/>
      <c r="QAF91" s="10"/>
      <c r="QAG91" s="10"/>
      <c r="QAH91" s="10"/>
      <c r="QAI91" s="10"/>
      <c r="QAJ91" s="10"/>
      <c r="QAK91" s="10"/>
      <c r="QAL91" s="10"/>
      <c r="QAM91" s="10"/>
      <c r="QAN91" s="10"/>
      <c r="QAO91" s="10"/>
      <c r="QAP91" s="10"/>
      <c r="QAQ91" s="10"/>
      <c r="QAR91" s="10"/>
      <c r="QAS91" s="10"/>
      <c r="QAT91" s="10"/>
      <c r="QAU91" s="10"/>
      <c r="QAV91" s="10"/>
      <c r="QAW91" s="10"/>
      <c r="QAX91" s="10"/>
      <c r="QAY91" s="10"/>
      <c r="QAZ91" s="10"/>
      <c r="QBA91" s="10"/>
      <c r="QBB91" s="10"/>
      <c r="QBC91" s="10"/>
      <c r="QBD91" s="10"/>
      <c r="QBE91" s="10"/>
      <c r="QBF91" s="10"/>
      <c r="QBG91" s="10"/>
      <c r="QBH91" s="10"/>
      <c r="QBI91" s="10"/>
      <c r="QBJ91" s="10"/>
      <c r="QBK91" s="10"/>
      <c r="QBL91" s="10"/>
      <c r="QBM91" s="10"/>
      <c r="QBN91" s="10"/>
      <c r="QBO91" s="10"/>
      <c r="QBP91" s="10"/>
      <c r="QBQ91" s="10"/>
      <c r="QBR91" s="10"/>
      <c r="QBS91" s="10"/>
      <c r="QBT91" s="10"/>
      <c r="QBU91" s="10"/>
      <c r="QBV91" s="10"/>
      <c r="QBW91" s="10"/>
      <c r="QBX91" s="10"/>
      <c r="QBY91" s="10"/>
      <c r="QBZ91" s="10"/>
      <c r="QCA91" s="10"/>
      <c r="QCB91" s="10"/>
      <c r="QCC91" s="10"/>
      <c r="QCD91" s="10"/>
      <c r="QCE91" s="10"/>
      <c r="QCF91" s="10"/>
      <c r="QCG91" s="10"/>
      <c r="QCH91" s="10"/>
      <c r="QCI91" s="10"/>
      <c r="QCJ91" s="10"/>
      <c r="QCK91" s="10"/>
      <c r="QCL91" s="10"/>
      <c r="QCM91" s="10"/>
      <c r="QCN91" s="10"/>
      <c r="QCO91" s="10"/>
      <c r="QCP91" s="10"/>
      <c r="QCQ91" s="10"/>
      <c r="QCR91" s="10"/>
      <c r="QCS91" s="10"/>
      <c r="QCT91" s="10"/>
      <c r="QCU91" s="10"/>
      <c r="QCV91" s="10"/>
      <c r="QCW91" s="10"/>
      <c r="QCX91" s="10"/>
      <c r="QCY91" s="10"/>
      <c r="QCZ91" s="10"/>
      <c r="QDA91" s="10"/>
      <c r="QDB91" s="10"/>
      <c r="QDC91" s="10"/>
      <c r="QDD91" s="10"/>
      <c r="QDE91" s="10"/>
      <c r="QDF91" s="10"/>
      <c r="QDG91" s="10"/>
      <c r="QDH91" s="10"/>
      <c r="QDI91" s="10"/>
      <c r="QDJ91" s="10"/>
      <c r="QDK91" s="10"/>
      <c r="QDL91" s="10"/>
      <c r="QDM91" s="10"/>
      <c r="QDN91" s="10"/>
      <c r="QDO91" s="10"/>
      <c r="QDP91" s="10"/>
      <c r="QDQ91" s="10"/>
      <c r="QDR91" s="10"/>
      <c r="QDS91" s="10"/>
      <c r="QDT91" s="10"/>
      <c r="QDU91" s="10"/>
      <c r="QDV91" s="10"/>
      <c r="QDW91" s="10"/>
      <c r="QDX91" s="10"/>
      <c r="QDY91" s="10"/>
      <c r="QDZ91" s="10"/>
      <c r="QEA91" s="10"/>
      <c r="QEB91" s="10"/>
      <c r="QEC91" s="10"/>
      <c r="QED91" s="10"/>
      <c r="QEE91" s="10"/>
      <c r="QEF91" s="10"/>
      <c r="QEG91" s="10"/>
      <c r="QEH91" s="10"/>
      <c r="QEI91" s="10"/>
      <c r="QEJ91" s="10"/>
      <c r="QEK91" s="10"/>
      <c r="QEL91" s="10"/>
      <c r="QEM91" s="10"/>
      <c r="QEN91" s="10"/>
      <c r="QEO91" s="10"/>
      <c r="QEP91" s="10"/>
      <c r="QEQ91" s="10"/>
      <c r="QER91" s="10"/>
      <c r="QES91" s="10"/>
      <c r="QET91" s="10"/>
      <c r="QEU91" s="10"/>
      <c r="QEV91" s="10"/>
      <c r="QEW91" s="10"/>
      <c r="QEX91" s="10"/>
      <c r="QEY91" s="10"/>
      <c r="QEZ91" s="10"/>
      <c r="QFA91" s="10"/>
      <c r="QFB91" s="10"/>
      <c r="QFC91" s="10"/>
      <c r="QFD91" s="10"/>
      <c r="QFE91" s="10"/>
      <c r="QFF91" s="10"/>
      <c r="QFG91" s="10"/>
      <c r="QFH91" s="10"/>
      <c r="QFI91" s="10"/>
      <c r="QFJ91" s="10"/>
      <c r="QFK91" s="10"/>
      <c r="QFL91" s="10"/>
      <c r="QFM91" s="10"/>
      <c r="QFN91" s="10"/>
      <c r="QFO91" s="10"/>
      <c r="QFP91" s="10"/>
      <c r="QFQ91" s="10"/>
      <c r="QFR91" s="10"/>
      <c r="QFS91" s="10"/>
      <c r="QFT91" s="10"/>
      <c r="QFU91" s="10"/>
      <c r="QFV91" s="10"/>
      <c r="QFW91" s="10"/>
      <c r="QFX91" s="10"/>
      <c r="QFY91" s="10"/>
      <c r="QFZ91" s="10"/>
      <c r="QGA91" s="10"/>
      <c r="QGB91" s="10"/>
      <c r="QGC91" s="10"/>
      <c r="QGD91" s="10"/>
      <c r="QGE91" s="10"/>
      <c r="QGF91" s="10"/>
      <c r="QGG91" s="10"/>
      <c r="QGH91" s="10"/>
      <c r="QGI91" s="10"/>
      <c r="QGJ91" s="10"/>
      <c r="QGK91" s="10"/>
      <c r="QGL91" s="10"/>
      <c r="QGM91" s="10"/>
      <c r="QGN91" s="10"/>
      <c r="QGO91" s="10"/>
      <c r="QGP91" s="10"/>
      <c r="QGQ91" s="10"/>
      <c r="QGR91" s="10"/>
      <c r="QGS91" s="10"/>
      <c r="QGT91" s="10"/>
      <c r="QGU91" s="10"/>
      <c r="QGV91" s="10"/>
      <c r="QGW91" s="10"/>
      <c r="QGX91" s="10"/>
      <c r="QGY91" s="10"/>
      <c r="QGZ91" s="10"/>
      <c r="QHA91" s="10"/>
      <c r="QHB91" s="10"/>
      <c r="QHC91" s="10"/>
      <c r="QHD91" s="10"/>
      <c r="QHE91" s="10"/>
      <c r="QHF91" s="10"/>
      <c r="QHG91" s="10"/>
      <c r="QHH91" s="10"/>
      <c r="QHI91" s="10"/>
      <c r="QHJ91" s="10"/>
      <c r="QHK91" s="10"/>
      <c r="QHL91" s="10"/>
      <c r="QHM91" s="10"/>
      <c r="QHN91" s="10"/>
      <c r="QHO91" s="10"/>
      <c r="QHP91" s="10"/>
      <c r="QHQ91" s="10"/>
      <c r="QHR91" s="10"/>
      <c r="QHS91" s="10"/>
      <c r="QHT91" s="10"/>
      <c r="QHU91" s="10"/>
      <c r="QHV91" s="10"/>
      <c r="QHW91" s="10"/>
      <c r="QHX91" s="10"/>
      <c r="QHY91" s="10"/>
      <c r="QHZ91" s="10"/>
      <c r="QIA91" s="10"/>
      <c r="QIB91" s="10"/>
      <c r="QIC91" s="10"/>
      <c r="QID91" s="10"/>
      <c r="QIE91" s="10"/>
      <c r="QIF91" s="10"/>
      <c r="QIG91" s="10"/>
      <c r="QIH91" s="10"/>
      <c r="QII91" s="10"/>
      <c r="QIJ91" s="10"/>
      <c r="QIK91" s="10"/>
      <c r="QIL91" s="10"/>
      <c r="QIM91" s="10"/>
      <c r="QIN91" s="10"/>
      <c r="QIO91" s="10"/>
      <c r="QIP91" s="10"/>
      <c r="QIQ91" s="10"/>
      <c r="QIR91" s="10"/>
      <c r="QIS91" s="10"/>
      <c r="QIT91" s="10"/>
      <c r="QIU91" s="10"/>
      <c r="QIV91" s="10"/>
      <c r="QIW91" s="10"/>
      <c r="QIX91" s="10"/>
      <c r="QIY91" s="10"/>
      <c r="QIZ91" s="10"/>
      <c r="QJA91" s="10"/>
      <c r="QJB91" s="10"/>
      <c r="QJC91" s="10"/>
      <c r="QJD91" s="10"/>
      <c r="QJE91" s="10"/>
      <c r="QJF91" s="10"/>
      <c r="QJG91" s="10"/>
      <c r="QJH91" s="10"/>
      <c r="QJI91" s="10"/>
      <c r="QJJ91" s="10"/>
      <c r="QJK91" s="10"/>
      <c r="QJL91" s="10"/>
      <c r="QJM91" s="10"/>
      <c r="QJN91" s="10"/>
      <c r="QJO91" s="10"/>
      <c r="QJP91" s="10"/>
      <c r="QJQ91" s="10"/>
      <c r="QJR91" s="10"/>
      <c r="QJS91" s="10"/>
      <c r="QJT91" s="10"/>
      <c r="QJU91" s="10"/>
      <c r="QJV91" s="10"/>
      <c r="QJW91" s="10"/>
      <c r="QJX91" s="10"/>
      <c r="QJY91" s="10"/>
      <c r="QJZ91" s="10"/>
      <c r="QKA91" s="10"/>
      <c r="QKB91" s="10"/>
      <c r="QKC91" s="10"/>
      <c r="QKD91" s="10"/>
      <c r="QKE91" s="10"/>
      <c r="QKF91" s="10"/>
      <c r="QKG91" s="10"/>
      <c r="QKH91" s="10"/>
      <c r="QKI91" s="10"/>
      <c r="QKJ91" s="10"/>
      <c r="QKK91" s="10"/>
      <c r="QKL91" s="10"/>
      <c r="QKM91" s="10"/>
      <c r="QKN91" s="10"/>
      <c r="QKO91" s="10"/>
      <c r="QKP91" s="10"/>
      <c r="QKQ91" s="10"/>
      <c r="QKR91" s="10"/>
      <c r="QKS91" s="10"/>
      <c r="QKT91" s="10"/>
      <c r="QKU91" s="10"/>
      <c r="QKV91" s="10"/>
      <c r="QKW91" s="10"/>
      <c r="QKX91" s="10"/>
      <c r="QKY91" s="10"/>
      <c r="QKZ91" s="10"/>
      <c r="QLA91" s="10"/>
      <c r="QLB91" s="10"/>
      <c r="QLC91" s="10"/>
      <c r="QLD91" s="10"/>
      <c r="QLE91" s="10"/>
      <c r="QLF91" s="10"/>
      <c r="QLG91" s="10"/>
      <c r="QLH91" s="10"/>
      <c r="QLI91" s="10"/>
      <c r="QLJ91" s="10"/>
      <c r="QLK91" s="10"/>
      <c r="QLL91" s="10"/>
      <c r="QLM91" s="10"/>
      <c r="QLN91" s="10"/>
      <c r="QLO91" s="10"/>
      <c r="QLP91" s="10"/>
      <c r="QLQ91" s="10"/>
      <c r="QLR91" s="10"/>
      <c r="QLS91" s="10"/>
      <c r="QLT91" s="10"/>
      <c r="QLU91" s="10"/>
      <c r="QLV91" s="10"/>
      <c r="QLW91" s="10"/>
      <c r="QLX91" s="10"/>
      <c r="QLY91" s="10"/>
      <c r="QLZ91" s="10"/>
      <c r="QMA91" s="10"/>
      <c r="QMB91" s="10"/>
      <c r="QMC91" s="10"/>
      <c r="QMD91" s="10"/>
      <c r="QME91" s="10"/>
      <c r="QMF91" s="10"/>
      <c r="QMG91" s="10"/>
      <c r="QMH91" s="10"/>
      <c r="QMI91" s="10"/>
      <c r="QMJ91" s="10"/>
      <c r="QMK91" s="10"/>
      <c r="QML91" s="10"/>
      <c r="QMM91" s="10"/>
      <c r="QMN91" s="10"/>
      <c r="QMO91" s="10"/>
      <c r="QMP91" s="10"/>
      <c r="QMQ91" s="10"/>
      <c r="QMR91" s="10"/>
      <c r="QMS91" s="10"/>
      <c r="QMT91" s="10"/>
      <c r="QMU91" s="10"/>
      <c r="QMV91" s="10"/>
      <c r="QMW91" s="10"/>
      <c r="QMX91" s="10"/>
      <c r="QMY91" s="10"/>
      <c r="QMZ91" s="10"/>
      <c r="QNA91" s="10"/>
      <c r="QNB91" s="10"/>
      <c r="QNC91" s="10"/>
      <c r="QND91" s="10"/>
      <c r="QNE91" s="10"/>
      <c r="QNF91" s="10"/>
      <c r="QNG91" s="10"/>
      <c r="QNH91" s="10"/>
      <c r="QNI91" s="10"/>
      <c r="QNJ91" s="10"/>
      <c r="QNK91" s="10"/>
      <c r="QNL91" s="10"/>
      <c r="QNM91" s="10"/>
      <c r="QNN91" s="10"/>
      <c r="QNO91" s="10"/>
      <c r="QNP91" s="10"/>
      <c r="QNQ91" s="10"/>
      <c r="QNR91" s="10"/>
      <c r="QNS91" s="10"/>
      <c r="QNT91" s="10"/>
      <c r="QNU91" s="10"/>
      <c r="QNV91" s="10"/>
      <c r="QNW91" s="10"/>
      <c r="QNX91" s="10"/>
      <c r="QNY91" s="10"/>
      <c r="QNZ91" s="10"/>
      <c r="QOA91" s="10"/>
      <c r="QOB91" s="10"/>
      <c r="QOC91" s="10"/>
      <c r="QOD91" s="10"/>
      <c r="QOE91" s="10"/>
      <c r="QOF91" s="10"/>
      <c r="QOG91" s="10"/>
      <c r="QOH91" s="10"/>
      <c r="QOI91" s="10"/>
      <c r="QOJ91" s="10"/>
      <c r="QOK91" s="10"/>
      <c r="QOL91" s="10"/>
      <c r="QOM91" s="10"/>
      <c r="QON91" s="10"/>
      <c r="QOO91" s="10"/>
      <c r="QOP91" s="10"/>
      <c r="QOQ91" s="10"/>
      <c r="QOR91" s="10"/>
      <c r="QOS91" s="10"/>
      <c r="QOT91" s="10"/>
      <c r="QOU91" s="10"/>
      <c r="QOV91" s="10"/>
      <c r="QOW91" s="10"/>
      <c r="QOX91" s="10"/>
      <c r="QOY91" s="10"/>
      <c r="QOZ91" s="10"/>
      <c r="QPA91" s="10"/>
      <c r="QPB91" s="10"/>
      <c r="QPC91" s="10"/>
      <c r="QPD91" s="10"/>
      <c r="QPE91" s="10"/>
      <c r="QPF91" s="10"/>
      <c r="QPG91" s="10"/>
      <c r="QPH91" s="10"/>
      <c r="QPI91" s="10"/>
      <c r="QPJ91" s="10"/>
      <c r="QPK91" s="10"/>
      <c r="QPL91" s="10"/>
      <c r="QPM91" s="10"/>
      <c r="QPN91" s="10"/>
      <c r="QPO91" s="10"/>
      <c r="QPP91" s="10"/>
      <c r="QPQ91" s="10"/>
      <c r="QPR91" s="10"/>
      <c r="QPS91" s="10"/>
      <c r="QPT91" s="10"/>
      <c r="QPU91" s="10"/>
      <c r="QPV91" s="10"/>
      <c r="QPW91" s="10"/>
      <c r="QPX91" s="10"/>
      <c r="QPY91" s="10"/>
      <c r="QPZ91" s="10"/>
      <c r="QQA91" s="10"/>
      <c r="QQB91" s="10"/>
      <c r="QQC91" s="10"/>
      <c r="QQD91" s="10"/>
      <c r="QQE91" s="10"/>
      <c r="QQF91" s="10"/>
      <c r="QQG91" s="10"/>
      <c r="QQH91" s="10"/>
      <c r="QQI91" s="10"/>
      <c r="QQJ91" s="10"/>
      <c r="QQK91" s="10"/>
      <c r="QQL91" s="10"/>
      <c r="QQM91" s="10"/>
      <c r="QQN91" s="10"/>
      <c r="QQO91" s="10"/>
      <c r="QQP91" s="10"/>
      <c r="QQQ91" s="10"/>
      <c r="QQR91" s="10"/>
      <c r="QQS91" s="10"/>
      <c r="QQT91" s="10"/>
      <c r="QQU91" s="10"/>
      <c r="QQV91" s="10"/>
      <c r="QQW91" s="10"/>
      <c r="QQX91" s="10"/>
      <c r="QQY91" s="10"/>
      <c r="QQZ91" s="10"/>
      <c r="QRA91" s="10"/>
      <c r="QRB91" s="10"/>
      <c r="QRC91" s="10"/>
      <c r="QRD91" s="10"/>
      <c r="QRE91" s="10"/>
      <c r="QRF91" s="10"/>
      <c r="QRG91" s="10"/>
      <c r="QRH91" s="10"/>
      <c r="QRI91" s="10"/>
      <c r="QRJ91" s="10"/>
      <c r="QRK91" s="10"/>
      <c r="QRL91" s="10"/>
      <c r="QRM91" s="10"/>
      <c r="QRN91" s="10"/>
      <c r="QRO91" s="10"/>
      <c r="QRP91" s="10"/>
      <c r="QRQ91" s="10"/>
      <c r="QRR91" s="10"/>
      <c r="QRS91" s="10"/>
      <c r="QRT91" s="10"/>
      <c r="QRU91" s="10"/>
      <c r="QRV91" s="10"/>
      <c r="QRW91" s="10"/>
      <c r="QRX91" s="10"/>
      <c r="QRY91" s="10"/>
      <c r="QRZ91" s="10"/>
      <c r="QSA91" s="10"/>
      <c r="QSB91" s="10"/>
      <c r="QSC91" s="10"/>
      <c r="QSD91" s="10"/>
      <c r="QSE91" s="10"/>
      <c r="QSF91" s="10"/>
      <c r="QSG91" s="10"/>
      <c r="QSH91" s="10"/>
      <c r="QSI91" s="10"/>
      <c r="QSJ91" s="10"/>
      <c r="QSK91" s="10"/>
      <c r="QSL91" s="10"/>
      <c r="QSM91" s="10"/>
      <c r="QSN91" s="10"/>
      <c r="QSO91" s="10"/>
      <c r="QSP91" s="10"/>
      <c r="QSQ91" s="10"/>
      <c r="QSR91" s="10"/>
      <c r="QSS91" s="10"/>
      <c r="QST91" s="10"/>
      <c r="QSU91" s="10"/>
      <c r="QSV91" s="10"/>
      <c r="QSW91" s="10"/>
      <c r="QSX91" s="10"/>
      <c r="QSY91" s="10"/>
      <c r="QSZ91" s="10"/>
      <c r="QTA91" s="10"/>
      <c r="QTB91" s="10"/>
      <c r="QTC91" s="10"/>
      <c r="QTD91" s="10"/>
      <c r="QTE91" s="10"/>
      <c r="QTF91" s="10"/>
      <c r="QTG91" s="10"/>
      <c r="QTH91" s="10"/>
      <c r="QTI91" s="10"/>
      <c r="QTJ91" s="10"/>
      <c r="QTK91" s="10"/>
      <c r="QTL91" s="10"/>
      <c r="QTM91" s="10"/>
      <c r="QTN91" s="10"/>
      <c r="QTO91" s="10"/>
      <c r="QTP91" s="10"/>
      <c r="QTQ91" s="10"/>
      <c r="QTR91" s="10"/>
      <c r="QTS91" s="10"/>
      <c r="QTT91" s="10"/>
      <c r="QTU91" s="10"/>
      <c r="QTV91" s="10"/>
      <c r="QTW91" s="10"/>
      <c r="QTX91" s="10"/>
      <c r="QTY91" s="10"/>
      <c r="QTZ91" s="10"/>
      <c r="QUA91" s="10"/>
      <c r="QUB91" s="10"/>
      <c r="QUC91" s="10"/>
      <c r="QUD91" s="10"/>
      <c r="QUE91" s="10"/>
      <c r="QUF91" s="10"/>
      <c r="QUG91" s="10"/>
      <c r="QUH91" s="10"/>
      <c r="QUI91" s="10"/>
      <c r="QUJ91" s="10"/>
      <c r="QUK91" s="10"/>
      <c r="QUL91" s="10"/>
      <c r="QUM91" s="10"/>
      <c r="QUN91" s="10"/>
      <c r="QUO91" s="10"/>
      <c r="QUP91" s="10"/>
      <c r="QUQ91" s="10"/>
      <c r="QUR91" s="10"/>
      <c r="QUS91" s="10"/>
      <c r="QUT91" s="10"/>
      <c r="QUU91" s="10"/>
      <c r="QUV91" s="10"/>
      <c r="QUW91" s="10"/>
      <c r="QUX91" s="10"/>
      <c r="QUY91" s="10"/>
      <c r="QUZ91" s="10"/>
      <c r="QVA91" s="10"/>
      <c r="QVB91" s="10"/>
      <c r="QVC91" s="10"/>
      <c r="QVD91" s="10"/>
      <c r="QVE91" s="10"/>
      <c r="QVF91" s="10"/>
      <c r="QVG91" s="10"/>
      <c r="QVH91" s="10"/>
      <c r="QVI91" s="10"/>
      <c r="QVJ91" s="10"/>
      <c r="QVK91" s="10"/>
      <c r="QVL91" s="10"/>
      <c r="QVM91" s="10"/>
      <c r="QVN91" s="10"/>
      <c r="QVO91" s="10"/>
      <c r="QVP91" s="10"/>
      <c r="QVQ91" s="10"/>
      <c r="QVR91" s="10"/>
      <c r="QVS91" s="10"/>
      <c r="QVT91" s="10"/>
      <c r="QVU91" s="10"/>
      <c r="QVV91" s="10"/>
      <c r="QVW91" s="10"/>
      <c r="QVX91" s="10"/>
      <c r="QVY91" s="10"/>
      <c r="QVZ91" s="10"/>
      <c r="QWA91" s="10"/>
      <c r="QWB91" s="10"/>
      <c r="QWC91" s="10"/>
      <c r="QWD91" s="10"/>
      <c r="QWE91" s="10"/>
      <c r="QWF91" s="10"/>
      <c r="QWG91" s="10"/>
      <c r="QWH91" s="10"/>
      <c r="QWI91" s="10"/>
      <c r="QWJ91" s="10"/>
      <c r="QWK91" s="10"/>
      <c r="QWL91" s="10"/>
      <c r="QWM91" s="10"/>
      <c r="QWN91" s="10"/>
      <c r="QWO91" s="10"/>
      <c r="QWP91" s="10"/>
      <c r="QWQ91" s="10"/>
      <c r="QWR91" s="10"/>
      <c r="QWS91" s="10"/>
      <c r="QWT91" s="10"/>
      <c r="QWU91" s="10"/>
      <c r="QWV91" s="10"/>
      <c r="QWW91" s="10"/>
      <c r="QWX91" s="10"/>
      <c r="QWY91" s="10"/>
      <c r="QWZ91" s="10"/>
      <c r="QXA91" s="10"/>
      <c r="QXB91" s="10"/>
      <c r="QXC91" s="10"/>
      <c r="QXD91" s="10"/>
      <c r="QXE91" s="10"/>
      <c r="QXF91" s="10"/>
      <c r="QXG91" s="10"/>
      <c r="QXH91" s="10"/>
      <c r="QXI91" s="10"/>
      <c r="QXJ91" s="10"/>
      <c r="QXK91" s="10"/>
      <c r="QXL91" s="10"/>
      <c r="QXM91" s="10"/>
      <c r="QXN91" s="10"/>
      <c r="QXO91" s="10"/>
      <c r="QXP91" s="10"/>
      <c r="QXQ91" s="10"/>
      <c r="QXR91" s="10"/>
      <c r="QXS91" s="10"/>
      <c r="QXT91" s="10"/>
      <c r="QXU91" s="10"/>
      <c r="QXV91" s="10"/>
      <c r="QXW91" s="10"/>
      <c r="QXX91" s="10"/>
      <c r="QXY91" s="10"/>
      <c r="QXZ91" s="10"/>
      <c r="QYA91" s="10"/>
      <c r="QYB91" s="10"/>
      <c r="QYC91" s="10"/>
      <c r="QYD91" s="10"/>
      <c r="QYE91" s="10"/>
      <c r="QYF91" s="10"/>
      <c r="QYG91" s="10"/>
      <c r="QYH91" s="10"/>
      <c r="QYI91" s="10"/>
      <c r="QYJ91" s="10"/>
      <c r="QYK91" s="10"/>
      <c r="QYL91" s="10"/>
      <c r="QYM91" s="10"/>
      <c r="QYN91" s="10"/>
      <c r="QYO91" s="10"/>
      <c r="QYP91" s="10"/>
      <c r="QYQ91" s="10"/>
      <c r="QYR91" s="10"/>
      <c r="QYS91" s="10"/>
      <c r="QYT91" s="10"/>
      <c r="QYU91" s="10"/>
      <c r="QYV91" s="10"/>
      <c r="QYW91" s="10"/>
      <c r="QYX91" s="10"/>
      <c r="QYY91" s="10"/>
      <c r="QYZ91" s="10"/>
      <c r="QZA91" s="10"/>
      <c r="QZB91" s="10"/>
      <c r="QZC91" s="10"/>
      <c r="QZD91" s="10"/>
      <c r="QZE91" s="10"/>
      <c r="QZF91" s="10"/>
      <c r="QZG91" s="10"/>
      <c r="QZH91" s="10"/>
      <c r="QZI91" s="10"/>
      <c r="QZJ91" s="10"/>
      <c r="QZK91" s="10"/>
      <c r="QZL91" s="10"/>
      <c r="QZM91" s="10"/>
      <c r="QZN91" s="10"/>
      <c r="QZO91" s="10"/>
      <c r="QZP91" s="10"/>
      <c r="QZQ91" s="10"/>
      <c r="QZR91" s="10"/>
      <c r="QZS91" s="10"/>
      <c r="QZT91" s="10"/>
      <c r="QZU91" s="10"/>
      <c r="QZV91" s="10"/>
      <c r="QZW91" s="10"/>
      <c r="QZX91" s="10"/>
      <c r="QZY91" s="10"/>
      <c r="QZZ91" s="10"/>
      <c r="RAA91" s="10"/>
      <c r="RAB91" s="10"/>
      <c r="RAC91" s="10"/>
      <c r="RAD91" s="10"/>
      <c r="RAE91" s="10"/>
      <c r="RAF91" s="10"/>
      <c r="RAG91" s="10"/>
      <c r="RAH91" s="10"/>
      <c r="RAI91" s="10"/>
      <c r="RAJ91" s="10"/>
      <c r="RAK91" s="10"/>
      <c r="RAL91" s="10"/>
      <c r="RAM91" s="10"/>
      <c r="RAN91" s="10"/>
      <c r="RAO91" s="10"/>
      <c r="RAP91" s="10"/>
      <c r="RAQ91" s="10"/>
      <c r="RAR91" s="10"/>
      <c r="RAS91" s="10"/>
      <c r="RAT91" s="10"/>
      <c r="RAU91" s="10"/>
      <c r="RAV91" s="10"/>
      <c r="RAW91" s="10"/>
      <c r="RAX91" s="10"/>
      <c r="RAY91" s="10"/>
      <c r="RAZ91" s="10"/>
      <c r="RBA91" s="10"/>
      <c r="RBB91" s="10"/>
      <c r="RBC91" s="10"/>
      <c r="RBD91" s="10"/>
      <c r="RBE91" s="10"/>
      <c r="RBF91" s="10"/>
      <c r="RBG91" s="10"/>
      <c r="RBH91" s="10"/>
      <c r="RBI91" s="10"/>
      <c r="RBJ91" s="10"/>
      <c r="RBK91" s="10"/>
      <c r="RBL91" s="10"/>
      <c r="RBM91" s="10"/>
      <c r="RBN91" s="10"/>
      <c r="RBO91" s="10"/>
      <c r="RBP91" s="10"/>
      <c r="RBQ91" s="10"/>
      <c r="RBR91" s="10"/>
      <c r="RBS91" s="10"/>
      <c r="RBT91" s="10"/>
      <c r="RBU91" s="10"/>
      <c r="RBV91" s="10"/>
      <c r="RBW91" s="10"/>
      <c r="RBX91" s="10"/>
      <c r="RBY91" s="10"/>
      <c r="RBZ91" s="10"/>
      <c r="RCA91" s="10"/>
      <c r="RCB91" s="10"/>
      <c r="RCC91" s="10"/>
      <c r="RCD91" s="10"/>
      <c r="RCE91" s="10"/>
      <c r="RCF91" s="10"/>
      <c r="RCG91" s="10"/>
      <c r="RCH91" s="10"/>
      <c r="RCI91" s="10"/>
      <c r="RCJ91" s="10"/>
      <c r="RCK91" s="10"/>
      <c r="RCL91" s="10"/>
      <c r="RCM91" s="10"/>
      <c r="RCN91" s="10"/>
      <c r="RCO91" s="10"/>
      <c r="RCP91" s="10"/>
      <c r="RCQ91" s="10"/>
      <c r="RCR91" s="10"/>
      <c r="RCS91" s="10"/>
      <c r="RCT91" s="10"/>
      <c r="RCU91" s="10"/>
      <c r="RCV91" s="10"/>
      <c r="RCW91" s="10"/>
      <c r="RCX91" s="10"/>
      <c r="RCY91" s="10"/>
      <c r="RCZ91" s="10"/>
      <c r="RDA91" s="10"/>
      <c r="RDB91" s="10"/>
      <c r="RDC91" s="10"/>
      <c r="RDD91" s="10"/>
      <c r="RDE91" s="10"/>
      <c r="RDF91" s="10"/>
      <c r="RDG91" s="10"/>
      <c r="RDH91" s="10"/>
      <c r="RDI91" s="10"/>
      <c r="RDJ91" s="10"/>
      <c r="RDK91" s="10"/>
      <c r="RDL91" s="10"/>
      <c r="RDM91" s="10"/>
      <c r="RDN91" s="10"/>
      <c r="RDO91" s="10"/>
      <c r="RDP91" s="10"/>
      <c r="RDQ91" s="10"/>
      <c r="RDR91" s="10"/>
      <c r="RDS91" s="10"/>
      <c r="RDT91" s="10"/>
      <c r="RDU91" s="10"/>
      <c r="RDV91" s="10"/>
      <c r="RDW91" s="10"/>
      <c r="RDX91" s="10"/>
      <c r="RDY91" s="10"/>
      <c r="RDZ91" s="10"/>
      <c r="REA91" s="10"/>
      <c r="REB91" s="10"/>
      <c r="REC91" s="10"/>
      <c r="RED91" s="10"/>
      <c r="REE91" s="10"/>
      <c r="REF91" s="10"/>
      <c r="REG91" s="10"/>
      <c r="REH91" s="10"/>
      <c r="REI91" s="10"/>
      <c r="REJ91" s="10"/>
      <c r="REK91" s="10"/>
      <c r="REL91" s="10"/>
      <c r="REM91" s="10"/>
      <c r="REN91" s="10"/>
      <c r="REO91" s="10"/>
      <c r="REP91" s="10"/>
      <c r="REQ91" s="10"/>
      <c r="RER91" s="10"/>
      <c r="RES91" s="10"/>
      <c r="RET91" s="10"/>
      <c r="REU91" s="10"/>
      <c r="REV91" s="10"/>
      <c r="REW91" s="10"/>
      <c r="REX91" s="10"/>
      <c r="REY91" s="10"/>
      <c r="REZ91" s="10"/>
      <c r="RFA91" s="10"/>
      <c r="RFB91" s="10"/>
      <c r="RFC91" s="10"/>
      <c r="RFD91" s="10"/>
      <c r="RFE91" s="10"/>
      <c r="RFF91" s="10"/>
      <c r="RFG91" s="10"/>
      <c r="RFH91" s="10"/>
      <c r="RFI91" s="10"/>
      <c r="RFJ91" s="10"/>
      <c r="RFK91" s="10"/>
      <c r="RFL91" s="10"/>
      <c r="RFM91" s="10"/>
      <c r="RFN91" s="10"/>
      <c r="RFO91" s="10"/>
      <c r="RFP91" s="10"/>
      <c r="RFQ91" s="10"/>
      <c r="RFR91" s="10"/>
      <c r="RFS91" s="10"/>
      <c r="RFT91" s="10"/>
      <c r="RFU91" s="10"/>
      <c r="RFV91" s="10"/>
      <c r="RFW91" s="10"/>
      <c r="RFX91" s="10"/>
      <c r="RFY91" s="10"/>
      <c r="RFZ91" s="10"/>
      <c r="RGA91" s="10"/>
      <c r="RGB91" s="10"/>
      <c r="RGC91" s="10"/>
      <c r="RGD91" s="10"/>
      <c r="RGE91" s="10"/>
      <c r="RGF91" s="10"/>
      <c r="RGG91" s="10"/>
      <c r="RGH91" s="10"/>
      <c r="RGI91" s="10"/>
      <c r="RGJ91" s="10"/>
      <c r="RGK91" s="10"/>
      <c r="RGL91" s="10"/>
      <c r="RGM91" s="10"/>
      <c r="RGN91" s="10"/>
      <c r="RGO91" s="10"/>
      <c r="RGP91" s="10"/>
      <c r="RGQ91" s="10"/>
      <c r="RGR91" s="10"/>
      <c r="RGS91" s="10"/>
      <c r="RGT91" s="10"/>
      <c r="RGU91" s="10"/>
      <c r="RGV91" s="10"/>
      <c r="RGW91" s="10"/>
      <c r="RGX91" s="10"/>
      <c r="RGY91" s="10"/>
      <c r="RGZ91" s="10"/>
      <c r="RHA91" s="10"/>
      <c r="RHB91" s="10"/>
      <c r="RHC91" s="10"/>
      <c r="RHD91" s="10"/>
      <c r="RHE91" s="10"/>
      <c r="RHF91" s="10"/>
      <c r="RHG91" s="10"/>
      <c r="RHH91" s="10"/>
      <c r="RHI91" s="10"/>
      <c r="RHJ91" s="10"/>
      <c r="RHK91" s="10"/>
      <c r="RHL91" s="10"/>
      <c r="RHM91" s="10"/>
      <c r="RHN91" s="10"/>
      <c r="RHO91" s="10"/>
      <c r="RHP91" s="10"/>
      <c r="RHQ91" s="10"/>
      <c r="RHR91" s="10"/>
      <c r="RHS91" s="10"/>
      <c r="RHT91" s="10"/>
      <c r="RHU91" s="10"/>
      <c r="RHV91" s="10"/>
      <c r="RHW91" s="10"/>
      <c r="RHX91" s="10"/>
      <c r="RHY91" s="10"/>
      <c r="RHZ91" s="10"/>
      <c r="RIA91" s="10"/>
      <c r="RIB91" s="10"/>
      <c r="RIC91" s="10"/>
      <c r="RID91" s="10"/>
      <c r="RIE91" s="10"/>
      <c r="RIF91" s="10"/>
      <c r="RIG91" s="10"/>
      <c r="RIH91" s="10"/>
      <c r="RII91" s="10"/>
      <c r="RIJ91" s="10"/>
      <c r="RIK91" s="10"/>
      <c r="RIL91" s="10"/>
      <c r="RIM91" s="10"/>
      <c r="RIN91" s="10"/>
      <c r="RIO91" s="10"/>
      <c r="RIP91" s="10"/>
      <c r="RIQ91" s="10"/>
      <c r="RIR91" s="10"/>
      <c r="RIS91" s="10"/>
      <c r="RIT91" s="10"/>
      <c r="RIU91" s="10"/>
      <c r="RIV91" s="10"/>
      <c r="RIW91" s="10"/>
      <c r="RIX91" s="10"/>
      <c r="RIY91" s="10"/>
      <c r="RIZ91" s="10"/>
      <c r="RJA91" s="10"/>
      <c r="RJB91" s="10"/>
      <c r="RJC91" s="10"/>
      <c r="RJD91" s="10"/>
      <c r="RJE91" s="10"/>
      <c r="RJF91" s="10"/>
      <c r="RJG91" s="10"/>
      <c r="RJH91" s="10"/>
      <c r="RJI91" s="10"/>
      <c r="RJJ91" s="10"/>
      <c r="RJK91" s="10"/>
      <c r="RJL91" s="10"/>
      <c r="RJM91" s="10"/>
      <c r="RJN91" s="10"/>
      <c r="RJO91" s="10"/>
      <c r="RJP91" s="10"/>
      <c r="RJQ91" s="10"/>
      <c r="RJR91" s="10"/>
      <c r="RJS91" s="10"/>
      <c r="RJT91" s="10"/>
      <c r="RJU91" s="10"/>
      <c r="RJV91" s="10"/>
      <c r="RJW91" s="10"/>
      <c r="RJX91" s="10"/>
      <c r="RJY91" s="10"/>
      <c r="RJZ91" s="10"/>
      <c r="RKA91" s="10"/>
      <c r="RKB91" s="10"/>
      <c r="RKC91" s="10"/>
      <c r="RKD91" s="10"/>
      <c r="RKE91" s="10"/>
      <c r="RKF91" s="10"/>
      <c r="RKG91" s="10"/>
      <c r="RKH91" s="10"/>
      <c r="RKI91" s="10"/>
      <c r="RKJ91" s="10"/>
      <c r="RKK91" s="10"/>
      <c r="RKL91" s="10"/>
      <c r="RKM91" s="10"/>
      <c r="RKN91" s="10"/>
      <c r="RKO91" s="10"/>
      <c r="RKP91" s="10"/>
      <c r="RKQ91" s="10"/>
      <c r="RKR91" s="10"/>
      <c r="RKS91" s="10"/>
      <c r="RKT91" s="10"/>
      <c r="RKU91" s="10"/>
      <c r="RKV91" s="10"/>
      <c r="RKW91" s="10"/>
      <c r="RKX91" s="10"/>
      <c r="RKY91" s="10"/>
      <c r="RKZ91" s="10"/>
      <c r="RLA91" s="10"/>
      <c r="RLB91" s="10"/>
      <c r="RLC91" s="10"/>
      <c r="RLD91" s="10"/>
      <c r="RLE91" s="10"/>
      <c r="RLF91" s="10"/>
      <c r="RLG91" s="10"/>
      <c r="RLH91" s="10"/>
      <c r="RLI91" s="10"/>
      <c r="RLJ91" s="10"/>
      <c r="RLK91" s="10"/>
      <c r="RLL91" s="10"/>
      <c r="RLM91" s="10"/>
      <c r="RLN91" s="10"/>
      <c r="RLO91" s="10"/>
      <c r="RLP91" s="10"/>
      <c r="RLQ91" s="10"/>
      <c r="RLR91" s="10"/>
      <c r="RLS91" s="10"/>
      <c r="RLT91" s="10"/>
      <c r="RLU91" s="10"/>
      <c r="RLV91" s="10"/>
      <c r="RLW91" s="10"/>
      <c r="RLX91" s="10"/>
      <c r="RLY91" s="10"/>
      <c r="RLZ91" s="10"/>
      <c r="RMA91" s="10"/>
      <c r="RMB91" s="10"/>
      <c r="RMC91" s="10"/>
      <c r="RMD91" s="10"/>
      <c r="RME91" s="10"/>
      <c r="RMF91" s="10"/>
      <c r="RMG91" s="10"/>
      <c r="RMH91" s="10"/>
      <c r="RMI91" s="10"/>
      <c r="RMJ91" s="10"/>
      <c r="RMK91" s="10"/>
      <c r="RML91" s="10"/>
      <c r="RMM91" s="10"/>
      <c r="RMN91" s="10"/>
      <c r="RMO91" s="10"/>
      <c r="RMP91" s="10"/>
      <c r="RMQ91" s="10"/>
      <c r="RMR91" s="10"/>
      <c r="RMS91" s="10"/>
      <c r="RMT91" s="10"/>
      <c r="RMU91" s="10"/>
      <c r="RMV91" s="10"/>
      <c r="RMW91" s="10"/>
      <c r="RMX91" s="10"/>
      <c r="RMY91" s="10"/>
      <c r="RMZ91" s="10"/>
      <c r="RNA91" s="10"/>
      <c r="RNB91" s="10"/>
      <c r="RNC91" s="10"/>
      <c r="RND91" s="10"/>
      <c r="RNE91" s="10"/>
      <c r="RNF91" s="10"/>
      <c r="RNG91" s="10"/>
      <c r="RNH91" s="10"/>
      <c r="RNI91" s="10"/>
      <c r="RNJ91" s="10"/>
      <c r="RNK91" s="10"/>
      <c r="RNL91" s="10"/>
      <c r="RNM91" s="10"/>
      <c r="RNN91" s="10"/>
      <c r="RNO91" s="10"/>
      <c r="RNP91" s="10"/>
      <c r="RNQ91" s="10"/>
      <c r="RNR91" s="10"/>
      <c r="RNS91" s="10"/>
      <c r="RNT91" s="10"/>
      <c r="RNU91" s="10"/>
      <c r="RNV91" s="10"/>
      <c r="RNW91" s="10"/>
      <c r="RNX91" s="10"/>
      <c r="RNY91" s="10"/>
      <c r="RNZ91" s="10"/>
      <c r="ROA91" s="10"/>
      <c r="ROB91" s="10"/>
      <c r="ROC91" s="10"/>
      <c r="ROD91" s="10"/>
      <c r="ROE91" s="10"/>
      <c r="ROF91" s="10"/>
      <c r="ROG91" s="10"/>
      <c r="ROH91" s="10"/>
      <c r="ROI91" s="10"/>
      <c r="ROJ91" s="10"/>
      <c r="ROK91" s="10"/>
      <c r="ROL91" s="10"/>
      <c r="ROM91" s="10"/>
      <c r="RON91" s="10"/>
      <c r="ROO91" s="10"/>
      <c r="ROP91" s="10"/>
      <c r="ROQ91" s="10"/>
      <c r="ROR91" s="10"/>
      <c r="ROS91" s="10"/>
      <c r="ROT91" s="10"/>
      <c r="ROU91" s="10"/>
      <c r="ROV91" s="10"/>
      <c r="ROW91" s="10"/>
      <c r="ROX91" s="10"/>
      <c r="ROY91" s="10"/>
      <c r="ROZ91" s="10"/>
      <c r="RPA91" s="10"/>
      <c r="RPB91" s="10"/>
      <c r="RPC91" s="10"/>
      <c r="RPD91" s="10"/>
      <c r="RPE91" s="10"/>
      <c r="RPF91" s="10"/>
      <c r="RPG91" s="10"/>
      <c r="RPH91" s="10"/>
      <c r="RPI91" s="10"/>
      <c r="RPJ91" s="10"/>
      <c r="RPK91" s="10"/>
      <c r="RPL91" s="10"/>
      <c r="RPM91" s="10"/>
      <c r="RPN91" s="10"/>
      <c r="RPO91" s="10"/>
      <c r="RPP91" s="10"/>
      <c r="RPQ91" s="10"/>
      <c r="RPR91" s="10"/>
      <c r="RPS91" s="10"/>
      <c r="RPT91" s="10"/>
      <c r="RPU91" s="10"/>
      <c r="RPV91" s="10"/>
      <c r="RPW91" s="10"/>
      <c r="RPX91" s="10"/>
      <c r="RPY91" s="10"/>
      <c r="RPZ91" s="10"/>
      <c r="RQA91" s="10"/>
      <c r="RQB91" s="10"/>
      <c r="RQC91" s="10"/>
      <c r="RQD91" s="10"/>
      <c r="RQE91" s="10"/>
      <c r="RQF91" s="10"/>
      <c r="RQG91" s="10"/>
      <c r="RQH91" s="10"/>
      <c r="RQI91" s="10"/>
      <c r="RQJ91" s="10"/>
      <c r="RQK91" s="10"/>
      <c r="RQL91" s="10"/>
      <c r="RQM91" s="10"/>
      <c r="RQN91" s="10"/>
      <c r="RQO91" s="10"/>
      <c r="RQP91" s="10"/>
      <c r="RQQ91" s="10"/>
      <c r="RQR91" s="10"/>
      <c r="RQS91" s="10"/>
      <c r="RQT91" s="10"/>
      <c r="RQU91" s="10"/>
      <c r="RQV91" s="10"/>
      <c r="RQW91" s="10"/>
      <c r="RQX91" s="10"/>
      <c r="RQY91" s="10"/>
      <c r="RQZ91" s="10"/>
      <c r="RRA91" s="10"/>
      <c r="RRB91" s="10"/>
      <c r="RRC91" s="10"/>
      <c r="RRD91" s="10"/>
      <c r="RRE91" s="10"/>
      <c r="RRF91" s="10"/>
      <c r="RRG91" s="10"/>
      <c r="RRH91" s="10"/>
      <c r="RRI91" s="10"/>
      <c r="RRJ91" s="10"/>
      <c r="RRK91" s="10"/>
      <c r="RRL91" s="10"/>
      <c r="RRM91" s="10"/>
      <c r="RRN91" s="10"/>
      <c r="RRO91" s="10"/>
      <c r="RRP91" s="10"/>
      <c r="RRQ91" s="10"/>
      <c r="RRR91" s="10"/>
      <c r="RRS91" s="10"/>
      <c r="RRT91" s="10"/>
      <c r="RRU91" s="10"/>
      <c r="RRV91" s="10"/>
      <c r="RRW91" s="10"/>
      <c r="RRX91" s="10"/>
      <c r="RRY91" s="10"/>
      <c r="RRZ91" s="10"/>
      <c r="RSA91" s="10"/>
      <c r="RSB91" s="10"/>
      <c r="RSC91" s="10"/>
      <c r="RSD91" s="10"/>
      <c r="RSE91" s="10"/>
      <c r="RSF91" s="10"/>
      <c r="RSG91" s="10"/>
      <c r="RSH91" s="10"/>
      <c r="RSI91" s="10"/>
      <c r="RSJ91" s="10"/>
      <c r="RSK91" s="10"/>
      <c r="RSL91" s="10"/>
      <c r="RSM91" s="10"/>
      <c r="RSN91" s="10"/>
      <c r="RSO91" s="10"/>
      <c r="RSP91" s="10"/>
      <c r="RSQ91" s="10"/>
      <c r="RSR91" s="10"/>
      <c r="RSS91" s="10"/>
      <c r="RST91" s="10"/>
      <c r="RSU91" s="10"/>
      <c r="RSV91" s="10"/>
      <c r="RSW91" s="10"/>
      <c r="RSX91" s="10"/>
      <c r="RSY91" s="10"/>
      <c r="RSZ91" s="10"/>
      <c r="RTA91" s="10"/>
      <c r="RTB91" s="10"/>
      <c r="RTC91" s="10"/>
      <c r="RTD91" s="10"/>
      <c r="RTE91" s="10"/>
      <c r="RTF91" s="10"/>
      <c r="RTG91" s="10"/>
      <c r="RTH91" s="10"/>
      <c r="RTI91" s="10"/>
      <c r="RTJ91" s="10"/>
      <c r="RTK91" s="10"/>
      <c r="RTL91" s="10"/>
      <c r="RTM91" s="10"/>
      <c r="RTN91" s="10"/>
      <c r="RTO91" s="10"/>
      <c r="RTP91" s="10"/>
      <c r="RTQ91" s="10"/>
      <c r="RTR91" s="10"/>
      <c r="RTS91" s="10"/>
      <c r="RTT91" s="10"/>
      <c r="RTU91" s="10"/>
      <c r="RTV91" s="10"/>
      <c r="RTW91" s="10"/>
      <c r="RTX91" s="10"/>
      <c r="RTY91" s="10"/>
      <c r="RTZ91" s="10"/>
      <c r="RUA91" s="10"/>
      <c r="RUB91" s="10"/>
      <c r="RUC91" s="10"/>
      <c r="RUD91" s="10"/>
      <c r="RUE91" s="10"/>
      <c r="RUF91" s="10"/>
      <c r="RUG91" s="10"/>
      <c r="RUH91" s="10"/>
      <c r="RUI91" s="10"/>
      <c r="RUJ91" s="10"/>
      <c r="RUK91" s="10"/>
      <c r="RUL91" s="10"/>
      <c r="RUM91" s="10"/>
      <c r="RUN91" s="10"/>
      <c r="RUO91" s="10"/>
      <c r="RUP91" s="10"/>
      <c r="RUQ91" s="10"/>
      <c r="RUR91" s="10"/>
      <c r="RUS91" s="10"/>
      <c r="RUT91" s="10"/>
      <c r="RUU91" s="10"/>
      <c r="RUV91" s="10"/>
      <c r="RUW91" s="10"/>
      <c r="RUX91" s="10"/>
      <c r="RUY91" s="10"/>
      <c r="RUZ91" s="10"/>
      <c r="RVA91" s="10"/>
      <c r="RVB91" s="10"/>
      <c r="RVC91" s="10"/>
      <c r="RVD91" s="10"/>
      <c r="RVE91" s="10"/>
      <c r="RVF91" s="10"/>
      <c r="RVG91" s="10"/>
      <c r="RVH91" s="10"/>
      <c r="RVI91" s="10"/>
      <c r="RVJ91" s="10"/>
      <c r="RVK91" s="10"/>
      <c r="RVL91" s="10"/>
      <c r="RVM91" s="10"/>
      <c r="RVN91" s="10"/>
      <c r="RVO91" s="10"/>
      <c r="RVP91" s="10"/>
      <c r="RVQ91" s="10"/>
      <c r="RVR91" s="10"/>
      <c r="RVS91" s="10"/>
      <c r="RVT91" s="10"/>
      <c r="RVU91" s="10"/>
      <c r="RVV91" s="10"/>
      <c r="RVW91" s="10"/>
      <c r="RVX91" s="10"/>
      <c r="RVY91" s="10"/>
      <c r="RVZ91" s="10"/>
      <c r="RWA91" s="10"/>
      <c r="RWB91" s="10"/>
      <c r="RWC91" s="10"/>
      <c r="RWD91" s="10"/>
      <c r="RWE91" s="10"/>
      <c r="RWF91" s="10"/>
      <c r="RWG91" s="10"/>
      <c r="RWH91" s="10"/>
      <c r="RWI91" s="10"/>
      <c r="RWJ91" s="10"/>
      <c r="RWK91" s="10"/>
      <c r="RWL91" s="10"/>
      <c r="RWM91" s="10"/>
      <c r="RWN91" s="10"/>
      <c r="RWO91" s="10"/>
      <c r="RWP91" s="10"/>
      <c r="RWQ91" s="10"/>
      <c r="RWR91" s="10"/>
      <c r="RWS91" s="10"/>
      <c r="RWT91" s="10"/>
      <c r="RWU91" s="10"/>
      <c r="RWV91" s="10"/>
      <c r="RWW91" s="10"/>
      <c r="RWX91" s="10"/>
      <c r="RWY91" s="10"/>
      <c r="RWZ91" s="10"/>
      <c r="RXA91" s="10"/>
      <c r="RXB91" s="10"/>
      <c r="RXC91" s="10"/>
      <c r="RXD91" s="10"/>
      <c r="RXE91" s="10"/>
      <c r="RXF91" s="10"/>
      <c r="RXG91" s="10"/>
      <c r="RXH91" s="10"/>
      <c r="RXI91" s="10"/>
      <c r="RXJ91" s="10"/>
      <c r="RXK91" s="10"/>
      <c r="RXL91" s="10"/>
      <c r="RXM91" s="10"/>
      <c r="RXN91" s="10"/>
      <c r="RXO91" s="10"/>
      <c r="RXP91" s="10"/>
      <c r="RXQ91" s="10"/>
      <c r="RXR91" s="10"/>
      <c r="RXS91" s="10"/>
      <c r="RXT91" s="10"/>
      <c r="RXU91" s="10"/>
      <c r="RXV91" s="10"/>
      <c r="RXW91" s="10"/>
      <c r="RXX91" s="10"/>
      <c r="RXY91" s="10"/>
      <c r="RXZ91" s="10"/>
      <c r="RYA91" s="10"/>
      <c r="RYB91" s="10"/>
      <c r="RYC91" s="10"/>
      <c r="RYD91" s="10"/>
      <c r="RYE91" s="10"/>
      <c r="RYF91" s="10"/>
      <c r="RYG91" s="10"/>
      <c r="RYH91" s="10"/>
      <c r="RYI91" s="10"/>
      <c r="RYJ91" s="10"/>
      <c r="RYK91" s="10"/>
      <c r="RYL91" s="10"/>
      <c r="RYM91" s="10"/>
      <c r="RYN91" s="10"/>
      <c r="RYO91" s="10"/>
      <c r="RYP91" s="10"/>
      <c r="RYQ91" s="10"/>
      <c r="RYR91" s="10"/>
      <c r="RYS91" s="10"/>
      <c r="RYT91" s="10"/>
      <c r="RYU91" s="10"/>
      <c r="RYV91" s="10"/>
      <c r="RYW91" s="10"/>
      <c r="RYX91" s="10"/>
      <c r="RYY91" s="10"/>
      <c r="RYZ91" s="10"/>
      <c r="RZA91" s="10"/>
      <c r="RZB91" s="10"/>
      <c r="RZC91" s="10"/>
      <c r="RZD91" s="10"/>
      <c r="RZE91" s="10"/>
      <c r="RZF91" s="10"/>
      <c r="RZG91" s="10"/>
      <c r="RZH91" s="10"/>
      <c r="RZI91" s="10"/>
      <c r="RZJ91" s="10"/>
      <c r="RZK91" s="10"/>
      <c r="RZL91" s="10"/>
      <c r="RZM91" s="10"/>
      <c r="RZN91" s="10"/>
      <c r="RZO91" s="10"/>
      <c r="RZP91" s="10"/>
      <c r="RZQ91" s="10"/>
      <c r="RZR91" s="10"/>
      <c r="RZS91" s="10"/>
      <c r="RZT91" s="10"/>
      <c r="RZU91" s="10"/>
      <c r="RZV91" s="10"/>
      <c r="RZW91" s="10"/>
      <c r="RZX91" s="10"/>
      <c r="RZY91" s="10"/>
      <c r="RZZ91" s="10"/>
      <c r="SAA91" s="10"/>
      <c r="SAB91" s="10"/>
      <c r="SAC91" s="10"/>
      <c r="SAD91" s="10"/>
      <c r="SAE91" s="10"/>
      <c r="SAF91" s="10"/>
      <c r="SAG91" s="10"/>
      <c r="SAH91" s="10"/>
      <c r="SAI91" s="10"/>
      <c r="SAJ91" s="10"/>
      <c r="SAK91" s="10"/>
      <c r="SAL91" s="10"/>
      <c r="SAM91" s="10"/>
      <c r="SAN91" s="10"/>
      <c r="SAO91" s="10"/>
      <c r="SAP91" s="10"/>
      <c r="SAQ91" s="10"/>
      <c r="SAR91" s="10"/>
      <c r="SAS91" s="10"/>
      <c r="SAT91" s="10"/>
      <c r="SAU91" s="10"/>
      <c r="SAV91" s="10"/>
      <c r="SAW91" s="10"/>
      <c r="SAX91" s="10"/>
      <c r="SAY91" s="10"/>
      <c r="SAZ91" s="10"/>
      <c r="SBA91" s="10"/>
      <c r="SBB91" s="10"/>
      <c r="SBC91" s="10"/>
      <c r="SBD91" s="10"/>
      <c r="SBE91" s="10"/>
      <c r="SBF91" s="10"/>
      <c r="SBG91" s="10"/>
      <c r="SBH91" s="10"/>
      <c r="SBI91" s="10"/>
      <c r="SBJ91" s="10"/>
      <c r="SBK91" s="10"/>
      <c r="SBL91" s="10"/>
      <c r="SBM91" s="10"/>
      <c r="SBN91" s="10"/>
      <c r="SBO91" s="10"/>
      <c r="SBP91" s="10"/>
      <c r="SBQ91" s="10"/>
      <c r="SBR91" s="10"/>
      <c r="SBS91" s="10"/>
      <c r="SBT91" s="10"/>
      <c r="SBU91" s="10"/>
      <c r="SBV91" s="10"/>
      <c r="SBW91" s="10"/>
      <c r="SBX91" s="10"/>
      <c r="SBY91" s="10"/>
      <c r="SBZ91" s="10"/>
      <c r="SCA91" s="10"/>
      <c r="SCB91" s="10"/>
      <c r="SCC91" s="10"/>
      <c r="SCD91" s="10"/>
      <c r="SCE91" s="10"/>
      <c r="SCF91" s="10"/>
      <c r="SCG91" s="10"/>
      <c r="SCH91" s="10"/>
      <c r="SCI91" s="10"/>
      <c r="SCJ91" s="10"/>
      <c r="SCK91" s="10"/>
      <c r="SCL91" s="10"/>
      <c r="SCM91" s="10"/>
      <c r="SCN91" s="10"/>
      <c r="SCO91" s="10"/>
      <c r="SCP91" s="10"/>
      <c r="SCQ91" s="10"/>
      <c r="SCR91" s="10"/>
      <c r="SCS91" s="10"/>
      <c r="SCT91" s="10"/>
      <c r="SCU91" s="10"/>
      <c r="SCV91" s="10"/>
      <c r="SCW91" s="10"/>
      <c r="SCX91" s="10"/>
      <c r="SCY91" s="10"/>
      <c r="SCZ91" s="10"/>
      <c r="SDA91" s="10"/>
      <c r="SDB91" s="10"/>
      <c r="SDC91" s="10"/>
      <c r="SDD91" s="10"/>
      <c r="SDE91" s="10"/>
      <c r="SDF91" s="10"/>
      <c r="SDG91" s="10"/>
      <c r="SDH91" s="10"/>
      <c r="SDI91" s="10"/>
      <c r="SDJ91" s="10"/>
      <c r="SDK91" s="10"/>
      <c r="SDL91" s="10"/>
      <c r="SDM91" s="10"/>
      <c r="SDN91" s="10"/>
      <c r="SDO91" s="10"/>
      <c r="SDP91" s="10"/>
      <c r="SDQ91" s="10"/>
      <c r="SDR91" s="10"/>
      <c r="SDS91" s="10"/>
      <c r="SDT91" s="10"/>
      <c r="SDU91" s="10"/>
      <c r="SDV91" s="10"/>
      <c r="SDW91" s="10"/>
      <c r="SDX91" s="10"/>
      <c r="SDY91" s="10"/>
      <c r="SDZ91" s="10"/>
      <c r="SEA91" s="10"/>
      <c r="SEB91" s="10"/>
      <c r="SEC91" s="10"/>
      <c r="SED91" s="10"/>
      <c r="SEE91" s="10"/>
      <c r="SEF91" s="10"/>
      <c r="SEG91" s="10"/>
      <c r="SEH91" s="10"/>
      <c r="SEI91" s="10"/>
      <c r="SEJ91" s="10"/>
      <c r="SEK91" s="10"/>
      <c r="SEL91" s="10"/>
      <c r="SEM91" s="10"/>
      <c r="SEN91" s="10"/>
      <c r="SEO91" s="10"/>
      <c r="SEP91" s="10"/>
      <c r="SEQ91" s="10"/>
      <c r="SER91" s="10"/>
      <c r="SES91" s="10"/>
      <c r="SET91" s="10"/>
      <c r="SEU91" s="10"/>
      <c r="SEV91" s="10"/>
      <c r="SEW91" s="10"/>
      <c r="SEX91" s="10"/>
      <c r="SEY91" s="10"/>
      <c r="SEZ91" s="10"/>
      <c r="SFA91" s="10"/>
      <c r="SFB91" s="10"/>
      <c r="SFC91" s="10"/>
      <c r="SFD91" s="10"/>
      <c r="SFE91" s="10"/>
      <c r="SFF91" s="10"/>
      <c r="SFG91" s="10"/>
      <c r="SFH91" s="10"/>
      <c r="SFI91" s="10"/>
      <c r="SFJ91" s="10"/>
      <c r="SFK91" s="10"/>
      <c r="SFL91" s="10"/>
      <c r="SFM91" s="10"/>
      <c r="SFN91" s="10"/>
      <c r="SFO91" s="10"/>
      <c r="SFP91" s="10"/>
      <c r="SFQ91" s="10"/>
      <c r="SFR91" s="10"/>
      <c r="SFS91" s="10"/>
      <c r="SFT91" s="10"/>
      <c r="SFU91" s="10"/>
      <c r="SFV91" s="10"/>
      <c r="SFW91" s="10"/>
      <c r="SFX91" s="10"/>
      <c r="SFY91" s="10"/>
      <c r="SFZ91" s="10"/>
      <c r="SGA91" s="10"/>
      <c r="SGB91" s="10"/>
      <c r="SGC91" s="10"/>
      <c r="SGD91" s="10"/>
      <c r="SGE91" s="10"/>
      <c r="SGF91" s="10"/>
      <c r="SGG91" s="10"/>
      <c r="SGH91" s="10"/>
      <c r="SGI91" s="10"/>
      <c r="SGJ91" s="10"/>
      <c r="SGK91" s="10"/>
      <c r="SGL91" s="10"/>
      <c r="SGM91" s="10"/>
      <c r="SGN91" s="10"/>
      <c r="SGO91" s="10"/>
      <c r="SGP91" s="10"/>
      <c r="SGQ91" s="10"/>
      <c r="SGR91" s="10"/>
      <c r="SGS91" s="10"/>
      <c r="SGT91" s="10"/>
      <c r="SGU91" s="10"/>
      <c r="SGV91" s="10"/>
      <c r="SGW91" s="10"/>
      <c r="SGX91" s="10"/>
      <c r="SGY91" s="10"/>
      <c r="SGZ91" s="10"/>
      <c r="SHA91" s="10"/>
      <c r="SHB91" s="10"/>
      <c r="SHC91" s="10"/>
      <c r="SHD91" s="10"/>
      <c r="SHE91" s="10"/>
      <c r="SHF91" s="10"/>
      <c r="SHG91" s="10"/>
      <c r="SHH91" s="10"/>
      <c r="SHI91" s="10"/>
      <c r="SHJ91" s="10"/>
      <c r="SHK91" s="10"/>
      <c r="SHL91" s="10"/>
      <c r="SHM91" s="10"/>
      <c r="SHN91" s="10"/>
      <c r="SHO91" s="10"/>
      <c r="SHP91" s="10"/>
      <c r="SHQ91" s="10"/>
      <c r="SHR91" s="10"/>
      <c r="SHS91" s="10"/>
      <c r="SHT91" s="10"/>
      <c r="SHU91" s="10"/>
      <c r="SHV91" s="10"/>
      <c r="SHW91" s="10"/>
      <c r="SHX91" s="10"/>
      <c r="SHY91" s="10"/>
      <c r="SHZ91" s="10"/>
      <c r="SIA91" s="10"/>
      <c r="SIB91" s="10"/>
      <c r="SIC91" s="10"/>
      <c r="SID91" s="10"/>
      <c r="SIE91" s="10"/>
      <c r="SIF91" s="10"/>
      <c r="SIG91" s="10"/>
      <c r="SIH91" s="10"/>
      <c r="SII91" s="10"/>
      <c r="SIJ91" s="10"/>
      <c r="SIK91" s="10"/>
      <c r="SIL91" s="10"/>
      <c r="SIM91" s="10"/>
      <c r="SIN91" s="10"/>
      <c r="SIO91" s="10"/>
      <c r="SIP91" s="10"/>
      <c r="SIQ91" s="10"/>
      <c r="SIR91" s="10"/>
      <c r="SIS91" s="10"/>
      <c r="SIT91" s="10"/>
      <c r="SIU91" s="10"/>
      <c r="SIV91" s="10"/>
      <c r="SIW91" s="10"/>
      <c r="SIX91" s="10"/>
      <c r="SIY91" s="10"/>
      <c r="SIZ91" s="10"/>
      <c r="SJA91" s="10"/>
      <c r="SJB91" s="10"/>
      <c r="SJC91" s="10"/>
      <c r="SJD91" s="10"/>
      <c r="SJE91" s="10"/>
      <c r="SJF91" s="10"/>
      <c r="SJG91" s="10"/>
      <c r="SJH91" s="10"/>
      <c r="SJI91" s="10"/>
      <c r="SJJ91" s="10"/>
      <c r="SJK91" s="10"/>
      <c r="SJL91" s="10"/>
      <c r="SJM91" s="10"/>
      <c r="SJN91" s="10"/>
      <c r="SJO91" s="10"/>
      <c r="SJP91" s="10"/>
      <c r="SJQ91" s="10"/>
      <c r="SJR91" s="10"/>
      <c r="SJS91" s="10"/>
      <c r="SJT91" s="10"/>
      <c r="SJU91" s="10"/>
      <c r="SJV91" s="10"/>
      <c r="SJW91" s="10"/>
      <c r="SJX91" s="10"/>
      <c r="SJY91" s="10"/>
      <c r="SJZ91" s="10"/>
      <c r="SKA91" s="10"/>
      <c r="SKB91" s="10"/>
      <c r="SKC91" s="10"/>
      <c r="SKD91" s="10"/>
      <c r="SKE91" s="10"/>
      <c r="SKF91" s="10"/>
      <c r="SKG91" s="10"/>
      <c r="SKH91" s="10"/>
      <c r="SKI91" s="10"/>
      <c r="SKJ91" s="10"/>
      <c r="SKK91" s="10"/>
      <c r="SKL91" s="10"/>
      <c r="SKM91" s="10"/>
      <c r="SKN91" s="10"/>
      <c r="SKO91" s="10"/>
      <c r="SKP91" s="10"/>
      <c r="SKQ91" s="10"/>
      <c r="SKR91" s="10"/>
      <c r="SKS91" s="10"/>
      <c r="SKT91" s="10"/>
      <c r="SKU91" s="10"/>
      <c r="SKV91" s="10"/>
      <c r="SKW91" s="10"/>
      <c r="SKX91" s="10"/>
      <c r="SKY91" s="10"/>
      <c r="SKZ91" s="10"/>
      <c r="SLA91" s="10"/>
      <c r="SLB91" s="10"/>
      <c r="SLC91" s="10"/>
      <c r="SLD91" s="10"/>
      <c r="SLE91" s="10"/>
      <c r="SLF91" s="10"/>
      <c r="SLG91" s="10"/>
      <c r="SLH91" s="10"/>
      <c r="SLI91" s="10"/>
      <c r="SLJ91" s="10"/>
      <c r="SLK91" s="10"/>
      <c r="SLL91" s="10"/>
      <c r="SLM91" s="10"/>
      <c r="SLN91" s="10"/>
      <c r="SLO91" s="10"/>
      <c r="SLP91" s="10"/>
      <c r="SLQ91" s="10"/>
      <c r="SLR91" s="10"/>
      <c r="SLS91" s="10"/>
      <c r="SLT91" s="10"/>
      <c r="SLU91" s="10"/>
      <c r="SLV91" s="10"/>
      <c r="SLW91" s="10"/>
      <c r="SLX91" s="10"/>
      <c r="SLY91" s="10"/>
      <c r="SLZ91" s="10"/>
      <c r="SMA91" s="10"/>
      <c r="SMB91" s="10"/>
      <c r="SMC91" s="10"/>
      <c r="SMD91" s="10"/>
      <c r="SME91" s="10"/>
      <c r="SMF91" s="10"/>
      <c r="SMG91" s="10"/>
      <c r="SMH91" s="10"/>
      <c r="SMI91" s="10"/>
      <c r="SMJ91" s="10"/>
      <c r="SMK91" s="10"/>
      <c r="SML91" s="10"/>
      <c r="SMM91" s="10"/>
      <c r="SMN91" s="10"/>
      <c r="SMO91" s="10"/>
      <c r="SMP91" s="10"/>
      <c r="SMQ91" s="10"/>
      <c r="SMR91" s="10"/>
      <c r="SMS91" s="10"/>
      <c r="SMT91" s="10"/>
      <c r="SMU91" s="10"/>
      <c r="SMV91" s="10"/>
      <c r="SMW91" s="10"/>
      <c r="SMX91" s="10"/>
      <c r="SMY91" s="10"/>
      <c r="SMZ91" s="10"/>
      <c r="SNA91" s="10"/>
      <c r="SNB91" s="10"/>
      <c r="SNC91" s="10"/>
      <c r="SND91" s="10"/>
      <c r="SNE91" s="10"/>
      <c r="SNF91" s="10"/>
      <c r="SNG91" s="10"/>
      <c r="SNH91" s="10"/>
      <c r="SNI91" s="10"/>
      <c r="SNJ91" s="10"/>
      <c r="SNK91" s="10"/>
      <c r="SNL91" s="10"/>
      <c r="SNM91" s="10"/>
      <c r="SNN91" s="10"/>
      <c r="SNO91" s="10"/>
      <c r="SNP91" s="10"/>
      <c r="SNQ91" s="10"/>
      <c r="SNR91" s="10"/>
      <c r="SNS91" s="10"/>
      <c r="SNT91" s="10"/>
      <c r="SNU91" s="10"/>
      <c r="SNV91" s="10"/>
      <c r="SNW91" s="10"/>
      <c r="SNX91" s="10"/>
      <c r="SNY91" s="10"/>
      <c r="SNZ91" s="10"/>
      <c r="SOA91" s="10"/>
      <c r="SOB91" s="10"/>
      <c r="SOC91" s="10"/>
      <c r="SOD91" s="10"/>
      <c r="SOE91" s="10"/>
      <c r="SOF91" s="10"/>
      <c r="SOG91" s="10"/>
      <c r="SOH91" s="10"/>
      <c r="SOI91" s="10"/>
      <c r="SOJ91" s="10"/>
      <c r="SOK91" s="10"/>
      <c r="SOL91" s="10"/>
      <c r="SOM91" s="10"/>
      <c r="SON91" s="10"/>
      <c r="SOO91" s="10"/>
      <c r="SOP91" s="10"/>
      <c r="SOQ91" s="10"/>
      <c r="SOR91" s="10"/>
      <c r="SOS91" s="10"/>
      <c r="SOT91" s="10"/>
      <c r="SOU91" s="10"/>
      <c r="SOV91" s="10"/>
      <c r="SOW91" s="10"/>
      <c r="SOX91" s="10"/>
      <c r="SOY91" s="10"/>
      <c r="SOZ91" s="10"/>
      <c r="SPA91" s="10"/>
      <c r="SPB91" s="10"/>
      <c r="SPC91" s="10"/>
      <c r="SPD91" s="10"/>
      <c r="SPE91" s="10"/>
      <c r="SPF91" s="10"/>
      <c r="SPG91" s="10"/>
      <c r="SPH91" s="10"/>
      <c r="SPI91" s="10"/>
      <c r="SPJ91" s="10"/>
      <c r="SPK91" s="10"/>
      <c r="SPL91" s="10"/>
      <c r="SPM91" s="10"/>
      <c r="SPN91" s="10"/>
      <c r="SPO91" s="10"/>
      <c r="SPP91" s="10"/>
      <c r="SPQ91" s="10"/>
      <c r="SPR91" s="10"/>
      <c r="SPS91" s="10"/>
      <c r="SPT91" s="10"/>
      <c r="SPU91" s="10"/>
      <c r="SPV91" s="10"/>
      <c r="SPW91" s="10"/>
      <c r="SPX91" s="10"/>
      <c r="SPY91" s="10"/>
      <c r="SPZ91" s="10"/>
      <c r="SQA91" s="10"/>
      <c r="SQB91" s="10"/>
      <c r="SQC91" s="10"/>
      <c r="SQD91" s="10"/>
      <c r="SQE91" s="10"/>
      <c r="SQF91" s="10"/>
      <c r="SQG91" s="10"/>
      <c r="SQH91" s="10"/>
      <c r="SQI91" s="10"/>
      <c r="SQJ91" s="10"/>
      <c r="SQK91" s="10"/>
      <c r="SQL91" s="10"/>
      <c r="SQM91" s="10"/>
      <c r="SQN91" s="10"/>
      <c r="SQO91" s="10"/>
      <c r="SQP91" s="10"/>
      <c r="SQQ91" s="10"/>
      <c r="SQR91" s="10"/>
      <c r="SQS91" s="10"/>
      <c r="SQT91" s="10"/>
      <c r="SQU91" s="10"/>
      <c r="SQV91" s="10"/>
      <c r="SQW91" s="10"/>
      <c r="SQX91" s="10"/>
      <c r="SQY91" s="10"/>
      <c r="SQZ91" s="10"/>
      <c r="SRA91" s="10"/>
      <c r="SRB91" s="10"/>
      <c r="SRC91" s="10"/>
      <c r="SRD91" s="10"/>
      <c r="SRE91" s="10"/>
      <c r="SRF91" s="10"/>
      <c r="SRG91" s="10"/>
      <c r="SRH91" s="10"/>
      <c r="SRI91" s="10"/>
      <c r="SRJ91" s="10"/>
      <c r="SRK91" s="10"/>
      <c r="SRL91" s="10"/>
      <c r="SRM91" s="10"/>
      <c r="SRN91" s="10"/>
      <c r="SRO91" s="10"/>
      <c r="SRP91" s="10"/>
      <c r="SRQ91" s="10"/>
      <c r="SRR91" s="10"/>
      <c r="SRS91" s="10"/>
      <c r="SRT91" s="10"/>
      <c r="SRU91" s="10"/>
      <c r="SRV91" s="10"/>
      <c r="SRW91" s="10"/>
      <c r="SRX91" s="10"/>
      <c r="SRY91" s="10"/>
      <c r="SRZ91" s="10"/>
      <c r="SSA91" s="10"/>
      <c r="SSB91" s="10"/>
      <c r="SSC91" s="10"/>
      <c r="SSD91" s="10"/>
      <c r="SSE91" s="10"/>
      <c r="SSF91" s="10"/>
      <c r="SSG91" s="10"/>
      <c r="SSH91" s="10"/>
      <c r="SSI91" s="10"/>
      <c r="SSJ91" s="10"/>
      <c r="SSK91" s="10"/>
      <c r="SSL91" s="10"/>
      <c r="SSM91" s="10"/>
      <c r="SSN91" s="10"/>
      <c r="SSO91" s="10"/>
      <c r="SSP91" s="10"/>
      <c r="SSQ91" s="10"/>
      <c r="SSR91" s="10"/>
      <c r="SSS91" s="10"/>
      <c r="SST91" s="10"/>
      <c r="SSU91" s="10"/>
      <c r="SSV91" s="10"/>
      <c r="SSW91" s="10"/>
      <c r="SSX91" s="10"/>
      <c r="SSY91" s="10"/>
      <c r="SSZ91" s="10"/>
      <c r="STA91" s="10"/>
      <c r="STB91" s="10"/>
      <c r="STC91" s="10"/>
      <c r="STD91" s="10"/>
      <c r="STE91" s="10"/>
      <c r="STF91" s="10"/>
      <c r="STG91" s="10"/>
      <c r="STH91" s="10"/>
      <c r="STI91" s="10"/>
      <c r="STJ91" s="10"/>
      <c r="STK91" s="10"/>
      <c r="STL91" s="10"/>
      <c r="STM91" s="10"/>
      <c r="STN91" s="10"/>
      <c r="STO91" s="10"/>
      <c r="STP91" s="10"/>
      <c r="STQ91" s="10"/>
      <c r="STR91" s="10"/>
      <c r="STS91" s="10"/>
      <c r="STT91" s="10"/>
      <c r="STU91" s="10"/>
      <c r="STV91" s="10"/>
      <c r="STW91" s="10"/>
      <c r="STX91" s="10"/>
      <c r="STY91" s="10"/>
      <c r="STZ91" s="10"/>
      <c r="SUA91" s="10"/>
      <c r="SUB91" s="10"/>
      <c r="SUC91" s="10"/>
      <c r="SUD91" s="10"/>
      <c r="SUE91" s="10"/>
      <c r="SUF91" s="10"/>
      <c r="SUG91" s="10"/>
      <c r="SUH91" s="10"/>
      <c r="SUI91" s="10"/>
      <c r="SUJ91" s="10"/>
      <c r="SUK91" s="10"/>
      <c r="SUL91" s="10"/>
      <c r="SUM91" s="10"/>
      <c r="SUN91" s="10"/>
      <c r="SUO91" s="10"/>
      <c r="SUP91" s="10"/>
      <c r="SUQ91" s="10"/>
      <c r="SUR91" s="10"/>
      <c r="SUS91" s="10"/>
      <c r="SUT91" s="10"/>
      <c r="SUU91" s="10"/>
      <c r="SUV91" s="10"/>
      <c r="SUW91" s="10"/>
      <c r="SUX91" s="10"/>
      <c r="SUY91" s="10"/>
      <c r="SUZ91" s="10"/>
      <c r="SVA91" s="10"/>
      <c r="SVB91" s="10"/>
      <c r="SVC91" s="10"/>
      <c r="SVD91" s="10"/>
      <c r="SVE91" s="10"/>
      <c r="SVF91" s="10"/>
      <c r="SVG91" s="10"/>
      <c r="SVH91" s="10"/>
      <c r="SVI91" s="10"/>
      <c r="SVJ91" s="10"/>
      <c r="SVK91" s="10"/>
      <c r="SVL91" s="10"/>
      <c r="SVM91" s="10"/>
      <c r="SVN91" s="10"/>
      <c r="SVO91" s="10"/>
      <c r="SVP91" s="10"/>
      <c r="SVQ91" s="10"/>
      <c r="SVR91" s="10"/>
      <c r="SVS91" s="10"/>
      <c r="SVT91" s="10"/>
      <c r="SVU91" s="10"/>
      <c r="SVV91" s="10"/>
      <c r="SVW91" s="10"/>
      <c r="SVX91" s="10"/>
      <c r="SVY91" s="10"/>
      <c r="SVZ91" s="10"/>
      <c r="SWA91" s="10"/>
      <c r="SWB91" s="10"/>
      <c r="SWC91" s="10"/>
      <c r="SWD91" s="10"/>
      <c r="SWE91" s="10"/>
      <c r="SWF91" s="10"/>
      <c r="SWG91" s="10"/>
      <c r="SWH91" s="10"/>
      <c r="SWI91" s="10"/>
      <c r="SWJ91" s="10"/>
      <c r="SWK91" s="10"/>
      <c r="SWL91" s="10"/>
      <c r="SWM91" s="10"/>
      <c r="SWN91" s="10"/>
      <c r="SWO91" s="10"/>
      <c r="SWP91" s="10"/>
      <c r="SWQ91" s="10"/>
      <c r="SWR91" s="10"/>
      <c r="SWS91" s="10"/>
      <c r="SWT91" s="10"/>
      <c r="SWU91" s="10"/>
      <c r="SWV91" s="10"/>
      <c r="SWW91" s="10"/>
      <c r="SWX91" s="10"/>
      <c r="SWY91" s="10"/>
      <c r="SWZ91" s="10"/>
      <c r="SXA91" s="10"/>
      <c r="SXB91" s="10"/>
      <c r="SXC91" s="10"/>
      <c r="SXD91" s="10"/>
      <c r="SXE91" s="10"/>
      <c r="SXF91" s="10"/>
      <c r="SXG91" s="10"/>
      <c r="SXH91" s="10"/>
      <c r="SXI91" s="10"/>
      <c r="SXJ91" s="10"/>
      <c r="SXK91" s="10"/>
      <c r="SXL91" s="10"/>
      <c r="SXM91" s="10"/>
      <c r="SXN91" s="10"/>
      <c r="SXO91" s="10"/>
      <c r="SXP91" s="10"/>
      <c r="SXQ91" s="10"/>
      <c r="SXR91" s="10"/>
      <c r="SXS91" s="10"/>
      <c r="SXT91" s="10"/>
      <c r="SXU91" s="10"/>
      <c r="SXV91" s="10"/>
      <c r="SXW91" s="10"/>
      <c r="SXX91" s="10"/>
      <c r="SXY91" s="10"/>
      <c r="SXZ91" s="10"/>
      <c r="SYA91" s="10"/>
      <c r="SYB91" s="10"/>
      <c r="SYC91" s="10"/>
      <c r="SYD91" s="10"/>
      <c r="SYE91" s="10"/>
      <c r="SYF91" s="10"/>
      <c r="SYG91" s="10"/>
      <c r="SYH91" s="10"/>
      <c r="SYI91" s="10"/>
      <c r="SYJ91" s="10"/>
      <c r="SYK91" s="10"/>
      <c r="SYL91" s="10"/>
      <c r="SYM91" s="10"/>
      <c r="SYN91" s="10"/>
      <c r="SYO91" s="10"/>
      <c r="SYP91" s="10"/>
      <c r="SYQ91" s="10"/>
      <c r="SYR91" s="10"/>
      <c r="SYS91" s="10"/>
      <c r="SYT91" s="10"/>
      <c r="SYU91" s="10"/>
      <c r="SYV91" s="10"/>
      <c r="SYW91" s="10"/>
      <c r="SYX91" s="10"/>
      <c r="SYY91" s="10"/>
      <c r="SYZ91" s="10"/>
      <c r="SZA91" s="10"/>
      <c r="SZB91" s="10"/>
      <c r="SZC91" s="10"/>
      <c r="SZD91" s="10"/>
      <c r="SZE91" s="10"/>
      <c r="SZF91" s="10"/>
      <c r="SZG91" s="10"/>
      <c r="SZH91" s="10"/>
      <c r="SZI91" s="10"/>
      <c r="SZJ91" s="10"/>
      <c r="SZK91" s="10"/>
      <c r="SZL91" s="10"/>
      <c r="SZM91" s="10"/>
      <c r="SZN91" s="10"/>
      <c r="SZO91" s="10"/>
      <c r="SZP91" s="10"/>
      <c r="SZQ91" s="10"/>
      <c r="SZR91" s="10"/>
      <c r="SZS91" s="10"/>
      <c r="SZT91" s="10"/>
      <c r="SZU91" s="10"/>
      <c r="SZV91" s="10"/>
      <c r="SZW91" s="10"/>
      <c r="SZX91" s="10"/>
      <c r="SZY91" s="10"/>
      <c r="SZZ91" s="10"/>
      <c r="TAA91" s="10"/>
      <c r="TAB91" s="10"/>
      <c r="TAC91" s="10"/>
      <c r="TAD91" s="10"/>
      <c r="TAE91" s="10"/>
      <c r="TAF91" s="10"/>
      <c r="TAG91" s="10"/>
      <c r="TAH91" s="10"/>
      <c r="TAI91" s="10"/>
      <c r="TAJ91" s="10"/>
      <c r="TAK91" s="10"/>
      <c r="TAL91" s="10"/>
      <c r="TAM91" s="10"/>
      <c r="TAN91" s="10"/>
      <c r="TAO91" s="10"/>
      <c r="TAP91" s="10"/>
      <c r="TAQ91" s="10"/>
      <c r="TAR91" s="10"/>
      <c r="TAS91" s="10"/>
      <c r="TAT91" s="10"/>
      <c r="TAU91" s="10"/>
      <c r="TAV91" s="10"/>
      <c r="TAW91" s="10"/>
      <c r="TAX91" s="10"/>
      <c r="TAY91" s="10"/>
      <c r="TAZ91" s="10"/>
      <c r="TBA91" s="10"/>
      <c r="TBB91" s="10"/>
      <c r="TBC91" s="10"/>
      <c r="TBD91" s="10"/>
      <c r="TBE91" s="10"/>
      <c r="TBF91" s="10"/>
      <c r="TBG91" s="10"/>
      <c r="TBH91" s="10"/>
      <c r="TBI91" s="10"/>
      <c r="TBJ91" s="10"/>
      <c r="TBK91" s="10"/>
      <c r="TBL91" s="10"/>
      <c r="TBM91" s="10"/>
      <c r="TBN91" s="10"/>
      <c r="TBO91" s="10"/>
      <c r="TBP91" s="10"/>
      <c r="TBQ91" s="10"/>
      <c r="TBR91" s="10"/>
      <c r="TBS91" s="10"/>
      <c r="TBT91" s="10"/>
      <c r="TBU91" s="10"/>
      <c r="TBV91" s="10"/>
      <c r="TBW91" s="10"/>
      <c r="TBX91" s="10"/>
      <c r="TBY91" s="10"/>
      <c r="TBZ91" s="10"/>
      <c r="TCA91" s="10"/>
      <c r="TCB91" s="10"/>
      <c r="TCC91" s="10"/>
      <c r="TCD91" s="10"/>
      <c r="TCE91" s="10"/>
      <c r="TCF91" s="10"/>
      <c r="TCG91" s="10"/>
      <c r="TCH91" s="10"/>
      <c r="TCI91" s="10"/>
      <c r="TCJ91" s="10"/>
      <c r="TCK91" s="10"/>
      <c r="TCL91" s="10"/>
      <c r="TCM91" s="10"/>
      <c r="TCN91" s="10"/>
      <c r="TCO91" s="10"/>
      <c r="TCP91" s="10"/>
      <c r="TCQ91" s="10"/>
      <c r="TCR91" s="10"/>
      <c r="TCS91" s="10"/>
      <c r="TCT91" s="10"/>
      <c r="TCU91" s="10"/>
      <c r="TCV91" s="10"/>
      <c r="TCW91" s="10"/>
      <c r="TCX91" s="10"/>
      <c r="TCY91" s="10"/>
      <c r="TCZ91" s="10"/>
      <c r="TDA91" s="10"/>
      <c r="TDB91" s="10"/>
      <c r="TDC91" s="10"/>
      <c r="TDD91" s="10"/>
      <c r="TDE91" s="10"/>
      <c r="TDF91" s="10"/>
      <c r="TDG91" s="10"/>
      <c r="TDH91" s="10"/>
      <c r="TDI91" s="10"/>
      <c r="TDJ91" s="10"/>
      <c r="TDK91" s="10"/>
      <c r="TDL91" s="10"/>
      <c r="TDM91" s="10"/>
      <c r="TDN91" s="10"/>
      <c r="TDO91" s="10"/>
      <c r="TDP91" s="10"/>
      <c r="TDQ91" s="10"/>
      <c r="TDR91" s="10"/>
      <c r="TDS91" s="10"/>
      <c r="TDT91" s="10"/>
      <c r="TDU91" s="10"/>
      <c r="TDV91" s="10"/>
      <c r="TDW91" s="10"/>
      <c r="TDX91" s="10"/>
      <c r="TDY91" s="10"/>
      <c r="TDZ91" s="10"/>
      <c r="TEA91" s="10"/>
      <c r="TEB91" s="10"/>
      <c r="TEC91" s="10"/>
      <c r="TED91" s="10"/>
      <c r="TEE91" s="10"/>
      <c r="TEF91" s="10"/>
      <c r="TEG91" s="10"/>
      <c r="TEH91" s="10"/>
      <c r="TEI91" s="10"/>
      <c r="TEJ91" s="10"/>
      <c r="TEK91" s="10"/>
      <c r="TEL91" s="10"/>
      <c r="TEM91" s="10"/>
      <c r="TEN91" s="10"/>
      <c r="TEO91" s="10"/>
      <c r="TEP91" s="10"/>
      <c r="TEQ91" s="10"/>
      <c r="TER91" s="10"/>
      <c r="TES91" s="10"/>
      <c r="TET91" s="10"/>
      <c r="TEU91" s="10"/>
      <c r="TEV91" s="10"/>
      <c r="TEW91" s="10"/>
      <c r="TEX91" s="10"/>
      <c r="TEY91" s="10"/>
      <c r="TEZ91" s="10"/>
      <c r="TFA91" s="10"/>
      <c r="TFB91" s="10"/>
      <c r="TFC91" s="10"/>
      <c r="TFD91" s="10"/>
      <c r="TFE91" s="10"/>
      <c r="TFF91" s="10"/>
      <c r="TFG91" s="10"/>
      <c r="TFH91" s="10"/>
      <c r="TFI91" s="10"/>
      <c r="TFJ91" s="10"/>
      <c r="TFK91" s="10"/>
      <c r="TFL91" s="10"/>
      <c r="TFM91" s="10"/>
      <c r="TFN91" s="10"/>
      <c r="TFO91" s="10"/>
      <c r="TFP91" s="10"/>
      <c r="TFQ91" s="10"/>
      <c r="TFR91" s="10"/>
      <c r="TFS91" s="10"/>
      <c r="TFT91" s="10"/>
      <c r="TFU91" s="10"/>
      <c r="TFV91" s="10"/>
      <c r="TFW91" s="10"/>
      <c r="TFX91" s="10"/>
      <c r="TFY91" s="10"/>
      <c r="TFZ91" s="10"/>
      <c r="TGA91" s="10"/>
      <c r="TGB91" s="10"/>
      <c r="TGC91" s="10"/>
      <c r="TGD91" s="10"/>
      <c r="TGE91" s="10"/>
      <c r="TGF91" s="10"/>
      <c r="TGG91" s="10"/>
      <c r="TGH91" s="10"/>
      <c r="TGI91" s="10"/>
      <c r="TGJ91" s="10"/>
      <c r="TGK91" s="10"/>
      <c r="TGL91" s="10"/>
      <c r="TGM91" s="10"/>
      <c r="TGN91" s="10"/>
      <c r="TGO91" s="10"/>
      <c r="TGP91" s="10"/>
      <c r="TGQ91" s="10"/>
      <c r="TGR91" s="10"/>
      <c r="TGS91" s="10"/>
      <c r="TGT91" s="10"/>
      <c r="TGU91" s="10"/>
      <c r="TGV91" s="10"/>
      <c r="TGW91" s="10"/>
      <c r="TGX91" s="10"/>
      <c r="TGY91" s="10"/>
      <c r="TGZ91" s="10"/>
      <c r="THA91" s="10"/>
      <c r="THB91" s="10"/>
      <c r="THC91" s="10"/>
      <c r="THD91" s="10"/>
      <c r="THE91" s="10"/>
      <c r="THF91" s="10"/>
      <c r="THG91" s="10"/>
      <c r="THH91" s="10"/>
      <c r="THI91" s="10"/>
      <c r="THJ91" s="10"/>
      <c r="THK91" s="10"/>
      <c r="THL91" s="10"/>
      <c r="THM91" s="10"/>
      <c r="THN91" s="10"/>
      <c r="THO91" s="10"/>
      <c r="THP91" s="10"/>
      <c r="THQ91" s="10"/>
      <c r="THR91" s="10"/>
      <c r="THS91" s="10"/>
      <c r="THT91" s="10"/>
      <c r="THU91" s="10"/>
      <c r="THV91" s="10"/>
      <c r="THW91" s="10"/>
      <c r="THX91" s="10"/>
      <c r="THY91" s="10"/>
      <c r="THZ91" s="10"/>
      <c r="TIA91" s="10"/>
      <c r="TIB91" s="10"/>
      <c r="TIC91" s="10"/>
      <c r="TID91" s="10"/>
      <c r="TIE91" s="10"/>
      <c r="TIF91" s="10"/>
      <c r="TIG91" s="10"/>
      <c r="TIH91" s="10"/>
      <c r="TII91" s="10"/>
      <c r="TIJ91" s="10"/>
      <c r="TIK91" s="10"/>
      <c r="TIL91" s="10"/>
      <c r="TIM91" s="10"/>
      <c r="TIN91" s="10"/>
      <c r="TIO91" s="10"/>
      <c r="TIP91" s="10"/>
      <c r="TIQ91" s="10"/>
      <c r="TIR91" s="10"/>
      <c r="TIS91" s="10"/>
      <c r="TIT91" s="10"/>
      <c r="TIU91" s="10"/>
      <c r="TIV91" s="10"/>
      <c r="TIW91" s="10"/>
      <c r="TIX91" s="10"/>
      <c r="TIY91" s="10"/>
      <c r="TIZ91" s="10"/>
      <c r="TJA91" s="10"/>
      <c r="TJB91" s="10"/>
      <c r="TJC91" s="10"/>
      <c r="TJD91" s="10"/>
      <c r="TJE91" s="10"/>
      <c r="TJF91" s="10"/>
      <c r="TJG91" s="10"/>
      <c r="TJH91" s="10"/>
      <c r="TJI91" s="10"/>
      <c r="TJJ91" s="10"/>
      <c r="TJK91" s="10"/>
      <c r="TJL91" s="10"/>
      <c r="TJM91" s="10"/>
      <c r="TJN91" s="10"/>
      <c r="TJO91" s="10"/>
      <c r="TJP91" s="10"/>
      <c r="TJQ91" s="10"/>
      <c r="TJR91" s="10"/>
      <c r="TJS91" s="10"/>
      <c r="TJT91" s="10"/>
      <c r="TJU91" s="10"/>
      <c r="TJV91" s="10"/>
      <c r="TJW91" s="10"/>
      <c r="TJX91" s="10"/>
      <c r="TJY91" s="10"/>
      <c r="TJZ91" s="10"/>
      <c r="TKA91" s="10"/>
      <c r="TKB91" s="10"/>
      <c r="TKC91" s="10"/>
      <c r="TKD91" s="10"/>
      <c r="TKE91" s="10"/>
      <c r="TKF91" s="10"/>
      <c r="TKG91" s="10"/>
      <c r="TKH91" s="10"/>
      <c r="TKI91" s="10"/>
      <c r="TKJ91" s="10"/>
      <c r="TKK91" s="10"/>
      <c r="TKL91" s="10"/>
      <c r="TKM91" s="10"/>
      <c r="TKN91" s="10"/>
      <c r="TKO91" s="10"/>
      <c r="TKP91" s="10"/>
      <c r="TKQ91" s="10"/>
      <c r="TKR91" s="10"/>
      <c r="TKS91" s="10"/>
      <c r="TKT91" s="10"/>
      <c r="TKU91" s="10"/>
      <c r="TKV91" s="10"/>
      <c r="TKW91" s="10"/>
      <c r="TKX91" s="10"/>
      <c r="TKY91" s="10"/>
      <c r="TKZ91" s="10"/>
      <c r="TLA91" s="10"/>
      <c r="TLB91" s="10"/>
      <c r="TLC91" s="10"/>
      <c r="TLD91" s="10"/>
      <c r="TLE91" s="10"/>
      <c r="TLF91" s="10"/>
      <c r="TLG91" s="10"/>
      <c r="TLH91" s="10"/>
      <c r="TLI91" s="10"/>
      <c r="TLJ91" s="10"/>
      <c r="TLK91" s="10"/>
      <c r="TLL91" s="10"/>
      <c r="TLM91" s="10"/>
      <c r="TLN91" s="10"/>
      <c r="TLO91" s="10"/>
      <c r="TLP91" s="10"/>
      <c r="TLQ91" s="10"/>
      <c r="TLR91" s="10"/>
      <c r="TLS91" s="10"/>
      <c r="TLT91" s="10"/>
      <c r="TLU91" s="10"/>
      <c r="TLV91" s="10"/>
      <c r="TLW91" s="10"/>
      <c r="TLX91" s="10"/>
      <c r="TLY91" s="10"/>
      <c r="TLZ91" s="10"/>
      <c r="TMA91" s="10"/>
      <c r="TMB91" s="10"/>
      <c r="TMC91" s="10"/>
      <c r="TMD91" s="10"/>
      <c r="TME91" s="10"/>
      <c r="TMF91" s="10"/>
      <c r="TMG91" s="10"/>
      <c r="TMH91" s="10"/>
      <c r="TMI91" s="10"/>
      <c r="TMJ91" s="10"/>
      <c r="TMK91" s="10"/>
      <c r="TML91" s="10"/>
      <c r="TMM91" s="10"/>
      <c r="TMN91" s="10"/>
      <c r="TMO91" s="10"/>
      <c r="TMP91" s="10"/>
      <c r="TMQ91" s="10"/>
      <c r="TMR91" s="10"/>
      <c r="TMS91" s="10"/>
      <c r="TMT91" s="10"/>
      <c r="TMU91" s="10"/>
      <c r="TMV91" s="10"/>
      <c r="TMW91" s="10"/>
      <c r="TMX91" s="10"/>
      <c r="TMY91" s="10"/>
      <c r="TMZ91" s="10"/>
      <c r="TNA91" s="10"/>
      <c r="TNB91" s="10"/>
      <c r="TNC91" s="10"/>
      <c r="TND91" s="10"/>
      <c r="TNE91" s="10"/>
      <c r="TNF91" s="10"/>
      <c r="TNG91" s="10"/>
      <c r="TNH91" s="10"/>
      <c r="TNI91" s="10"/>
      <c r="TNJ91" s="10"/>
      <c r="TNK91" s="10"/>
      <c r="TNL91" s="10"/>
      <c r="TNM91" s="10"/>
      <c r="TNN91" s="10"/>
      <c r="TNO91" s="10"/>
      <c r="TNP91" s="10"/>
      <c r="TNQ91" s="10"/>
      <c r="TNR91" s="10"/>
      <c r="TNS91" s="10"/>
      <c r="TNT91" s="10"/>
      <c r="TNU91" s="10"/>
      <c r="TNV91" s="10"/>
      <c r="TNW91" s="10"/>
      <c r="TNX91" s="10"/>
      <c r="TNY91" s="10"/>
      <c r="TNZ91" s="10"/>
      <c r="TOA91" s="10"/>
      <c r="TOB91" s="10"/>
      <c r="TOC91" s="10"/>
      <c r="TOD91" s="10"/>
      <c r="TOE91" s="10"/>
      <c r="TOF91" s="10"/>
      <c r="TOG91" s="10"/>
      <c r="TOH91" s="10"/>
      <c r="TOI91" s="10"/>
      <c r="TOJ91" s="10"/>
      <c r="TOK91" s="10"/>
      <c r="TOL91" s="10"/>
      <c r="TOM91" s="10"/>
      <c r="TON91" s="10"/>
      <c r="TOO91" s="10"/>
      <c r="TOP91" s="10"/>
      <c r="TOQ91" s="10"/>
      <c r="TOR91" s="10"/>
      <c r="TOS91" s="10"/>
      <c r="TOT91" s="10"/>
      <c r="TOU91" s="10"/>
      <c r="TOV91" s="10"/>
      <c r="TOW91" s="10"/>
      <c r="TOX91" s="10"/>
      <c r="TOY91" s="10"/>
      <c r="TOZ91" s="10"/>
      <c r="TPA91" s="10"/>
      <c r="TPB91" s="10"/>
      <c r="TPC91" s="10"/>
      <c r="TPD91" s="10"/>
      <c r="TPE91" s="10"/>
      <c r="TPF91" s="10"/>
      <c r="TPG91" s="10"/>
      <c r="TPH91" s="10"/>
      <c r="TPI91" s="10"/>
      <c r="TPJ91" s="10"/>
      <c r="TPK91" s="10"/>
      <c r="TPL91" s="10"/>
      <c r="TPM91" s="10"/>
      <c r="TPN91" s="10"/>
      <c r="TPO91" s="10"/>
      <c r="TPP91" s="10"/>
      <c r="TPQ91" s="10"/>
      <c r="TPR91" s="10"/>
      <c r="TPS91" s="10"/>
      <c r="TPT91" s="10"/>
      <c r="TPU91" s="10"/>
      <c r="TPV91" s="10"/>
      <c r="TPW91" s="10"/>
      <c r="TPX91" s="10"/>
      <c r="TPY91" s="10"/>
      <c r="TPZ91" s="10"/>
      <c r="TQA91" s="10"/>
      <c r="TQB91" s="10"/>
      <c r="TQC91" s="10"/>
      <c r="TQD91" s="10"/>
      <c r="TQE91" s="10"/>
      <c r="TQF91" s="10"/>
      <c r="TQG91" s="10"/>
      <c r="TQH91" s="10"/>
      <c r="TQI91" s="10"/>
      <c r="TQJ91" s="10"/>
      <c r="TQK91" s="10"/>
      <c r="TQL91" s="10"/>
      <c r="TQM91" s="10"/>
      <c r="TQN91" s="10"/>
      <c r="TQO91" s="10"/>
      <c r="TQP91" s="10"/>
      <c r="TQQ91" s="10"/>
      <c r="TQR91" s="10"/>
      <c r="TQS91" s="10"/>
      <c r="TQT91" s="10"/>
      <c r="TQU91" s="10"/>
      <c r="TQV91" s="10"/>
      <c r="TQW91" s="10"/>
      <c r="TQX91" s="10"/>
      <c r="TQY91" s="10"/>
      <c r="TQZ91" s="10"/>
      <c r="TRA91" s="10"/>
      <c r="TRB91" s="10"/>
      <c r="TRC91" s="10"/>
      <c r="TRD91" s="10"/>
      <c r="TRE91" s="10"/>
      <c r="TRF91" s="10"/>
      <c r="TRG91" s="10"/>
      <c r="TRH91" s="10"/>
      <c r="TRI91" s="10"/>
      <c r="TRJ91" s="10"/>
      <c r="TRK91" s="10"/>
      <c r="TRL91" s="10"/>
      <c r="TRM91" s="10"/>
      <c r="TRN91" s="10"/>
      <c r="TRO91" s="10"/>
      <c r="TRP91" s="10"/>
      <c r="TRQ91" s="10"/>
      <c r="TRR91" s="10"/>
      <c r="TRS91" s="10"/>
      <c r="TRT91" s="10"/>
      <c r="TRU91" s="10"/>
      <c r="TRV91" s="10"/>
      <c r="TRW91" s="10"/>
      <c r="TRX91" s="10"/>
      <c r="TRY91" s="10"/>
      <c r="TRZ91" s="10"/>
      <c r="TSA91" s="10"/>
      <c r="TSB91" s="10"/>
      <c r="TSC91" s="10"/>
      <c r="TSD91" s="10"/>
      <c r="TSE91" s="10"/>
      <c r="TSF91" s="10"/>
      <c r="TSG91" s="10"/>
      <c r="TSH91" s="10"/>
      <c r="TSI91" s="10"/>
      <c r="TSJ91" s="10"/>
      <c r="TSK91" s="10"/>
      <c r="TSL91" s="10"/>
      <c r="TSM91" s="10"/>
      <c r="TSN91" s="10"/>
      <c r="TSO91" s="10"/>
      <c r="TSP91" s="10"/>
      <c r="TSQ91" s="10"/>
      <c r="TSR91" s="10"/>
      <c r="TSS91" s="10"/>
      <c r="TST91" s="10"/>
      <c r="TSU91" s="10"/>
      <c r="TSV91" s="10"/>
      <c r="TSW91" s="10"/>
      <c r="TSX91" s="10"/>
      <c r="TSY91" s="10"/>
      <c r="TSZ91" s="10"/>
      <c r="TTA91" s="10"/>
      <c r="TTB91" s="10"/>
      <c r="TTC91" s="10"/>
      <c r="TTD91" s="10"/>
      <c r="TTE91" s="10"/>
      <c r="TTF91" s="10"/>
      <c r="TTG91" s="10"/>
      <c r="TTH91" s="10"/>
      <c r="TTI91" s="10"/>
      <c r="TTJ91" s="10"/>
      <c r="TTK91" s="10"/>
      <c r="TTL91" s="10"/>
      <c r="TTM91" s="10"/>
      <c r="TTN91" s="10"/>
      <c r="TTO91" s="10"/>
      <c r="TTP91" s="10"/>
      <c r="TTQ91" s="10"/>
      <c r="TTR91" s="10"/>
      <c r="TTS91" s="10"/>
      <c r="TTT91" s="10"/>
      <c r="TTU91" s="10"/>
      <c r="TTV91" s="10"/>
      <c r="TTW91" s="10"/>
      <c r="TTX91" s="10"/>
      <c r="TTY91" s="10"/>
      <c r="TTZ91" s="10"/>
      <c r="TUA91" s="10"/>
      <c r="TUB91" s="10"/>
      <c r="TUC91" s="10"/>
      <c r="TUD91" s="10"/>
      <c r="TUE91" s="10"/>
      <c r="TUF91" s="10"/>
      <c r="TUG91" s="10"/>
      <c r="TUH91" s="10"/>
      <c r="TUI91" s="10"/>
      <c r="TUJ91" s="10"/>
      <c r="TUK91" s="10"/>
      <c r="TUL91" s="10"/>
      <c r="TUM91" s="10"/>
      <c r="TUN91" s="10"/>
      <c r="TUO91" s="10"/>
      <c r="TUP91" s="10"/>
      <c r="TUQ91" s="10"/>
      <c r="TUR91" s="10"/>
      <c r="TUS91" s="10"/>
      <c r="TUT91" s="10"/>
      <c r="TUU91" s="10"/>
      <c r="TUV91" s="10"/>
      <c r="TUW91" s="10"/>
      <c r="TUX91" s="10"/>
      <c r="TUY91" s="10"/>
      <c r="TUZ91" s="10"/>
      <c r="TVA91" s="10"/>
      <c r="TVB91" s="10"/>
      <c r="TVC91" s="10"/>
      <c r="TVD91" s="10"/>
      <c r="TVE91" s="10"/>
      <c r="TVF91" s="10"/>
      <c r="TVG91" s="10"/>
      <c r="TVH91" s="10"/>
      <c r="TVI91" s="10"/>
      <c r="TVJ91" s="10"/>
      <c r="TVK91" s="10"/>
      <c r="TVL91" s="10"/>
      <c r="TVM91" s="10"/>
      <c r="TVN91" s="10"/>
      <c r="TVO91" s="10"/>
      <c r="TVP91" s="10"/>
      <c r="TVQ91" s="10"/>
      <c r="TVR91" s="10"/>
      <c r="TVS91" s="10"/>
      <c r="TVT91" s="10"/>
      <c r="TVU91" s="10"/>
      <c r="TVV91" s="10"/>
      <c r="TVW91" s="10"/>
      <c r="TVX91" s="10"/>
      <c r="TVY91" s="10"/>
      <c r="TVZ91" s="10"/>
      <c r="TWA91" s="10"/>
      <c r="TWB91" s="10"/>
      <c r="TWC91" s="10"/>
      <c r="TWD91" s="10"/>
      <c r="TWE91" s="10"/>
      <c r="TWF91" s="10"/>
      <c r="TWG91" s="10"/>
      <c r="TWH91" s="10"/>
      <c r="TWI91" s="10"/>
      <c r="TWJ91" s="10"/>
      <c r="TWK91" s="10"/>
      <c r="TWL91" s="10"/>
      <c r="TWM91" s="10"/>
      <c r="TWN91" s="10"/>
      <c r="TWO91" s="10"/>
      <c r="TWP91" s="10"/>
      <c r="TWQ91" s="10"/>
      <c r="TWR91" s="10"/>
      <c r="TWS91" s="10"/>
      <c r="TWT91" s="10"/>
      <c r="TWU91" s="10"/>
      <c r="TWV91" s="10"/>
      <c r="TWW91" s="10"/>
      <c r="TWX91" s="10"/>
      <c r="TWY91" s="10"/>
      <c r="TWZ91" s="10"/>
      <c r="TXA91" s="10"/>
      <c r="TXB91" s="10"/>
      <c r="TXC91" s="10"/>
      <c r="TXD91" s="10"/>
      <c r="TXE91" s="10"/>
      <c r="TXF91" s="10"/>
      <c r="TXG91" s="10"/>
      <c r="TXH91" s="10"/>
      <c r="TXI91" s="10"/>
      <c r="TXJ91" s="10"/>
      <c r="TXK91" s="10"/>
      <c r="TXL91" s="10"/>
      <c r="TXM91" s="10"/>
      <c r="TXN91" s="10"/>
      <c r="TXO91" s="10"/>
      <c r="TXP91" s="10"/>
      <c r="TXQ91" s="10"/>
      <c r="TXR91" s="10"/>
      <c r="TXS91" s="10"/>
      <c r="TXT91" s="10"/>
      <c r="TXU91" s="10"/>
      <c r="TXV91" s="10"/>
      <c r="TXW91" s="10"/>
      <c r="TXX91" s="10"/>
      <c r="TXY91" s="10"/>
      <c r="TXZ91" s="10"/>
      <c r="TYA91" s="10"/>
      <c r="TYB91" s="10"/>
      <c r="TYC91" s="10"/>
      <c r="TYD91" s="10"/>
      <c r="TYE91" s="10"/>
      <c r="TYF91" s="10"/>
      <c r="TYG91" s="10"/>
      <c r="TYH91" s="10"/>
      <c r="TYI91" s="10"/>
      <c r="TYJ91" s="10"/>
      <c r="TYK91" s="10"/>
      <c r="TYL91" s="10"/>
      <c r="TYM91" s="10"/>
      <c r="TYN91" s="10"/>
      <c r="TYO91" s="10"/>
      <c r="TYP91" s="10"/>
      <c r="TYQ91" s="10"/>
      <c r="TYR91" s="10"/>
      <c r="TYS91" s="10"/>
      <c r="TYT91" s="10"/>
      <c r="TYU91" s="10"/>
      <c r="TYV91" s="10"/>
      <c r="TYW91" s="10"/>
      <c r="TYX91" s="10"/>
      <c r="TYY91" s="10"/>
      <c r="TYZ91" s="10"/>
      <c r="TZA91" s="10"/>
      <c r="TZB91" s="10"/>
      <c r="TZC91" s="10"/>
      <c r="TZD91" s="10"/>
      <c r="TZE91" s="10"/>
      <c r="TZF91" s="10"/>
      <c r="TZG91" s="10"/>
      <c r="TZH91" s="10"/>
      <c r="TZI91" s="10"/>
      <c r="TZJ91" s="10"/>
      <c r="TZK91" s="10"/>
      <c r="TZL91" s="10"/>
      <c r="TZM91" s="10"/>
      <c r="TZN91" s="10"/>
      <c r="TZO91" s="10"/>
      <c r="TZP91" s="10"/>
      <c r="TZQ91" s="10"/>
      <c r="TZR91" s="10"/>
      <c r="TZS91" s="10"/>
      <c r="TZT91" s="10"/>
      <c r="TZU91" s="10"/>
      <c r="TZV91" s="10"/>
      <c r="TZW91" s="10"/>
      <c r="TZX91" s="10"/>
      <c r="TZY91" s="10"/>
      <c r="TZZ91" s="10"/>
      <c r="UAA91" s="10"/>
      <c r="UAB91" s="10"/>
      <c r="UAC91" s="10"/>
      <c r="UAD91" s="10"/>
      <c r="UAE91" s="10"/>
      <c r="UAF91" s="10"/>
      <c r="UAG91" s="10"/>
      <c r="UAH91" s="10"/>
      <c r="UAI91" s="10"/>
      <c r="UAJ91" s="10"/>
      <c r="UAK91" s="10"/>
      <c r="UAL91" s="10"/>
      <c r="UAM91" s="10"/>
      <c r="UAN91" s="10"/>
      <c r="UAO91" s="10"/>
      <c r="UAP91" s="10"/>
      <c r="UAQ91" s="10"/>
      <c r="UAR91" s="10"/>
      <c r="UAS91" s="10"/>
      <c r="UAT91" s="10"/>
      <c r="UAU91" s="10"/>
      <c r="UAV91" s="10"/>
      <c r="UAW91" s="10"/>
      <c r="UAX91" s="10"/>
      <c r="UAY91" s="10"/>
      <c r="UAZ91" s="10"/>
      <c r="UBA91" s="10"/>
      <c r="UBB91" s="10"/>
      <c r="UBC91" s="10"/>
      <c r="UBD91" s="10"/>
      <c r="UBE91" s="10"/>
      <c r="UBF91" s="10"/>
      <c r="UBG91" s="10"/>
      <c r="UBH91" s="10"/>
      <c r="UBI91" s="10"/>
      <c r="UBJ91" s="10"/>
      <c r="UBK91" s="10"/>
      <c r="UBL91" s="10"/>
      <c r="UBM91" s="10"/>
      <c r="UBN91" s="10"/>
      <c r="UBO91" s="10"/>
      <c r="UBP91" s="10"/>
      <c r="UBQ91" s="10"/>
      <c r="UBR91" s="10"/>
      <c r="UBS91" s="10"/>
      <c r="UBT91" s="10"/>
      <c r="UBU91" s="10"/>
      <c r="UBV91" s="10"/>
      <c r="UBW91" s="10"/>
      <c r="UBX91" s="10"/>
      <c r="UBY91" s="10"/>
      <c r="UBZ91" s="10"/>
      <c r="UCA91" s="10"/>
      <c r="UCB91" s="10"/>
      <c r="UCC91" s="10"/>
      <c r="UCD91" s="10"/>
      <c r="UCE91" s="10"/>
      <c r="UCF91" s="10"/>
      <c r="UCG91" s="10"/>
      <c r="UCH91" s="10"/>
      <c r="UCI91" s="10"/>
      <c r="UCJ91" s="10"/>
      <c r="UCK91" s="10"/>
      <c r="UCL91" s="10"/>
      <c r="UCM91" s="10"/>
      <c r="UCN91" s="10"/>
      <c r="UCO91" s="10"/>
      <c r="UCP91" s="10"/>
      <c r="UCQ91" s="10"/>
      <c r="UCR91" s="10"/>
      <c r="UCS91" s="10"/>
      <c r="UCT91" s="10"/>
      <c r="UCU91" s="10"/>
      <c r="UCV91" s="10"/>
      <c r="UCW91" s="10"/>
      <c r="UCX91" s="10"/>
      <c r="UCY91" s="10"/>
      <c r="UCZ91" s="10"/>
      <c r="UDA91" s="10"/>
      <c r="UDB91" s="10"/>
      <c r="UDC91" s="10"/>
      <c r="UDD91" s="10"/>
      <c r="UDE91" s="10"/>
      <c r="UDF91" s="10"/>
      <c r="UDG91" s="10"/>
      <c r="UDH91" s="10"/>
      <c r="UDI91" s="10"/>
      <c r="UDJ91" s="10"/>
      <c r="UDK91" s="10"/>
      <c r="UDL91" s="10"/>
      <c r="UDM91" s="10"/>
      <c r="UDN91" s="10"/>
      <c r="UDO91" s="10"/>
      <c r="UDP91" s="10"/>
      <c r="UDQ91" s="10"/>
      <c r="UDR91" s="10"/>
      <c r="UDS91" s="10"/>
      <c r="UDT91" s="10"/>
      <c r="UDU91" s="10"/>
      <c r="UDV91" s="10"/>
      <c r="UDW91" s="10"/>
      <c r="UDX91" s="10"/>
      <c r="UDY91" s="10"/>
      <c r="UDZ91" s="10"/>
      <c r="UEA91" s="10"/>
      <c r="UEB91" s="10"/>
      <c r="UEC91" s="10"/>
      <c r="UED91" s="10"/>
      <c r="UEE91" s="10"/>
      <c r="UEF91" s="10"/>
      <c r="UEG91" s="10"/>
      <c r="UEH91" s="10"/>
      <c r="UEI91" s="10"/>
      <c r="UEJ91" s="10"/>
      <c r="UEK91" s="10"/>
      <c r="UEL91" s="10"/>
      <c r="UEM91" s="10"/>
      <c r="UEN91" s="10"/>
      <c r="UEO91" s="10"/>
      <c r="UEP91" s="10"/>
      <c r="UEQ91" s="10"/>
      <c r="UER91" s="10"/>
      <c r="UES91" s="10"/>
      <c r="UET91" s="10"/>
      <c r="UEU91" s="10"/>
      <c r="UEV91" s="10"/>
      <c r="UEW91" s="10"/>
      <c r="UEX91" s="10"/>
      <c r="UEY91" s="10"/>
      <c r="UEZ91" s="10"/>
      <c r="UFA91" s="10"/>
      <c r="UFB91" s="10"/>
      <c r="UFC91" s="10"/>
      <c r="UFD91" s="10"/>
      <c r="UFE91" s="10"/>
      <c r="UFF91" s="10"/>
      <c r="UFG91" s="10"/>
      <c r="UFH91" s="10"/>
      <c r="UFI91" s="10"/>
      <c r="UFJ91" s="10"/>
      <c r="UFK91" s="10"/>
      <c r="UFL91" s="10"/>
      <c r="UFM91" s="10"/>
      <c r="UFN91" s="10"/>
      <c r="UFO91" s="10"/>
      <c r="UFP91" s="10"/>
      <c r="UFQ91" s="10"/>
      <c r="UFR91" s="10"/>
      <c r="UFS91" s="10"/>
      <c r="UFT91" s="10"/>
      <c r="UFU91" s="10"/>
      <c r="UFV91" s="10"/>
      <c r="UFW91" s="10"/>
      <c r="UFX91" s="10"/>
      <c r="UFY91" s="10"/>
      <c r="UFZ91" s="10"/>
      <c r="UGA91" s="10"/>
      <c r="UGB91" s="10"/>
      <c r="UGC91" s="10"/>
      <c r="UGD91" s="10"/>
      <c r="UGE91" s="10"/>
      <c r="UGF91" s="10"/>
      <c r="UGG91" s="10"/>
      <c r="UGH91" s="10"/>
      <c r="UGI91" s="10"/>
      <c r="UGJ91" s="10"/>
      <c r="UGK91" s="10"/>
      <c r="UGL91" s="10"/>
      <c r="UGM91" s="10"/>
      <c r="UGN91" s="10"/>
      <c r="UGO91" s="10"/>
      <c r="UGP91" s="10"/>
      <c r="UGQ91" s="10"/>
      <c r="UGR91" s="10"/>
      <c r="UGS91" s="10"/>
      <c r="UGT91" s="10"/>
      <c r="UGU91" s="10"/>
      <c r="UGV91" s="10"/>
      <c r="UGW91" s="10"/>
      <c r="UGX91" s="10"/>
      <c r="UGY91" s="10"/>
      <c r="UGZ91" s="10"/>
      <c r="UHA91" s="10"/>
      <c r="UHB91" s="10"/>
      <c r="UHC91" s="10"/>
      <c r="UHD91" s="10"/>
      <c r="UHE91" s="10"/>
      <c r="UHF91" s="10"/>
      <c r="UHG91" s="10"/>
      <c r="UHH91" s="10"/>
      <c r="UHI91" s="10"/>
      <c r="UHJ91" s="10"/>
      <c r="UHK91" s="10"/>
      <c r="UHL91" s="10"/>
      <c r="UHM91" s="10"/>
      <c r="UHN91" s="10"/>
      <c r="UHO91" s="10"/>
      <c r="UHP91" s="10"/>
      <c r="UHQ91" s="10"/>
      <c r="UHR91" s="10"/>
      <c r="UHS91" s="10"/>
      <c r="UHT91" s="10"/>
      <c r="UHU91" s="10"/>
      <c r="UHV91" s="10"/>
      <c r="UHW91" s="10"/>
      <c r="UHX91" s="10"/>
      <c r="UHY91" s="10"/>
      <c r="UHZ91" s="10"/>
      <c r="UIA91" s="10"/>
      <c r="UIB91" s="10"/>
      <c r="UIC91" s="10"/>
      <c r="UID91" s="10"/>
      <c r="UIE91" s="10"/>
      <c r="UIF91" s="10"/>
      <c r="UIG91" s="10"/>
      <c r="UIH91" s="10"/>
      <c r="UII91" s="10"/>
      <c r="UIJ91" s="10"/>
      <c r="UIK91" s="10"/>
      <c r="UIL91" s="10"/>
      <c r="UIM91" s="10"/>
      <c r="UIN91" s="10"/>
      <c r="UIO91" s="10"/>
      <c r="UIP91" s="10"/>
      <c r="UIQ91" s="10"/>
      <c r="UIR91" s="10"/>
      <c r="UIS91" s="10"/>
      <c r="UIT91" s="10"/>
      <c r="UIU91" s="10"/>
      <c r="UIV91" s="10"/>
      <c r="UIW91" s="10"/>
      <c r="UIX91" s="10"/>
      <c r="UIY91" s="10"/>
      <c r="UIZ91" s="10"/>
      <c r="UJA91" s="10"/>
      <c r="UJB91" s="10"/>
      <c r="UJC91" s="10"/>
      <c r="UJD91" s="10"/>
      <c r="UJE91" s="10"/>
      <c r="UJF91" s="10"/>
      <c r="UJG91" s="10"/>
      <c r="UJH91" s="10"/>
      <c r="UJI91" s="10"/>
      <c r="UJJ91" s="10"/>
      <c r="UJK91" s="10"/>
      <c r="UJL91" s="10"/>
      <c r="UJM91" s="10"/>
      <c r="UJN91" s="10"/>
      <c r="UJO91" s="10"/>
      <c r="UJP91" s="10"/>
      <c r="UJQ91" s="10"/>
      <c r="UJR91" s="10"/>
      <c r="UJS91" s="10"/>
      <c r="UJT91" s="10"/>
      <c r="UJU91" s="10"/>
      <c r="UJV91" s="10"/>
      <c r="UJW91" s="10"/>
      <c r="UJX91" s="10"/>
      <c r="UJY91" s="10"/>
      <c r="UJZ91" s="10"/>
      <c r="UKA91" s="10"/>
      <c r="UKB91" s="10"/>
      <c r="UKC91" s="10"/>
      <c r="UKD91" s="10"/>
      <c r="UKE91" s="10"/>
      <c r="UKF91" s="10"/>
      <c r="UKG91" s="10"/>
      <c r="UKH91" s="10"/>
      <c r="UKI91" s="10"/>
      <c r="UKJ91" s="10"/>
      <c r="UKK91" s="10"/>
      <c r="UKL91" s="10"/>
      <c r="UKM91" s="10"/>
      <c r="UKN91" s="10"/>
      <c r="UKO91" s="10"/>
      <c r="UKP91" s="10"/>
      <c r="UKQ91" s="10"/>
      <c r="UKR91" s="10"/>
      <c r="UKS91" s="10"/>
      <c r="UKT91" s="10"/>
      <c r="UKU91" s="10"/>
      <c r="UKV91" s="10"/>
      <c r="UKW91" s="10"/>
      <c r="UKX91" s="10"/>
      <c r="UKY91" s="10"/>
      <c r="UKZ91" s="10"/>
      <c r="ULA91" s="10"/>
      <c r="ULB91" s="10"/>
      <c r="ULC91" s="10"/>
      <c r="ULD91" s="10"/>
      <c r="ULE91" s="10"/>
      <c r="ULF91" s="10"/>
      <c r="ULG91" s="10"/>
      <c r="ULH91" s="10"/>
      <c r="ULI91" s="10"/>
      <c r="ULJ91" s="10"/>
      <c r="ULK91" s="10"/>
      <c r="ULL91" s="10"/>
      <c r="ULM91" s="10"/>
      <c r="ULN91" s="10"/>
      <c r="ULO91" s="10"/>
      <c r="ULP91" s="10"/>
      <c r="ULQ91" s="10"/>
      <c r="ULR91" s="10"/>
      <c r="ULS91" s="10"/>
      <c r="ULT91" s="10"/>
      <c r="ULU91" s="10"/>
      <c r="ULV91" s="10"/>
      <c r="ULW91" s="10"/>
      <c r="ULX91" s="10"/>
      <c r="ULY91" s="10"/>
      <c r="ULZ91" s="10"/>
      <c r="UMA91" s="10"/>
      <c r="UMB91" s="10"/>
      <c r="UMC91" s="10"/>
      <c r="UMD91" s="10"/>
      <c r="UME91" s="10"/>
      <c r="UMF91" s="10"/>
      <c r="UMG91" s="10"/>
      <c r="UMH91" s="10"/>
      <c r="UMI91" s="10"/>
      <c r="UMJ91" s="10"/>
      <c r="UMK91" s="10"/>
      <c r="UML91" s="10"/>
      <c r="UMM91" s="10"/>
      <c r="UMN91" s="10"/>
      <c r="UMO91" s="10"/>
      <c r="UMP91" s="10"/>
      <c r="UMQ91" s="10"/>
      <c r="UMR91" s="10"/>
      <c r="UMS91" s="10"/>
      <c r="UMT91" s="10"/>
      <c r="UMU91" s="10"/>
      <c r="UMV91" s="10"/>
      <c r="UMW91" s="10"/>
      <c r="UMX91" s="10"/>
      <c r="UMY91" s="10"/>
      <c r="UMZ91" s="10"/>
      <c r="UNA91" s="10"/>
      <c r="UNB91" s="10"/>
      <c r="UNC91" s="10"/>
      <c r="UND91" s="10"/>
      <c r="UNE91" s="10"/>
      <c r="UNF91" s="10"/>
      <c r="UNG91" s="10"/>
      <c r="UNH91" s="10"/>
      <c r="UNI91" s="10"/>
      <c r="UNJ91" s="10"/>
      <c r="UNK91" s="10"/>
      <c r="UNL91" s="10"/>
      <c r="UNM91" s="10"/>
      <c r="UNN91" s="10"/>
      <c r="UNO91" s="10"/>
      <c r="UNP91" s="10"/>
      <c r="UNQ91" s="10"/>
      <c r="UNR91" s="10"/>
      <c r="UNS91" s="10"/>
      <c r="UNT91" s="10"/>
      <c r="UNU91" s="10"/>
      <c r="UNV91" s="10"/>
      <c r="UNW91" s="10"/>
      <c r="UNX91" s="10"/>
      <c r="UNY91" s="10"/>
      <c r="UNZ91" s="10"/>
      <c r="UOA91" s="10"/>
      <c r="UOB91" s="10"/>
      <c r="UOC91" s="10"/>
      <c r="UOD91" s="10"/>
      <c r="UOE91" s="10"/>
      <c r="UOF91" s="10"/>
      <c r="UOG91" s="10"/>
      <c r="UOH91" s="10"/>
      <c r="UOI91" s="10"/>
      <c r="UOJ91" s="10"/>
      <c r="UOK91" s="10"/>
      <c r="UOL91" s="10"/>
      <c r="UOM91" s="10"/>
      <c r="UON91" s="10"/>
      <c r="UOO91" s="10"/>
      <c r="UOP91" s="10"/>
      <c r="UOQ91" s="10"/>
      <c r="UOR91" s="10"/>
      <c r="UOS91" s="10"/>
      <c r="UOT91" s="10"/>
      <c r="UOU91" s="10"/>
      <c r="UOV91" s="10"/>
      <c r="UOW91" s="10"/>
      <c r="UOX91" s="10"/>
      <c r="UOY91" s="10"/>
      <c r="UOZ91" s="10"/>
      <c r="UPA91" s="10"/>
      <c r="UPB91" s="10"/>
      <c r="UPC91" s="10"/>
      <c r="UPD91" s="10"/>
      <c r="UPE91" s="10"/>
      <c r="UPF91" s="10"/>
      <c r="UPG91" s="10"/>
      <c r="UPH91" s="10"/>
      <c r="UPI91" s="10"/>
      <c r="UPJ91" s="10"/>
      <c r="UPK91" s="10"/>
      <c r="UPL91" s="10"/>
      <c r="UPM91" s="10"/>
      <c r="UPN91" s="10"/>
      <c r="UPO91" s="10"/>
      <c r="UPP91" s="10"/>
      <c r="UPQ91" s="10"/>
      <c r="UPR91" s="10"/>
      <c r="UPS91" s="10"/>
      <c r="UPT91" s="10"/>
      <c r="UPU91" s="10"/>
      <c r="UPV91" s="10"/>
      <c r="UPW91" s="10"/>
      <c r="UPX91" s="10"/>
      <c r="UPY91" s="10"/>
      <c r="UPZ91" s="10"/>
      <c r="UQA91" s="10"/>
      <c r="UQB91" s="10"/>
      <c r="UQC91" s="10"/>
      <c r="UQD91" s="10"/>
      <c r="UQE91" s="10"/>
      <c r="UQF91" s="10"/>
      <c r="UQG91" s="10"/>
      <c r="UQH91" s="10"/>
      <c r="UQI91" s="10"/>
      <c r="UQJ91" s="10"/>
      <c r="UQK91" s="10"/>
      <c r="UQL91" s="10"/>
      <c r="UQM91" s="10"/>
      <c r="UQN91" s="10"/>
      <c r="UQO91" s="10"/>
      <c r="UQP91" s="10"/>
      <c r="UQQ91" s="10"/>
      <c r="UQR91" s="10"/>
      <c r="UQS91" s="10"/>
      <c r="UQT91" s="10"/>
      <c r="UQU91" s="10"/>
      <c r="UQV91" s="10"/>
      <c r="UQW91" s="10"/>
      <c r="UQX91" s="10"/>
      <c r="UQY91" s="10"/>
      <c r="UQZ91" s="10"/>
      <c r="URA91" s="10"/>
      <c r="URB91" s="10"/>
      <c r="URC91" s="10"/>
      <c r="URD91" s="10"/>
      <c r="URE91" s="10"/>
      <c r="URF91" s="10"/>
      <c r="URG91" s="10"/>
      <c r="URH91" s="10"/>
      <c r="URI91" s="10"/>
      <c r="URJ91" s="10"/>
      <c r="URK91" s="10"/>
      <c r="URL91" s="10"/>
      <c r="URM91" s="10"/>
      <c r="URN91" s="10"/>
      <c r="URO91" s="10"/>
      <c r="URP91" s="10"/>
      <c r="URQ91" s="10"/>
      <c r="URR91" s="10"/>
      <c r="URS91" s="10"/>
      <c r="URT91" s="10"/>
      <c r="URU91" s="10"/>
      <c r="URV91" s="10"/>
      <c r="URW91" s="10"/>
      <c r="URX91" s="10"/>
      <c r="URY91" s="10"/>
      <c r="URZ91" s="10"/>
      <c r="USA91" s="10"/>
      <c r="USB91" s="10"/>
      <c r="USC91" s="10"/>
      <c r="USD91" s="10"/>
      <c r="USE91" s="10"/>
      <c r="USF91" s="10"/>
      <c r="USG91" s="10"/>
      <c r="USH91" s="10"/>
      <c r="USI91" s="10"/>
      <c r="USJ91" s="10"/>
      <c r="USK91" s="10"/>
      <c r="USL91" s="10"/>
      <c r="USM91" s="10"/>
      <c r="USN91" s="10"/>
      <c r="USO91" s="10"/>
      <c r="USP91" s="10"/>
      <c r="USQ91" s="10"/>
      <c r="USR91" s="10"/>
      <c r="USS91" s="10"/>
      <c r="UST91" s="10"/>
      <c r="USU91" s="10"/>
      <c r="USV91" s="10"/>
      <c r="USW91" s="10"/>
      <c r="USX91" s="10"/>
      <c r="USY91" s="10"/>
      <c r="USZ91" s="10"/>
      <c r="UTA91" s="10"/>
      <c r="UTB91" s="10"/>
      <c r="UTC91" s="10"/>
      <c r="UTD91" s="10"/>
      <c r="UTE91" s="10"/>
      <c r="UTF91" s="10"/>
      <c r="UTG91" s="10"/>
      <c r="UTH91" s="10"/>
      <c r="UTI91" s="10"/>
      <c r="UTJ91" s="10"/>
      <c r="UTK91" s="10"/>
      <c r="UTL91" s="10"/>
      <c r="UTM91" s="10"/>
      <c r="UTN91" s="10"/>
      <c r="UTO91" s="10"/>
      <c r="UTP91" s="10"/>
      <c r="UTQ91" s="10"/>
      <c r="UTR91" s="10"/>
      <c r="UTS91" s="10"/>
      <c r="UTT91" s="10"/>
      <c r="UTU91" s="10"/>
      <c r="UTV91" s="10"/>
      <c r="UTW91" s="10"/>
      <c r="UTX91" s="10"/>
      <c r="UTY91" s="10"/>
      <c r="UTZ91" s="10"/>
      <c r="UUA91" s="10"/>
      <c r="UUB91" s="10"/>
      <c r="UUC91" s="10"/>
      <c r="UUD91" s="10"/>
      <c r="UUE91" s="10"/>
      <c r="UUF91" s="10"/>
      <c r="UUG91" s="10"/>
      <c r="UUH91" s="10"/>
      <c r="UUI91" s="10"/>
      <c r="UUJ91" s="10"/>
      <c r="UUK91" s="10"/>
      <c r="UUL91" s="10"/>
      <c r="UUM91" s="10"/>
      <c r="UUN91" s="10"/>
      <c r="UUO91" s="10"/>
      <c r="UUP91" s="10"/>
      <c r="UUQ91" s="10"/>
      <c r="UUR91" s="10"/>
      <c r="UUS91" s="10"/>
      <c r="UUT91" s="10"/>
      <c r="UUU91" s="10"/>
      <c r="UUV91" s="10"/>
      <c r="UUW91" s="10"/>
      <c r="UUX91" s="10"/>
      <c r="UUY91" s="10"/>
      <c r="UUZ91" s="10"/>
      <c r="UVA91" s="10"/>
      <c r="UVB91" s="10"/>
      <c r="UVC91" s="10"/>
      <c r="UVD91" s="10"/>
      <c r="UVE91" s="10"/>
      <c r="UVF91" s="10"/>
      <c r="UVG91" s="10"/>
      <c r="UVH91" s="10"/>
      <c r="UVI91" s="10"/>
      <c r="UVJ91" s="10"/>
      <c r="UVK91" s="10"/>
      <c r="UVL91" s="10"/>
      <c r="UVM91" s="10"/>
      <c r="UVN91" s="10"/>
      <c r="UVO91" s="10"/>
      <c r="UVP91" s="10"/>
      <c r="UVQ91" s="10"/>
      <c r="UVR91" s="10"/>
      <c r="UVS91" s="10"/>
      <c r="UVT91" s="10"/>
      <c r="UVU91" s="10"/>
      <c r="UVV91" s="10"/>
      <c r="UVW91" s="10"/>
      <c r="UVX91" s="10"/>
      <c r="UVY91" s="10"/>
      <c r="UVZ91" s="10"/>
      <c r="UWA91" s="10"/>
      <c r="UWB91" s="10"/>
      <c r="UWC91" s="10"/>
      <c r="UWD91" s="10"/>
      <c r="UWE91" s="10"/>
      <c r="UWF91" s="10"/>
      <c r="UWG91" s="10"/>
      <c r="UWH91" s="10"/>
      <c r="UWI91" s="10"/>
      <c r="UWJ91" s="10"/>
      <c r="UWK91" s="10"/>
      <c r="UWL91" s="10"/>
      <c r="UWM91" s="10"/>
      <c r="UWN91" s="10"/>
      <c r="UWO91" s="10"/>
      <c r="UWP91" s="10"/>
      <c r="UWQ91" s="10"/>
      <c r="UWR91" s="10"/>
      <c r="UWS91" s="10"/>
      <c r="UWT91" s="10"/>
      <c r="UWU91" s="10"/>
      <c r="UWV91" s="10"/>
      <c r="UWW91" s="10"/>
      <c r="UWX91" s="10"/>
      <c r="UWY91" s="10"/>
      <c r="UWZ91" s="10"/>
      <c r="UXA91" s="10"/>
      <c r="UXB91" s="10"/>
      <c r="UXC91" s="10"/>
      <c r="UXD91" s="10"/>
      <c r="UXE91" s="10"/>
      <c r="UXF91" s="10"/>
      <c r="UXG91" s="10"/>
      <c r="UXH91" s="10"/>
      <c r="UXI91" s="10"/>
      <c r="UXJ91" s="10"/>
      <c r="UXK91" s="10"/>
      <c r="UXL91" s="10"/>
      <c r="UXM91" s="10"/>
      <c r="UXN91" s="10"/>
      <c r="UXO91" s="10"/>
      <c r="UXP91" s="10"/>
      <c r="UXQ91" s="10"/>
      <c r="UXR91" s="10"/>
      <c r="UXS91" s="10"/>
      <c r="UXT91" s="10"/>
      <c r="UXU91" s="10"/>
      <c r="UXV91" s="10"/>
      <c r="UXW91" s="10"/>
      <c r="UXX91" s="10"/>
      <c r="UXY91" s="10"/>
      <c r="UXZ91" s="10"/>
      <c r="UYA91" s="10"/>
      <c r="UYB91" s="10"/>
      <c r="UYC91" s="10"/>
      <c r="UYD91" s="10"/>
      <c r="UYE91" s="10"/>
      <c r="UYF91" s="10"/>
      <c r="UYG91" s="10"/>
      <c r="UYH91" s="10"/>
      <c r="UYI91" s="10"/>
      <c r="UYJ91" s="10"/>
      <c r="UYK91" s="10"/>
      <c r="UYL91" s="10"/>
      <c r="UYM91" s="10"/>
      <c r="UYN91" s="10"/>
      <c r="UYO91" s="10"/>
      <c r="UYP91" s="10"/>
      <c r="UYQ91" s="10"/>
      <c r="UYR91" s="10"/>
      <c r="UYS91" s="10"/>
      <c r="UYT91" s="10"/>
      <c r="UYU91" s="10"/>
      <c r="UYV91" s="10"/>
      <c r="UYW91" s="10"/>
      <c r="UYX91" s="10"/>
      <c r="UYY91" s="10"/>
      <c r="UYZ91" s="10"/>
      <c r="UZA91" s="10"/>
      <c r="UZB91" s="10"/>
      <c r="UZC91" s="10"/>
      <c r="UZD91" s="10"/>
      <c r="UZE91" s="10"/>
      <c r="UZF91" s="10"/>
      <c r="UZG91" s="10"/>
      <c r="UZH91" s="10"/>
      <c r="UZI91" s="10"/>
      <c r="UZJ91" s="10"/>
      <c r="UZK91" s="10"/>
      <c r="UZL91" s="10"/>
      <c r="UZM91" s="10"/>
      <c r="UZN91" s="10"/>
      <c r="UZO91" s="10"/>
      <c r="UZP91" s="10"/>
      <c r="UZQ91" s="10"/>
      <c r="UZR91" s="10"/>
      <c r="UZS91" s="10"/>
      <c r="UZT91" s="10"/>
      <c r="UZU91" s="10"/>
      <c r="UZV91" s="10"/>
      <c r="UZW91" s="10"/>
      <c r="UZX91" s="10"/>
      <c r="UZY91" s="10"/>
      <c r="UZZ91" s="10"/>
      <c r="VAA91" s="10"/>
      <c r="VAB91" s="10"/>
      <c r="VAC91" s="10"/>
      <c r="VAD91" s="10"/>
      <c r="VAE91" s="10"/>
      <c r="VAF91" s="10"/>
      <c r="VAG91" s="10"/>
      <c r="VAH91" s="10"/>
      <c r="VAI91" s="10"/>
      <c r="VAJ91" s="10"/>
      <c r="VAK91" s="10"/>
      <c r="VAL91" s="10"/>
      <c r="VAM91" s="10"/>
      <c r="VAN91" s="10"/>
      <c r="VAO91" s="10"/>
      <c r="VAP91" s="10"/>
      <c r="VAQ91" s="10"/>
      <c r="VAR91" s="10"/>
      <c r="VAS91" s="10"/>
      <c r="VAT91" s="10"/>
      <c r="VAU91" s="10"/>
      <c r="VAV91" s="10"/>
      <c r="VAW91" s="10"/>
      <c r="VAX91" s="10"/>
      <c r="VAY91" s="10"/>
      <c r="VAZ91" s="10"/>
      <c r="VBA91" s="10"/>
      <c r="VBB91" s="10"/>
      <c r="VBC91" s="10"/>
      <c r="VBD91" s="10"/>
      <c r="VBE91" s="10"/>
      <c r="VBF91" s="10"/>
      <c r="VBG91" s="10"/>
      <c r="VBH91" s="10"/>
      <c r="VBI91" s="10"/>
      <c r="VBJ91" s="10"/>
      <c r="VBK91" s="10"/>
      <c r="VBL91" s="10"/>
      <c r="VBM91" s="10"/>
      <c r="VBN91" s="10"/>
      <c r="VBO91" s="10"/>
      <c r="VBP91" s="10"/>
      <c r="VBQ91" s="10"/>
      <c r="VBR91" s="10"/>
      <c r="VBS91" s="10"/>
      <c r="VBT91" s="10"/>
      <c r="VBU91" s="10"/>
      <c r="VBV91" s="10"/>
      <c r="VBW91" s="10"/>
      <c r="VBX91" s="10"/>
      <c r="VBY91" s="10"/>
      <c r="VBZ91" s="10"/>
      <c r="VCA91" s="10"/>
      <c r="VCB91" s="10"/>
      <c r="VCC91" s="10"/>
      <c r="VCD91" s="10"/>
      <c r="VCE91" s="10"/>
      <c r="VCF91" s="10"/>
      <c r="VCG91" s="10"/>
      <c r="VCH91" s="10"/>
      <c r="VCI91" s="10"/>
      <c r="VCJ91" s="10"/>
      <c r="VCK91" s="10"/>
      <c r="VCL91" s="10"/>
      <c r="VCM91" s="10"/>
      <c r="VCN91" s="10"/>
      <c r="VCO91" s="10"/>
      <c r="VCP91" s="10"/>
      <c r="VCQ91" s="10"/>
      <c r="VCR91" s="10"/>
      <c r="VCS91" s="10"/>
      <c r="VCT91" s="10"/>
      <c r="VCU91" s="10"/>
      <c r="VCV91" s="10"/>
      <c r="VCW91" s="10"/>
      <c r="VCX91" s="10"/>
      <c r="VCY91" s="10"/>
      <c r="VCZ91" s="10"/>
      <c r="VDA91" s="10"/>
      <c r="VDB91" s="10"/>
      <c r="VDC91" s="10"/>
      <c r="VDD91" s="10"/>
      <c r="VDE91" s="10"/>
      <c r="VDF91" s="10"/>
      <c r="VDG91" s="10"/>
      <c r="VDH91" s="10"/>
      <c r="VDI91" s="10"/>
      <c r="VDJ91" s="10"/>
      <c r="VDK91" s="10"/>
      <c r="VDL91" s="10"/>
      <c r="VDM91" s="10"/>
      <c r="VDN91" s="10"/>
      <c r="VDO91" s="10"/>
      <c r="VDP91" s="10"/>
      <c r="VDQ91" s="10"/>
      <c r="VDR91" s="10"/>
      <c r="VDS91" s="10"/>
      <c r="VDT91" s="10"/>
      <c r="VDU91" s="10"/>
      <c r="VDV91" s="10"/>
      <c r="VDW91" s="10"/>
      <c r="VDX91" s="10"/>
      <c r="VDY91" s="10"/>
      <c r="VDZ91" s="10"/>
      <c r="VEA91" s="10"/>
      <c r="VEB91" s="10"/>
      <c r="VEC91" s="10"/>
      <c r="VED91" s="10"/>
      <c r="VEE91" s="10"/>
      <c r="VEF91" s="10"/>
      <c r="VEG91" s="10"/>
      <c r="VEH91" s="10"/>
      <c r="VEI91" s="10"/>
      <c r="VEJ91" s="10"/>
      <c r="VEK91" s="10"/>
      <c r="VEL91" s="10"/>
      <c r="VEM91" s="10"/>
      <c r="VEN91" s="10"/>
      <c r="VEO91" s="10"/>
      <c r="VEP91" s="10"/>
      <c r="VEQ91" s="10"/>
      <c r="VER91" s="10"/>
      <c r="VES91" s="10"/>
      <c r="VET91" s="10"/>
      <c r="VEU91" s="10"/>
      <c r="VEV91" s="10"/>
      <c r="VEW91" s="10"/>
      <c r="VEX91" s="10"/>
      <c r="VEY91" s="10"/>
      <c r="VEZ91" s="10"/>
      <c r="VFA91" s="10"/>
      <c r="VFB91" s="10"/>
      <c r="VFC91" s="10"/>
      <c r="VFD91" s="10"/>
      <c r="VFE91" s="10"/>
      <c r="VFF91" s="10"/>
      <c r="VFG91" s="10"/>
      <c r="VFH91" s="10"/>
      <c r="VFI91" s="10"/>
      <c r="VFJ91" s="10"/>
      <c r="VFK91" s="10"/>
      <c r="VFL91" s="10"/>
      <c r="VFM91" s="10"/>
      <c r="VFN91" s="10"/>
      <c r="VFO91" s="10"/>
      <c r="VFP91" s="10"/>
      <c r="VFQ91" s="10"/>
      <c r="VFR91" s="10"/>
      <c r="VFS91" s="10"/>
      <c r="VFT91" s="10"/>
      <c r="VFU91" s="10"/>
      <c r="VFV91" s="10"/>
      <c r="VFW91" s="10"/>
      <c r="VFX91" s="10"/>
      <c r="VFY91" s="10"/>
      <c r="VFZ91" s="10"/>
      <c r="VGA91" s="10"/>
      <c r="VGB91" s="10"/>
      <c r="VGC91" s="10"/>
      <c r="VGD91" s="10"/>
      <c r="VGE91" s="10"/>
      <c r="VGF91" s="10"/>
      <c r="VGG91" s="10"/>
      <c r="VGH91" s="10"/>
      <c r="VGI91" s="10"/>
      <c r="VGJ91" s="10"/>
      <c r="VGK91" s="10"/>
      <c r="VGL91" s="10"/>
      <c r="VGM91" s="10"/>
      <c r="VGN91" s="10"/>
      <c r="VGO91" s="10"/>
      <c r="VGP91" s="10"/>
      <c r="VGQ91" s="10"/>
      <c r="VGR91" s="10"/>
      <c r="VGS91" s="10"/>
      <c r="VGT91" s="10"/>
      <c r="VGU91" s="10"/>
      <c r="VGV91" s="10"/>
      <c r="VGW91" s="10"/>
      <c r="VGX91" s="10"/>
      <c r="VGY91" s="10"/>
      <c r="VGZ91" s="10"/>
      <c r="VHA91" s="10"/>
      <c r="VHB91" s="10"/>
      <c r="VHC91" s="10"/>
      <c r="VHD91" s="10"/>
      <c r="VHE91" s="10"/>
      <c r="VHF91" s="10"/>
      <c r="VHG91" s="10"/>
      <c r="VHH91" s="10"/>
      <c r="VHI91" s="10"/>
      <c r="VHJ91" s="10"/>
      <c r="VHK91" s="10"/>
      <c r="VHL91" s="10"/>
      <c r="VHM91" s="10"/>
      <c r="VHN91" s="10"/>
      <c r="VHO91" s="10"/>
      <c r="VHP91" s="10"/>
      <c r="VHQ91" s="10"/>
      <c r="VHR91" s="10"/>
      <c r="VHS91" s="10"/>
      <c r="VHT91" s="10"/>
      <c r="VHU91" s="10"/>
      <c r="VHV91" s="10"/>
      <c r="VHW91" s="10"/>
      <c r="VHX91" s="10"/>
      <c r="VHY91" s="10"/>
      <c r="VHZ91" s="10"/>
      <c r="VIA91" s="10"/>
      <c r="VIB91" s="10"/>
      <c r="VIC91" s="10"/>
      <c r="VID91" s="10"/>
      <c r="VIE91" s="10"/>
      <c r="VIF91" s="10"/>
      <c r="VIG91" s="10"/>
      <c r="VIH91" s="10"/>
      <c r="VII91" s="10"/>
      <c r="VIJ91" s="10"/>
      <c r="VIK91" s="10"/>
      <c r="VIL91" s="10"/>
      <c r="VIM91" s="10"/>
      <c r="VIN91" s="10"/>
      <c r="VIO91" s="10"/>
      <c r="VIP91" s="10"/>
      <c r="VIQ91" s="10"/>
      <c r="VIR91" s="10"/>
      <c r="VIS91" s="10"/>
      <c r="VIT91" s="10"/>
      <c r="VIU91" s="10"/>
      <c r="VIV91" s="10"/>
      <c r="VIW91" s="10"/>
      <c r="VIX91" s="10"/>
      <c r="VIY91" s="10"/>
      <c r="VIZ91" s="10"/>
      <c r="VJA91" s="10"/>
      <c r="VJB91" s="10"/>
      <c r="VJC91" s="10"/>
      <c r="VJD91" s="10"/>
      <c r="VJE91" s="10"/>
      <c r="VJF91" s="10"/>
      <c r="VJG91" s="10"/>
      <c r="VJH91" s="10"/>
      <c r="VJI91" s="10"/>
      <c r="VJJ91" s="10"/>
      <c r="VJK91" s="10"/>
      <c r="VJL91" s="10"/>
      <c r="VJM91" s="10"/>
      <c r="VJN91" s="10"/>
      <c r="VJO91" s="10"/>
      <c r="VJP91" s="10"/>
      <c r="VJQ91" s="10"/>
      <c r="VJR91" s="10"/>
      <c r="VJS91" s="10"/>
      <c r="VJT91" s="10"/>
      <c r="VJU91" s="10"/>
      <c r="VJV91" s="10"/>
      <c r="VJW91" s="10"/>
      <c r="VJX91" s="10"/>
      <c r="VJY91" s="10"/>
      <c r="VJZ91" s="10"/>
      <c r="VKA91" s="10"/>
      <c r="VKB91" s="10"/>
      <c r="VKC91" s="10"/>
      <c r="VKD91" s="10"/>
      <c r="VKE91" s="10"/>
      <c r="VKF91" s="10"/>
      <c r="VKG91" s="10"/>
      <c r="VKH91" s="10"/>
      <c r="VKI91" s="10"/>
      <c r="VKJ91" s="10"/>
      <c r="VKK91" s="10"/>
      <c r="VKL91" s="10"/>
      <c r="VKM91" s="10"/>
      <c r="VKN91" s="10"/>
      <c r="VKO91" s="10"/>
      <c r="VKP91" s="10"/>
      <c r="VKQ91" s="10"/>
      <c r="VKR91" s="10"/>
      <c r="VKS91" s="10"/>
      <c r="VKT91" s="10"/>
      <c r="VKU91" s="10"/>
      <c r="VKV91" s="10"/>
      <c r="VKW91" s="10"/>
      <c r="VKX91" s="10"/>
      <c r="VKY91" s="10"/>
      <c r="VKZ91" s="10"/>
      <c r="VLA91" s="10"/>
      <c r="VLB91" s="10"/>
      <c r="VLC91" s="10"/>
      <c r="VLD91" s="10"/>
      <c r="VLE91" s="10"/>
      <c r="VLF91" s="10"/>
      <c r="VLG91" s="10"/>
      <c r="VLH91" s="10"/>
      <c r="VLI91" s="10"/>
      <c r="VLJ91" s="10"/>
      <c r="VLK91" s="10"/>
      <c r="VLL91" s="10"/>
      <c r="VLM91" s="10"/>
      <c r="VLN91" s="10"/>
      <c r="VLO91" s="10"/>
      <c r="VLP91" s="10"/>
      <c r="VLQ91" s="10"/>
      <c r="VLR91" s="10"/>
      <c r="VLS91" s="10"/>
      <c r="VLT91" s="10"/>
      <c r="VLU91" s="10"/>
      <c r="VLV91" s="10"/>
      <c r="VLW91" s="10"/>
      <c r="VLX91" s="10"/>
      <c r="VLY91" s="10"/>
      <c r="VLZ91" s="10"/>
      <c r="VMA91" s="10"/>
      <c r="VMB91" s="10"/>
      <c r="VMC91" s="10"/>
      <c r="VMD91" s="10"/>
      <c r="VME91" s="10"/>
      <c r="VMF91" s="10"/>
      <c r="VMG91" s="10"/>
      <c r="VMH91" s="10"/>
      <c r="VMI91" s="10"/>
      <c r="VMJ91" s="10"/>
      <c r="VMK91" s="10"/>
      <c r="VML91" s="10"/>
      <c r="VMM91" s="10"/>
      <c r="VMN91" s="10"/>
      <c r="VMO91" s="10"/>
      <c r="VMP91" s="10"/>
      <c r="VMQ91" s="10"/>
      <c r="VMR91" s="10"/>
      <c r="VMS91" s="10"/>
      <c r="VMT91" s="10"/>
      <c r="VMU91" s="10"/>
      <c r="VMV91" s="10"/>
      <c r="VMW91" s="10"/>
      <c r="VMX91" s="10"/>
      <c r="VMY91" s="10"/>
      <c r="VMZ91" s="10"/>
      <c r="VNA91" s="10"/>
      <c r="VNB91" s="10"/>
      <c r="VNC91" s="10"/>
      <c r="VND91" s="10"/>
      <c r="VNE91" s="10"/>
      <c r="VNF91" s="10"/>
      <c r="VNG91" s="10"/>
      <c r="VNH91" s="10"/>
      <c r="VNI91" s="10"/>
      <c r="VNJ91" s="10"/>
      <c r="VNK91" s="10"/>
      <c r="VNL91" s="10"/>
      <c r="VNM91" s="10"/>
      <c r="VNN91" s="10"/>
      <c r="VNO91" s="10"/>
      <c r="VNP91" s="10"/>
      <c r="VNQ91" s="10"/>
      <c r="VNR91" s="10"/>
      <c r="VNS91" s="10"/>
      <c r="VNT91" s="10"/>
      <c r="VNU91" s="10"/>
      <c r="VNV91" s="10"/>
      <c r="VNW91" s="10"/>
      <c r="VNX91" s="10"/>
      <c r="VNY91" s="10"/>
      <c r="VNZ91" s="10"/>
      <c r="VOA91" s="10"/>
      <c r="VOB91" s="10"/>
      <c r="VOC91" s="10"/>
      <c r="VOD91" s="10"/>
      <c r="VOE91" s="10"/>
      <c r="VOF91" s="10"/>
      <c r="VOG91" s="10"/>
      <c r="VOH91" s="10"/>
      <c r="VOI91" s="10"/>
      <c r="VOJ91" s="10"/>
      <c r="VOK91" s="10"/>
      <c r="VOL91" s="10"/>
      <c r="VOM91" s="10"/>
      <c r="VON91" s="10"/>
      <c r="VOO91" s="10"/>
      <c r="VOP91" s="10"/>
      <c r="VOQ91" s="10"/>
      <c r="VOR91" s="10"/>
      <c r="VOS91" s="10"/>
      <c r="VOT91" s="10"/>
      <c r="VOU91" s="10"/>
      <c r="VOV91" s="10"/>
      <c r="VOW91" s="10"/>
      <c r="VOX91" s="10"/>
      <c r="VOY91" s="10"/>
      <c r="VOZ91" s="10"/>
      <c r="VPA91" s="10"/>
      <c r="VPB91" s="10"/>
      <c r="VPC91" s="10"/>
      <c r="VPD91" s="10"/>
      <c r="VPE91" s="10"/>
      <c r="VPF91" s="10"/>
      <c r="VPG91" s="10"/>
      <c r="VPH91" s="10"/>
      <c r="VPI91" s="10"/>
      <c r="VPJ91" s="10"/>
      <c r="VPK91" s="10"/>
      <c r="VPL91" s="10"/>
      <c r="VPM91" s="10"/>
      <c r="VPN91" s="10"/>
      <c r="VPO91" s="10"/>
      <c r="VPP91" s="10"/>
      <c r="VPQ91" s="10"/>
      <c r="VPR91" s="10"/>
      <c r="VPS91" s="10"/>
      <c r="VPT91" s="10"/>
      <c r="VPU91" s="10"/>
      <c r="VPV91" s="10"/>
      <c r="VPW91" s="10"/>
      <c r="VPX91" s="10"/>
      <c r="VPY91" s="10"/>
      <c r="VPZ91" s="10"/>
      <c r="VQA91" s="10"/>
      <c r="VQB91" s="10"/>
      <c r="VQC91" s="10"/>
      <c r="VQD91" s="10"/>
      <c r="VQE91" s="10"/>
      <c r="VQF91" s="10"/>
      <c r="VQG91" s="10"/>
      <c r="VQH91" s="10"/>
      <c r="VQI91" s="10"/>
      <c r="VQJ91" s="10"/>
      <c r="VQK91" s="10"/>
      <c r="VQL91" s="10"/>
      <c r="VQM91" s="10"/>
      <c r="VQN91" s="10"/>
      <c r="VQO91" s="10"/>
      <c r="VQP91" s="10"/>
      <c r="VQQ91" s="10"/>
      <c r="VQR91" s="10"/>
      <c r="VQS91" s="10"/>
      <c r="VQT91" s="10"/>
      <c r="VQU91" s="10"/>
      <c r="VQV91" s="10"/>
      <c r="VQW91" s="10"/>
      <c r="VQX91" s="10"/>
      <c r="VQY91" s="10"/>
      <c r="VQZ91" s="10"/>
      <c r="VRA91" s="10"/>
      <c r="VRB91" s="10"/>
      <c r="VRC91" s="10"/>
      <c r="VRD91" s="10"/>
      <c r="VRE91" s="10"/>
      <c r="VRF91" s="10"/>
      <c r="VRG91" s="10"/>
      <c r="VRH91" s="10"/>
      <c r="VRI91" s="10"/>
      <c r="VRJ91" s="10"/>
      <c r="VRK91" s="10"/>
      <c r="VRL91" s="10"/>
      <c r="VRM91" s="10"/>
      <c r="VRN91" s="10"/>
      <c r="VRO91" s="10"/>
      <c r="VRP91" s="10"/>
      <c r="VRQ91" s="10"/>
      <c r="VRR91" s="10"/>
      <c r="VRS91" s="10"/>
      <c r="VRT91" s="10"/>
      <c r="VRU91" s="10"/>
      <c r="VRV91" s="10"/>
      <c r="VRW91" s="10"/>
      <c r="VRX91" s="10"/>
      <c r="VRY91" s="10"/>
      <c r="VRZ91" s="10"/>
      <c r="VSA91" s="10"/>
      <c r="VSB91" s="10"/>
      <c r="VSC91" s="10"/>
      <c r="VSD91" s="10"/>
      <c r="VSE91" s="10"/>
      <c r="VSF91" s="10"/>
      <c r="VSG91" s="10"/>
      <c r="VSH91" s="10"/>
      <c r="VSI91" s="10"/>
      <c r="VSJ91" s="10"/>
      <c r="VSK91" s="10"/>
      <c r="VSL91" s="10"/>
      <c r="VSM91" s="10"/>
      <c r="VSN91" s="10"/>
      <c r="VSO91" s="10"/>
      <c r="VSP91" s="10"/>
      <c r="VSQ91" s="10"/>
      <c r="VSR91" s="10"/>
      <c r="VSS91" s="10"/>
      <c r="VST91" s="10"/>
      <c r="VSU91" s="10"/>
      <c r="VSV91" s="10"/>
      <c r="VSW91" s="10"/>
      <c r="VSX91" s="10"/>
      <c r="VSY91" s="10"/>
      <c r="VSZ91" s="10"/>
      <c r="VTA91" s="10"/>
      <c r="VTB91" s="10"/>
      <c r="VTC91" s="10"/>
      <c r="VTD91" s="10"/>
      <c r="VTE91" s="10"/>
      <c r="VTF91" s="10"/>
      <c r="VTG91" s="10"/>
      <c r="VTH91" s="10"/>
      <c r="VTI91" s="10"/>
      <c r="VTJ91" s="10"/>
      <c r="VTK91" s="10"/>
      <c r="VTL91" s="10"/>
      <c r="VTM91" s="10"/>
      <c r="VTN91" s="10"/>
      <c r="VTO91" s="10"/>
      <c r="VTP91" s="10"/>
      <c r="VTQ91" s="10"/>
      <c r="VTR91" s="10"/>
      <c r="VTS91" s="10"/>
      <c r="VTT91" s="10"/>
      <c r="VTU91" s="10"/>
      <c r="VTV91" s="10"/>
      <c r="VTW91" s="10"/>
      <c r="VTX91" s="10"/>
      <c r="VTY91" s="10"/>
      <c r="VTZ91" s="10"/>
      <c r="VUA91" s="10"/>
      <c r="VUB91" s="10"/>
      <c r="VUC91" s="10"/>
      <c r="VUD91" s="10"/>
      <c r="VUE91" s="10"/>
      <c r="VUF91" s="10"/>
      <c r="VUG91" s="10"/>
      <c r="VUH91" s="10"/>
      <c r="VUI91" s="10"/>
      <c r="VUJ91" s="10"/>
      <c r="VUK91" s="10"/>
      <c r="VUL91" s="10"/>
      <c r="VUM91" s="10"/>
      <c r="VUN91" s="10"/>
      <c r="VUO91" s="10"/>
      <c r="VUP91" s="10"/>
      <c r="VUQ91" s="10"/>
      <c r="VUR91" s="10"/>
      <c r="VUS91" s="10"/>
      <c r="VUT91" s="10"/>
      <c r="VUU91" s="10"/>
      <c r="VUV91" s="10"/>
      <c r="VUW91" s="10"/>
      <c r="VUX91" s="10"/>
      <c r="VUY91" s="10"/>
      <c r="VUZ91" s="10"/>
      <c r="VVA91" s="10"/>
      <c r="VVB91" s="10"/>
      <c r="VVC91" s="10"/>
      <c r="VVD91" s="10"/>
      <c r="VVE91" s="10"/>
      <c r="VVF91" s="10"/>
      <c r="VVG91" s="10"/>
      <c r="VVH91" s="10"/>
      <c r="VVI91" s="10"/>
      <c r="VVJ91" s="10"/>
      <c r="VVK91" s="10"/>
      <c r="VVL91" s="10"/>
      <c r="VVM91" s="10"/>
      <c r="VVN91" s="10"/>
      <c r="VVO91" s="10"/>
      <c r="VVP91" s="10"/>
      <c r="VVQ91" s="10"/>
      <c r="VVR91" s="10"/>
      <c r="VVS91" s="10"/>
      <c r="VVT91" s="10"/>
      <c r="VVU91" s="10"/>
      <c r="VVV91" s="10"/>
      <c r="VVW91" s="10"/>
      <c r="VVX91" s="10"/>
      <c r="VVY91" s="10"/>
      <c r="VVZ91" s="10"/>
      <c r="VWA91" s="10"/>
      <c r="VWB91" s="10"/>
      <c r="VWC91" s="10"/>
      <c r="VWD91" s="10"/>
      <c r="VWE91" s="10"/>
      <c r="VWF91" s="10"/>
      <c r="VWG91" s="10"/>
      <c r="VWH91" s="10"/>
      <c r="VWI91" s="10"/>
      <c r="VWJ91" s="10"/>
      <c r="VWK91" s="10"/>
      <c r="VWL91" s="10"/>
      <c r="VWM91" s="10"/>
      <c r="VWN91" s="10"/>
      <c r="VWO91" s="10"/>
      <c r="VWP91" s="10"/>
      <c r="VWQ91" s="10"/>
      <c r="VWR91" s="10"/>
      <c r="VWS91" s="10"/>
      <c r="VWT91" s="10"/>
      <c r="VWU91" s="10"/>
      <c r="VWV91" s="10"/>
      <c r="VWW91" s="10"/>
      <c r="VWX91" s="10"/>
      <c r="VWY91" s="10"/>
      <c r="VWZ91" s="10"/>
      <c r="VXA91" s="10"/>
      <c r="VXB91" s="10"/>
      <c r="VXC91" s="10"/>
      <c r="VXD91" s="10"/>
      <c r="VXE91" s="10"/>
      <c r="VXF91" s="10"/>
      <c r="VXG91" s="10"/>
      <c r="VXH91" s="10"/>
      <c r="VXI91" s="10"/>
      <c r="VXJ91" s="10"/>
      <c r="VXK91" s="10"/>
      <c r="VXL91" s="10"/>
      <c r="VXM91" s="10"/>
      <c r="VXN91" s="10"/>
      <c r="VXO91" s="10"/>
      <c r="VXP91" s="10"/>
      <c r="VXQ91" s="10"/>
      <c r="VXR91" s="10"/>
      <c r="VXS91" s="10"/>
      <c r="VXT91" s="10"/>
      <c r="VXU91" s="10"/>
      <c r="VXV91" s="10"/>
      <c r="VXW91" s="10"/>
      <c r="VXX91" s="10"/>
      <c r="VXY91" s="10"/>
      <c r="VXZ91" s="10"/>
      <c r="VYA91" s="10"/>
      <c r="VYB91" s="10"/>
      <c r="VYC91" s="10"/>
      <c r="VYD91" s="10"/>
      <c r="VYE91" s="10"/>
      <c r="VYF91" s="10"/>
      <c r="VYG91" s="10"/>
      <c r="VYH91" s="10"/>
      <c r="VYI91" s="10"/>
      <c r="VYJ91" s="10"/>
      <c r="VYK91" s="10"/>
      <c r="VYL91" s="10"/>
      <c r="VYM91" s="10"/>
      <c r="VYN91" s="10"/>
      <c r="VYO91" s="10"/>
      <c r="VYP91" s="10"/>
      <c r="VYQ91" s="10"/>
      <c r="VYR91" s="10"/>
      <c r="VYS91" s="10"/>
      <c r="VYT91" s="10"/>
      <c r="VYU91" s="10"/>
      <c r="VYV91" s="10"/>
      <c r="VYW91" s="10"/>
      <c r="VYX91" s="10"/>
      <c r="VYY91" s="10"/>
      <c r="VYZ91" s="10"/>
      <c r="VZA91" s="10"/>
      <c r="VZB91" s="10"/>
      <c r="VZC91" s="10"/>
      <c r="VZD91" s="10"/>
      <c r="VZE91" s="10"/>
      <c r="VZF91" s="10"/>
      <c r="VZG91" s="10"/>
      <c r="VZH91" s="10"/>
      <c r="VZI91" s="10"/>
      <c r="VZJ91" s="10"/>
      <c r="VZK91" s="10"/>
      <c r="VZL91" s="10"/>
      <c r="VZM91" s="10"/>
      <c r="VZN91" s="10"/>
      <c r="VZO91" s="10"/>
      <c r="VZP91" s="10"/>
      <c r="VZQ91" s="10"/>
      <c r="VZR91" s="10"/>
      <c r="VZS91" s="10"/>
      <c r="VZT91" s="10"/>
      <c r="VZU91" s="10"/>
      <c r="VZV91" s="10"/>
      <c r="VZW91" s="10"/>
      <c r="VZX91" s="10"/>
      <c r="VZY91" s="10"/>
      <c r="VZZ91" s="10"/>
      <c r="WAA91" s="10"/>
      <c r="WAB91" s="10"/>
      <c r="WAC91" s="10"/>
      <c r="WAD91" s="10"/>
      <c r="WAE91" s="10"/>
      <c r="WAF91" s="10"/>
      <c r="WAG91" s="10"/>
      <c r="WAH91" s="10"/>
      <c r="WAI91" s="10"/>
      <c r="WAJ91" s="10"/>
      <c r="WAK91" s="10"/>
      <c r="WAL91" s="10"/>
      <c r="WAM91" s="10"/>
      <c r="WAN91" s="10"/>
      <c r="WAO91" s="10"/>
      <c r="WAP91" s="10"/>
      <c r="WAQ91" s="10"/>
      <c r="WAR91" s="10"/>
      <c r="WAS91" s="10"/>
      <c r="WAT91" s="10"/>
      <c r="WAU91" s="10"/>
      <c r="WAV91" s="10"/>
      <c r="WAW91" s="10"/>
      <c r="WAX91" s="10"/>
      <c r="WAY91" s="10"/>
      <c r="WAZ91" s="10"/>
      <c r="WBA91" s="10"/>
      <c r="WBB91" s="10"/>
      <c r="WBC91" s="10"/>
      <c r="WBD91" s="10"/>
      <c r="WBE91" s="10"/>
      <c r="WBF91" s="10"/>
      <c r="WBG91" s="10"/>
      <c r="WBH91" s="10"/>
      <c r="WBI91" s="10"/>
      <c r="WBJ91" s="10"/>
      <c r="WBK91" s="10"/>
      <c r="WBL91" s="10"/>
      <c r="WBM91" s="10"/>
      <c r="WBN91" s="10"/>
      <c r="WBO91" s="10"/>
      <c r="WBP91" s="10"/>
      <c r="WBQ91" s="10"/>
      <c r="WBR91" s="10"/>
      <c r="WBS91" s="10"/>
      <c r="WBT91" s="10"/>
      <c r="WBU91" s="10"/>
      <c r="WBV91" s="10"/>
      <c r="WBW91" s="10"/>
      <c r="WBX91" s="10"/>
      <c r="WBY91" s="10"/>
      <c r="WBZ91" s="10"/>
      <c r="WCA91" s="10"/>
      <c r="WCB91" s="10"/>
      <c r="WCC91" s="10"/>
      <c r="WCD91" s="10"/>
      <c r="WCE91" s="10"/>
      <c r="WCF91" s="10"/>
      <c r="WCG91" s="10"/>
      <c r="WCH91" s="10"/>
      <c r="WCI91" s="10"/>
      <c r="WCJ91" s="10"/>
      <c r="WCK91" s="10"/>
      <c r="WCL91" s="10"/>
      <c r="WCM91" s="10"/>
      <c r="WCN91" s="10"/>
      <c r="WCO91" s="10"/>
      <c r="WCP91" s="10"/>
      <c r="WCQ91" s="10"/>
      <c r="WCR91" s="10"/>
      <c r="WCS91" s="10"/>
      <c r="WCT91" s="10"/>
      <c r="WCU91" s="10"/>
      <c r="WCV91" s="10"/>
      <c r="WCW91" s="10"/>
      <c r="WCX91" s="10"/>
      <c r="WCY91" s="10"/>
      <c r="WCZ91" s="10"/>
      <c r="WDA91" s="10"/>
      <c r="WDB91" s="10"/>
      <c r="WDC91" s="10"/>
      <c r="WDD91" s="10"/>
      <c r="WDE91" s="10"/>
      <c r="WDF91" s="10"/>
      <c r="WDG91" s="10"/>
      <c r="WDH91" s="10"/>
      <c r="WDI91" s="10"/>
      <c r="WDJ91" s="10"/>
      <c r="WDK91" s="10"/>
      <c r="WDL91" s="10"/>
      <c r="WDM91" s="10"/>
      <c r="WDN91" s="10"/>
      <c r="WDO91" s="10"/>
      <c r="WDP91" s="10"/>
      <c r="WDQ91" s="10"/>
      <c r="WDR91" s="10"/>
      <c r="WDS91" s="10"/>
      <c r="WDT91" s="10"/>
      <c r="WDU91" s="10"/>
      <c r="WDV91" s="10"/>
      <c r="WDW91" s="10"/>
      <c r="WDX91" s="10"/>
      <c r="WDY91" s="10"/>
      <c r="WDZ91" s="10"/>
      <c r="WEA91" s="10"/>
      <c r="WEB91" s="10"/>
      <c r="WEC91" s="10"/>
      <c r="WED91" s="10"/>
      <c r="WEE91" s="10"/>
      <c r="WEF91" s="10"/>
      <c r="WEG91" s="10"/>
      <c r="WEH91" s="10"/>
      <c r="WEI91" s="10"/>
      <c r="WEJ91" s="10"/>
      <c r="WEK91" s="10"/>
      <c r="WEL91" s="10"/>
      <c r="WEM91" s="10"/>
      <c r="WEN91" s="10"/>
      <c r="WEO91" s="10"/>
      <c r="WEP91" s="10"/>
      <c r="WEQ91" s="10"/>
      <c r="WER91" s="10"/>
      <c r="WES91" s="10"/>
      <c r="WET91" s="10"/>
      <c r="WEU91" s="10"/>
      <c r="WEV91" s="10"/>
      <c r="WEW91" s="10"/>
      <c r="WEX91" s="10"/>
      <c r="WEY91" s="10"/>
      <c r="WEZ91" s="10"/>
      <c r="WFA91" s="10"/>
      <c r="WFB91" s="10"/>
      <c r="WFC91" s="10"/>
      <c r="WFD91" s="10"/>
      <c r="WFE91" s="10"/>
      <c r="WFF91" s="10"/>
      <c r="WFG91" s="10"/>
      <c r="WFH91" s="10"/>
      <c r="WFI91" s="10"/>
      <c r="WFJ91" s="10"/>
      <c r="WFK91" s="10"/>
      <c r="WFL91" s="10"/>
      <c r="WFM91" s="10"/>
      <c r="WFN91" s="10"/>
      <c r="WFO91" s="10"/>
      <c r="WFP91" s="10"/>
      <c r="WFQ91" s="10"/>
      <c r="WFR91" s="10"/>
      <c r="WFS91" s="10"/>
      <c r="WFT91" s="10"/>
      <c r="WFU91" s="10"/>
      <c r="WFV91" s="10"/>
      <c r="WFW91" s="10"/>
      <c r="WFX91" s="10"/>
      <c r="WFY91" s="10"/>
      <c r="WFZ91" s="10"/>
      <c r="WGA91" s="10"/>
      <c r="WGB91" s="10"/>
      <c r="WGC91" s="10"/>
      <c r="WGD91" s="10"/>
      <c r="WGE91" s="10"/>
      <c r="WGF91" s="10"/>
      <c r="WGG91" s="10"/>
      <c r="WGH91" s="10"/>
      <c r="WGI91" s="10"/>
      <c r="WGJ91" s="10"/>
      <c r="WGK91" s="10"/>
      <c r="WGL91" s="10"/>
      <c r="WGM91" s="10"/>
      <c r="WGN91" s="10"/>
      <c r="WGO91" s="10"/>
      <c r="WGP91" s="10"/>
      <c r="WGQ91" s="10"/>
      <c r="WGR91" s="10"/>
      <c r="WGS91" s="10"/>
      <c r="WGT91" s="10"/>
      <c r="WGU91" s="10"/>
      <c r="WGV91" s="10"/>
      <c r="WGW91" s="10"/>
      <c r="WGX91" s="10"/>
      <c r="WGY91" s="10"/>
      <c r="WGZ91" s="10"/>
      <c r="WHA91" s="10"/>
      <c r="WHB91" s="10"/>
      <c r="WHC91" s="10"/>
      <c r="WHD91" s="10"/>
      <c r="WHE91" s="10"/>
      <c r="WHF91" s="10"/>
      <c r="WHG91" s="10"/>
      <c r="WHH91" s="10"/>
      <c r="WHI91" s="10"/>
      <c r="WHJ91" s="10"/>
      <c r="WHK91" s="10"/>
      <c r="WHL91" s="10"/>
      <c r="WHM91" s="10"/>
      <c r="WHN91" s="10"/>
      <c r="WHO91" s="10"/>
      <c r="WHP91" s="10"/>
      <c r="WHQ91" s="10"/>
      <c r="WHR91" s="10"/>
      <c r="WHS91" s="10"/>
      <c r="WHT91" s="10"/>
      <c r="WHU91" s="10"/>
      <c r="WHV91" s="10"/>
      <c r="WHW91" s="10"/>
      <c r="WHX91" s="10"/>
      <c r="WHY91" s="10"/>
      <c r="WHZ91" s="10"/>
      <c r="WIA91" s="10"/>
      <c r="WIB91" s="10"/>
      <c r="WIC91" s="10"/>
      <c r="WID91" s="10"/>
      <c r="WIE91" s="10"/>
      <c r="WIF91" s="10"/>
      <c r="WIG91" s="10"/>
      <c r="WIH91" s="10"/>
      <c r="WII91" s="10"/>
      <c r="WIJ91" s="10"/>
      <c r="WIK91" s="10"/>
      <c r="WIL91" s="10"/>
      <c r="WIM91" s="10"/>
      <c r="WIN91" s="10"/>
      <c r="WIO91" s="10"/>
      <c r="WIP91" s="10"/>
      <c r="WIQ91" s="10"/>
      <c r="WIR91" s="10"/>
      <c r="WIS91" s="10"/>
      <c r="WIT91" s="10"/>
      <c r="WIU91" s="10"/>
      <c r="WIV91" s="10"/>
      <c r="WIW91" s="10"/>
      <c r="WIX91" s="10"/>
      <c r="WIY91" s="10"/>
      <c r="WIZ91" s="10"/>
      <c r="WJA91" s="10"/>
      <c r="WJB91" s="10"/>
      <c r="WJC91" s="10"/>
      <c r="WJD91" s="10"/>
      <c r="WJE91" s="10"/>
      <c r="WJF91" s="10"/>
      <c r="WJG91" s="10"/>
      <c r="WJH91" s="10"/>
      <c r="WJI91" s="10"/>
      <c r="WJJ91" s="10"/>
      <c r="WJK91" s="10"/>
      <c r="WJL91" s="10"/>
      <c r="WJM91" s="10"/>
      <c r="WJN91" s="10"/>
      <c r="WJO91" s="10"/>
      <c r="WJP91" s="10"/>
      <c r="WJQ91" s="10"/>
      <c r="WJR91" s="10"/>
      <c r="WJS91" s="10"/>
      <c r="WJT91" s="10"/>
      <c r="WJU91" s="10"/>
      <c r="WJV91" s="10"/>
      <c r="WJW91" s="10"/>
      <c r="WJX91" s="10"/>
      <c r="WJY91" s="10"/>
      <c r="WJZ91" s="10"/>
      <c r="WKA91" s="10"/>
      <c r="WKB91" s="10"/>
      <c r="WKC91" s="10"/>
      <c r="WKD91" s="10"/>
      <c r="WKE91" s="10"/>
      <c r="WKF91" s="10"/>
      <c r="WKG91" s="10"/>
      <c r="WKH91" s="10"/>
      <c r="WKI91" s="10"/>
      <c r="WKJ91" s="10"/>
      <c r="WKK91" s="10"/>
      <c r="WKL91" s="10"/>
      <c r="WKM91" s="10"/>
      <c r="WKN91" s="10"/>
      <c r="WKO91" s="10"/>
      <c r="WKP91" s="10"/>
      <c r="WKQ91" s="10"/>
      <c r="WKR91" s="10"/>
      <c r="WKS91" s="10"/>
      <c r="WKT91" s="10"/>
      <c r="WKU91" s="10"/>
      <c r="WKV91" s="10"/>
      <c r="WKW91" s="10"/>
      <c r="WKX91" s="10"/>
      <c r="WKY91" s="10"/>
      <c r="WKZ91" s="10"/>
      <c r="WLA91" s="10"/>
      <c r="WLB91" s="10"/>
      <c r="WLC91" s="10"/>
      <c r="WLD91" s="10"/>
      <c r="WLE91" s="10"/>
      <c r="WLF91" s="10"/>
      <c r="WLG91" s="10"/>
      <c r="WLH91" s="10"/>
      <c r="WLI91" s="10"/>
      <c r="WLJ91" s="10"/>
      <c r="WLK91" s="10"/>
      <c r="WLL91" s="10"/>
      <c r="WLM91" s="10"/>
      <c r="WLN91" s="10"/>
      <c r="WLO91" s="10"/>
      <c r="WLP91" s="10"/>
      <c r="WLQ91" s="10"/>
      <c r="WLR91" s="10"/>
      <c r="WLS91" s="10"/>
      <c r="WLT91" s="10"/>
      <c r="WLU91" s="10"/>
      <c r="WLV91" s="10"/>
      <c r="WLW91" s="10"/>
      <c r="WLX91" s="10"/>
      <c r="WLY91" s="10"/>
      <c r="WLZ91" s="10"/>
      <c r="WMA91" s="10"/>
      <c r="WMB91" s="10"/>
      <c r="WMC91" s="10"/>
      <c r="WMD91" s="10"/>
      <c r="WME91" s="10"/>
      <c r="WMF91" s="10"/>
      <c r="WMG91" s="10"/>
      <c r="WMH91" s="10"/>
      <c r="WMI91" s="10"/>
      <c r="WMJ91" s="10"/>
      <c r="WMK91" s="10"/>
      <c r="WML91" s="10"/>
      <c r="WMM91" s="10"/>
      <c r="WMN91" s="10"/>
      <c r="WMO91" s="10"/>
      <c r="WMP91" s="10"/>
      <c r="WMQ91" s="10"/>
      <c r="WMR91" s="10"/>
      <c r="WMS91" s="10"/>
      <c r="WMT91" s="10"/>
      <c r="WMU91" s="10"/>
      <c r="WMV91" s="10"/>
      <c r="WMW91" s="10"/>
      <c r="WMX91" s="10"/>
      <c r="WMY91" s="10"/>
      <c r="WMZ91" s="10"/>
      <c r="WNA91" s="10"/>
      <c r="WNB91" s="10"/>
      <c r="WNC91" s="10"/>
      <c r="WND91" s="10"/>
      <c r="WNE91" s="10"/>
      <c r="WNF91" s="10"/>
      <c r="WNG91" s="10"/>
      <c r="WNH91" s="10"/>
      <c r="WNI91" s="10"/>
      <c r="WNJ91" s="10"/>
      <c r="WNK91" s="10"/>
      <c r="WNL91" s="10"/>
      <c r="WNM91" s="10"/>
      <c r="WNN91" s="10"/>
      <c r="WNO91" s="10"/>
      <c r="WNP91" s="10"/>
      <c r="WNQ91" s="10"/>
      <c r="WNR91" s="10"/>
      <c r="WNS91" s="10"/>
      <c r="WNT91" s="10"/>
      <c r="WNU91" s="10"/>
      <c r="WNV91" s="10"/>
      <c r="WNW91" s="10"/>
      <c r="WNX91" s="10"/>
      <c r="WNY91" s="10"/>
      <c r="WNZ91" s="10"/>
      <c r="WOA91" s="10"/>
      <c r="WOB91" s="10"/>
      <c r="WOC91" s="10"/>
      <c r="WOD91" s="10"/>
      <c r="WOE91" s="10"/>
      <c r="WOF91" s="10"/>
      <c r="WOG91" s="10"/>
      <c r="WOH91" s="10"/>
      <c r="WOI91" s="10"/>
      <c r="WOJ91" s="10"/>
      <c r="WOK91" s="10"/>
      <c r="WOL91" s="10"/>
      <c r="WOM91" s="10"/>
      <c r="WON91" s="10"/>
      <c r="WOO91" s="10"/>
      <c r="WOP91" s="10"/>
      <c r="WOQ91" s="10"/>
      <c r="WOR91" s="10"/>
      <c r="WOS91" s="10"/>
      <c r="WOT91" s="10"/>
      <c r="WOU91" s="10"/>
      <c r="WOV91" s="10"/>
      <c r="WOW91" s="10"/>
      <c r="WOX91" s="10"/>
      <c r="WOY91" s="10"/>
      <c r="WOZ91" s="10"/>
      <c r="WPA91" s="10"/>
      <c r="WPB91" s="10"/>
      <c r="WPC91" s="10"/>
      <c r="WPD91" s="10"/>
      <c r="WPE91" s="10"/>
      <c r="WPF91" s="10"/>
      <c r="WPG91" s="10"/>
      <c r="WPH91" s="10"/>
      <c r="WPI91" s="10"/>
      <c r="WPJ91" s="10"/>
      <c r="WPK91" s="10"/>
      <c r="WPL91" s="10"/>
      <c r="WPM91" s="10"/>
      <c r="WPN91" s="10"/>
      <c r="WPO91" s="10"/>
      <c r="WPP91" s="10"/>
      <c r="WPQ91" s="10"/>
      <c r="WPR91" s="10"/>
      <c r="WPS91" s="10"/>
      <c r="WPT91" s="10"/>
      <c r="WPU91" s="10"/>
      <c r="WPV91" s="10"/>
      <c r="WPW91" s="10"/>
      <c r="WPX91" s="10"/>
      <c r="WPY91" s="10"/>
      <c r="WPZ91" s="10"/>
      <c r="WQA91" s="10"/>
      <c r="WQB91" s="10"/>
      <c r="WQC91" s="10"/>
      <c r="WQD91" s="10"/>
      <c r="WQE91" s="10"/>
      <c r="WQF91" s="10"/>
      <c r="WQG91" s="10"/>
      <c r="WQH91" s="10"/>
      <c r="WQI91" s="10"/>
      <c r="WQJ91" s="10"/>
      <c r="WQK91" s="10"/>
      <c r="WQL91" s="10"/>
      <c r="WQM91" s="10"/>
      <c r="WQN91" s="10"/>
      <c r="WQO91" s="10"/>
      <c r="WQP91" s="10"/>
      <c r="WQQ91" s="10"/>
      <c r="WQR91" s="10"/>
      <c r="WQS91" s="10"/>
      <c r="WQT91" s="10"/>
      <c r="WQU91" s="10"/>
      <c r="WQV91" s="10"/>
      <c r="WQW91" s="10"/>
      <c r="WQX91" s="10"/>
      <c r="WQY91" s="10"/>
      <c r="WQZ91" s="10"/>
      <c r="WRA91" s="10"/>
      <c r="WRB91" s="10"/>
      <c r="WRC91" s="10"/>
      <c r="WRD91" s="10"/>
      <c r="WRE91" s="10"/>
      <c r="WRF91" s="10"/>
      <c r="WRG91" s="10"/>
      <c r="WRH91" s="10"/>
      <c r="WRI91" s="10"/>
      <c r="WRJ91" s="10"/>
      <c r="WRK91" s="10"/>
      <c r="WRL91" s="10"/>
      <c r="WRM91" s="10"/>
      <c r="WRN91" s="10"/>
      <c r="WRO91" s="10"/>
      <c r="WRP91" s="10"/>
      <c r="WRQ91" s="10"/>
      <c r="WRR91" s="10"/>
      <c r="WRS91" s="10"/>
      <c r="WRT91" s="10"/>
      <c r="WRU91" s="10"/>
      <c r="WRV91" s="10"/>
      <c r="WRW91" s="10"/>
      <c r="WRX91" s="10"/>
      <c r="WRY91" s="10"/>
      <c r="WRZ91" s="10"/>
      <c r="WSA91" s="10"/>
      <c r="WSB91" s="10"/>
      <c r="WSC91" s="10"/>
      <c r="WSD91" s="10"/>
      <c r="WSE91" s="10"/>
      <c r="WSF91" s="10"/>
      <c r="WSG91" s="10"/>
      <c r="WSH91" s="10"/>
      <c r="WSI91" s="10"/>
      <c r="WSJ91" s="10"/>
      <c r="WSK91" s="10"/>
      <c r="WSL91" s="10"/>
      <c r="WSM91" s="10"/>
      <c r="WSN91" s="10"/>
      <c r="WSO91" s="10"/>
      <c r="WSP91" s="10"/>
      <c r="WSQ91" s="10"/>
      <c r="WSR91" s="10"/>
      <c r="WSS91" s="10"/>
      <c r="WST91" s="10"/>
      <c r="WSU91" s="10"/>
      <c r="WSV91" s="10"/>
      <c r="WSW91" s="10"/>
      <c r="WSX91" s="10"/>
      <c r="WSY91" s="10"/>
      <c r="WSZ91" s="10"/>
      <c r="WTA91" s="10"/>
      <c r="WTB91" s="10"/>
      <c r="WTC91" s="10"/>
      <c r="WTD91" s="10"/>
      <c r="WTE91" s="10"/>
      <c r="WTF91" s="10"/>
      <c r="WTG91" s="10"/>
      <c r="WTH91" s="10"/>
      <c r="WTI91" s="10"/>
      <c r="WTJ91" s="10"/>
      <c r="WTK91" s="10"/>
      <c r="WTL91" s="10"/>
      <c r="WTM91" s="10"/>
      <c r="WTN91" s="10"/>
      <c r="WTO91" s="10"/>
      <c r="WTP91" s="10"/>
      <c r="WTQ91" s="10"/>
      <c r="WTR91" s="10"/>
      <c r="WTS91" s="10"/>
      <c r="WTT91" s="10"/>
      <c r="WTU91" s="10"/>
      <c r="WTV91" s="10"/>
      <c r="WTW91" s="10"/>
      <c r="WTX91" s="10"/>
      <c r="WTY91" s="10"/>
      <c r="WTZ91" s="10"/>
      <c r="WUA91" s="10"/>
      <c r="WUB91" s="10"/>
      <c r="WUC91" s="10"/>
      <c r="WUD91" s="10"/>
      <c r="WUE91" s="10"/>
      <c r="WUF91" s="10"/>
      <c r="WUG91" s="10"/>
      <c r="WUH91" s="10"/>
      <c r="WUI91" s="10"/>
      <c r="WUJ91" s="10"/>
      <c r="WUK91" s="10"/>
      <c r="WUL91" s="10"/>
      <c r="WUM91" s="10"/>
      <c r="WUN91" s="10"/>
      <c r="WUO91" s="10"/>
      <c r="WUP91" s="10"/>
      <c r="WUQ91" s="10"/>
      <c r="WUR91" s="10"/>
      <c r="WUS91" s="10"/>
      <c r="WUT91" s="10"/>
      <c r="WUU91" s="10"/>
      <c r="WUV91" s="10"/>
      <c r="WUW91" s="10"/>
      <c r="WUX91" s="10"/>
      <c r="WUY91" s="10"/>
      <c r="WUZ91" s="10"/>
      <c r="WVA91" s="10"/>
      <c r="WVB91" s="10"/>
      <c r="WVC91" s="10"/>
      <c r="WVD91" s="10"/>
      <c r="WVE91" s="10"/>
      <c r="WVF91" s="10"/>
      <c r="WVG91" s="10"/>
      <c r="WVH91" s="10"/>
      <c r="WVI91" s="10"/>
      <c r="WVJ91" s="10"/>
      <c r="WVK91" s="10"/>
      <c r="WVL91" s="10"/>
      <c r="WVM91" s="10"/>
      <c r="WVN91" s="10"/>
      <c r="WVO91" s="10"/>
      <c r="WVP91" s="10"/>
      <c r="WVQ91" s="10"/>
      <c r="WVR91" s="10"/>
      <c r="WVS91" s="10"/>
      <c r="WVT91" s="10"/>
      <c r="WVU91" s="10"/>
      <c r="WVV91" s="10"/>
      <c r="WVW91" s="10"/>
      <c r="WVX91" s="10"/>
      <c r="WVY91" s="10"/>
      <c r="WVZ91" s="10"/>
      <c r="WWA91" s="10"/>
      <c r="WWB91" s="10"/>
      <c r="WWC91" s="10"/>
      <c r="WWD91" s="10"/>
      <c r="WWE91" s="10"/>
      <c r="WWF91" s="10"/>
      <c r="WWG91" s="10"/>
      <c r="WWH91" s="10"/>
      <c r="WWI91" s="10"/>
      <c r="WWJ91" s="10"/>
      <c r="WWK91" s="10"/>
      <c r="WWL91" s="10"/>
      <c r="WWM91" s="10"/>
      <c r="WWN91" s="10"/>
      <c r="WWO91" s="10"/>
      <c r="WWP91" s="10"/>
      <c r="WWQ91" s="10"/>
      <c r="WWR91" s="10"/>
      <c r="WWS91" s="10"/>
      <c r="WWT91" s="10"/>
      <c r="WWU91" s="10"/>
      <c r="WWV91" s="10"/>
      <c r="WWW91" s="10"/>
      <c r="WWX91" s="10"/>
      <c r="WWY91" s="10"/>
      <c r="WWZ91" s="10"/>
      <c r="WXA91" s="10"/>
      <c r="WXB91" s="10"/>
      <c r="WXC91" s="10"/>
      <c r="WXD91" s="10"/>
      <c r="WXE91" s="10"/>
      <c r="WXF91" s="10"/>
      <c r="WXG91" s="10"/>
      <c r="WXH91" s="10"/>
      <c r="WXI91" s="10"/>
      <c r="WXJ91" s="10"/>
      <c r="WXK91" s="10"/>
      <c r="WXL91" s="10"/>
      <c r="WXM91" s="10"/>
      <c r="WXN91" s="10"/>
      <c r="WXO91" s="10"/>
      <c r="WXP91" s="10"/>
      <c r="WXQ91" s="10"/>
      <c r="WXR91" s="10"/>
      <c r="WXS91" s="10"/>
      <c r="WXT91" s="10"/>
      <c r="WXU91" s="10"/>
      <c r="WXV91" s="10"/>
      <c r="WXW91" s="10"/>
      <c r="WXX91" s="10"/>
      <c r="WXY91" s="10"/>
      <c r="WXZ91" s="10"/>
      <c r="WYA91" s="10"/>
      <c r="WYB91" s="10"/>
      <c r="WYC91" s="10"/>
      <c r="WYD91" s="10"/>
      <c r="WYE91" s="10"/>
      <c r="WYF91" s="10"/>
      <c r="WYG91" s="10"/>
      <c r="WYH91" s="10"/>
      <c r="WYI91" s="10"/>
      <c r="WYJ91" s="10"/>
      <c r="WYK91" s="10"/>
      <c r="WYL91" s="10"/>
      <c r="WYM91" s="10"/>
      <c r="WYN91" s="10"/>
      <c r="WYO91" s="10"/>
      <c r="WYP91" s="10"/>
      <c r="WYQ91" s="10"/>
      <c r="WYR91" s="10"/>
      <c r="WYS91" s="10"/>
      <c r="WYT91" s="10"/>
      <c r="WYU91" s="10"/>
      <c r="WYV91" s="10"/>
      <c r="WYW91" s="10"/>
      <c r="WYX91" s="10"/>
      <c r="WYY91" s="10"/>
      <c r="WYZ91" s="10"/>
      <c r="WZA91" s="10"/>
      <c r="WZB91" s="10"/>
      <c r="WZC91" s="10"/>
      <c r="WZD91" s="10"/>
      <c r="WZE91" s="10"/>
      <c r="WZF91" s="10"/>
      <c r="WZG91" s="10"/>
      <c r="WZH91" s="10"/>
      <c r="WZI91" s="10"/>
      <c r="WZJ91" s="10"/>
      <c r="WZK91" s="10"/>
      <c r="WZL91" s="10"/>
      <c r="WZM91" s="10"/>
      <c r="WZN91" s="10"/>
      <c r="WZO91" s="10"/>
      <c r="WZP91" s="10"/>
      <c r="WZQ91" s="10"/>
      <c r="WZR91" s="10"/>
      <c r="WZS91" s="10"/>
      <c r="WZT91" s="10"/>
      <c r="WZU91" s="10"/>
      <c r="WZV91" s="10"/>
      <c r="WZW91" s="10"/>
      <c r="WZX91" s="10"/>
      <c r="WZY91" s="10"/>
      <c r="WZZ91" s="10"/>
      <c r="XAA91" s="10"/>
      <c r="XAB91" s="10"/>
      <c r="XAC91" s="10"/>
      <c r="XAD91" s="10"/>
      <c r="XAE91" s="10"/>
      <c r="XAF91" s="10"/>
      <c r="XAG91" s="10"/>
      <c r="XAH91" s="10"/>
      <c r="XAI91" s="10"/>
      <c r="XAJ91" s="10"/>
      <c r="XAK91" s="10"/>
      <c r="XAL91" s="10"/>
      <c r="XAM91" s="10"/>
      <c r="XAN91" s="10"/>
      <c r="XAO91" s="10"/>
      <c r="XAP91" s="10"/>
      <c r="XAQ91" s="10"/>
      <c r="XAR91" s="10"/>
      <c r="XAS91" s="10"/>
      <c r="XAT91" s="10"/>
      <c r="XAU91" s="10"/>
      <c r="XAV91" s="10"/>
      <c r="XAW91" s="10"/>
      <c r="XAX91" s="10"/>
      <c r="XAY91" s="10"/>
      <c r="XAZ91" s="10"/>
      <c r="XBA91" s="10"/>
      <c r="XBB91" s="10"/>
      <c r="XBC91" s="10"/>
      <c r="XBD91" s="10"/>
      <c r="XBE91" s="10"/>
      <c r="XBF91" s="10"/>
      <c r="XBG91" s="10"/>
      <c r="XBH91" s="10"/>
      <c r="XBI91" s="10"/>
      <c r="XBJ91" s="10"/>
      <c r="XBK91" s="10"/>
      <c r="XBL91" s="10"/>
      <c r="XBM91" s="10"/>
      <c r="XBN91" s="10"/>
      <c r="XBO91" s="10"/>
      <c r="XBP91" s="10"/>
      <c r="XBQ91" s="10"/>
      <c r="XBR91" s="10"/>
      <c r="XBS91" s="10"/>
      <c r="XBT91" s="10"/>
      <c r="XBU91" s="10"/>
      <c r="XBV91" s="10"/>
      <c r="XBW91" s="10"/>
      <c r="XBX91" s="10"/>
      <c r="XBY91" s="10"/>
      <c r="XBZ91" s="10"/>
      <c r="XCA91" s="10"/>
      <c r="XCB91" s="10"/>
      <c r="XCC91" s="10"/>
      <c r="XCD91" s="10"/>
      <c r="XCE91" s="10"/>
      <c r="XCF91" s="10"/>
      <c r="XCG91" s="10"/>
      <c r="XCH91" s="10"/>
      <c r="XCI91" s="10"/>
      <c r="XCJ91" s="10"/>
      <c r="XCK91" s="10"/>
      <c r="XCL91" s="10"/>
      <c r="XCM91" s="10"/>
      <c r="XCN91" s="10"/>
      <c r="XCO91" s="10"/>
      <c r="XCP91" s="10"/>
      <c r="XCQ91" s="10"/>
      <c r="XCR91" s="10"/>
      <c r="XCS91" s="10"/>
      <c r="XCT91" s="10"/>
      <c r="XCU91" s="10"/>
      <c r="XCV91" s="10"/>
      <c r="XCW91" s="10"/>
      <c r="XCX91" s="10"/>
      <c r="XCY91" s="10"/>
      <c r="XCZ91" s="10"/>
      <c r="XDA91" s="10"/>
      <c r="XDB91" s="10"/>
      <c r="XDC91" s="10"/>
      <c r="XDD91" s="10"/>
      <c r="XDE91" s="10"/>
      <c r="XDF91" s="10"/>
      <c r="XDG91" s="10"/>
      <c r="XDH91" s="10"/>
      <c r="XDI91" s="10"/>
      <c r="XDJ91" s="10"/>
      <c r="XDK91" s="10"/>
      <c r="XDL91" s="10"/>
      <c r="XDM91" s="10"/>
      <c r="XDN91" s="10"/>
      <c r="XDO91" s="10"/>
      <c r="XDP91" s="10"/>
      <c r="XDQ91" s="10"/>
      <c r="XDR91" s="10"/>
      <c r="XDS91" s="10"/>
      <c r="XDT91" s="10"/>
      <c r="XDU91" s="10"/>
      <c r="XDV91" s="10"/>
      <c r="XDW91" s="10"/>
      <c r="XDX91" s="10"/>
      <c r="XDY91" s="10"/>
      <c r="XDZ91" s="10"/>
      <c r="XEA91" s="10"/>
      <c r="XEB91" s="10"/>
      <c r="XEC91" s="10"/>
      <c r="XED91" s="10"/>
      <c r="XEE91" s="10"/>
      <c r="XEF91" s="10"/>
      <c r="XEG91" s="10"/>
      <c r="XEH91" s="10"/>
      <c r="XEI91" s="10"/>
      <c r="XEJ91" s="10"/>
      <c r="XEK91" s="10"/>
      <c r="XEL91" s="10"/>
      <c r="XEM91" s="10"/>
      <c r="XEN91" s="10"/>
      <c r="XEO91" s="10"/>
      <c r="XEP91" s="10"/>
      <c r="XEQ91" s="10"/>
      <c r="XER91" s="10"/>
      <c r="XES91" s="10"/>
      <c r="XET91" s="10"/>
      <c r="XEU91" s="10"/>
      <c r="XEV91" s="10"/>
      <c r="XEW91" s="10"/>
      <c r="XEX91" s="10"/>
      <c r="XEY91" s="10"/>
      <c r="XEZ91" s="10"/>
      <c r="XFA91" s="10"/>
      <c r="XFB91" s="10"/>
    </row>
    <row r="92" spans="1:16382" s="17" customFormat="1" ht="40.5" customHeight="1" x14ac:dyDescent="0.2">
      <c r="A92" s="23" t="s">
        <v>62</v>
      </c>
      <c r="B92" s="14" t="s">
        <v>61</v>
      </c>
      <c r="C92" s="14" t="s">
        <v>38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6958926132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6">
        <f t="shared" si="2"/>
        <v>6958926132</v>
      </c>
      <c r="Y92" s="14" t="s">
        <v>33</v>
      </c>
      <c r="Z92" s="14">
        <v>1</v>
      </c>
      <c r="AA92" s="14">
        <v>2018</v>
      </c>
      <c r="AB92" s="24">
        <v>2018</v>
      </c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  <c r="IU92" s="10"/>
      <c r="IV92" s="10"/>
      <c r="IW92" s="10"/>
      <c r="IX92" s="10"/>
      <c r="IY92" s="10"/>
      <c r="IZ92" s="10"/>
      <c r="JA92" s="10"/>
      <c r="JB92" s="10"/>
      <c r="JC92" s="10"/>
      <c r="JD92" s="10"/>
      <c r="JE92" s="10"/>
      <c r="JF92" s="10"/>
      <c r="JG92" s="10"/>
      <c r="JH92" s="10"/>
      <c r="JI92" s="10"/>
      <c r="JJ92" s="10"/>
      <c r="JK92" s="10"/>
      <c r="JL92" s="10"/>
      <c r="JM92" s="10"/>
      <c r="JN92" s="10"/>
      <c r="JO92" s="10"/>
      <c r="JP92" s="10"/>
      <c r="JQ92" s="10"/>
      <c r="JR92" s="10"/>
      <c r="JS92" s="10"/>
      <c r="JT92" s="10"/>
      <c r="JU92" s="10"/>
      <c r="JV92" s="10"/>
      <c r="JW92" s="10"/>
      <c r="JX92" s="10"/>
      <c r="JY92" s="10"/>
      <c r="JZ92" s="10"/>
      <c r="KA92" s="10"/>
      <c r="KB92" s="10"/>
      <c r="KC92" s="10"/>
      <c r="KD92" s="10"/>
      <c r="KE92" s="10"/>
      <c r="KF92" s="10"/>
      <c r="KG92" s="10"/>
      <c r="KH92" s="10"/>
      <c r="KI92" s="10"/>
      <c r="KJ92" s="10"/>
      <c r="KK92" s="10"/>
      <c r="KL92" s="10"/>
      <c r="KM92" s="10"/>
      <c r="KN92" s="10"/>
      <c r="KO92" s="10"/>
      <c r="KP92" s="10"/>
      <c r="KQ92" s="10"/>
      <c r="KR92" s="10"/>
      <c r="KS92" s="10"/>
      <c r="KT92" s="10"/>
      <c r="KU92" s="10"/>
      <c r="KV92" s="10"/>
      <c r="KW92" s="10"/>
      <c r="KX92" s="10"/>
      <c r="KY92" s="10"/>
      <c r="KZ92" s="10"/>
      <c r="LA92" s="10"/>
      <c r="LB92" s="10"/>
      <c r="LC92" s="10"/>
      <c r="LD92" s="10"/>
      <c r="LE92" s="10"/>
      <c r="LF92" s="10"/>
      <c r="LG92" s="10"/>
      <c r="LH92" s="10"/>
      <c r="LI92" s="10"/>
      <c r="LJ92" s="10"/>
      <c r="LK92" s="10"/>
      <c r="LL92" s="10"/>
      <c r="LM92" s="10"/>
      <c r="LN92" s="10"/>
      <c r="LO92" s="10"/>
      <c r="LP92" s="10"/>
      <c r="LQ92" s="10"/>
      <c r="LR92" s="10"/>
      <c r="LS92" s="10"/>
      <c r="LT92" s="10"/>
      <c r="LU92" s="10"/>
      <c r="LV92" s="10"/>
      <c r="LW92" s="10"/>
      <c r="LX92" s="10"/>
      <c r="LY92" s="10"/>
      <c r="LZ92" s="10"/>
      <c r="MA92" s="10"/>
      <c r="MB92" s="10"/>
      <c r="MC92" s="10"/>
      <c r="MD92" s="10"/>
      <c r="ME92" s="10"/>
      <c r="MF92" s="10"/>
      <c r="MG92" s="10"/>
      <c r="MH92" s="10"/>
      <c r="MI92" s="10"/>
      <c r="MJ92" s="10"/>
      <c r="MK92" s="10"/>
      <c r="ML92" s="10"/>
      <c r="MM92" s="10"/>
      <c r="MN92" s="10"/>
      <c r="MO92" s="10"/>
      <c r="MP92" s="10"/>
      <c r="MQ92" s="10"/>
      <c r="MR92" s="10"/>
      <c r="MS92" s="10"/>
      <c r="MT92" s="10"/>
      <c r="MU92" s="10"/>
      <c r="MV92" s="10"/>
      <c r="MW92" s="10"/>
      <c r="MX92" s="10"/>
      <c r="MY92" s="10"/>
      <c r="MZ92" s="10"/>
      <c r="NA92" s="10"/>
      <c r="NB92" s="10"/>
      <c r="NC92" s="10"/>
      <c r="ND92" s="10"/>
      <c r="NE92" s="10"/>
      <c r="NF92" s="10"/>
      <c r="NG92" s="10"/>
      <c r="NH92" s="10"/>
      <c r="NI92" s="10"/>
      <c r="NJ92" s="10"/>
      <c r="NK92" s="10"/>
      <c r="NL92" s="10"/>
      <c r="NM92" s="10"/>
      <c r="NN92" s="10"/>
      <c r="NO92" s="10"/>
      <c r="NP92" s="10"/>
      <c r="NQ92" s="10"/>
      <c r="NR92" s="10"/>
      <c r="NS92" s="10"/>
      <c r="NT92" s="10"/>
      <c r="NU92" s="10"/>
      <c r="NV92" s="10"/>
      <c r="NW92" s="10"/>
      <c r="NX92" s="10"/>
      <c r="NY92" s="10"/>
      <c r="NZ92" s="10"/>
      <c r="OA92" s="10"/>
      <c r="OB92" s="10"/>
      <c r="OC92" s="10"/>
      <c r="OD92" s="10"/>
      <c r="OE92" s="10"/>
      <c r="OF92" s="10"/>
      <c r="OG92" s="10"/>
      <c r="OH92" s="10"/>
      <c r="OI92" s="10"/>
      <c r="OJ92" s="10"/>
      <c r="OK92" s="10"/>
      <c r="OL92" s="10"/>
      <c r="OM92" s="10"/>
      <c r="ON92" s="10"/>
      <c r="OO92" s="10"/>
      <c r="OP92" s="10"/>
      <c r="OQ92" s="10"/>
      <c r="OR92" s="10"/>
      <c r="OS92" s="10"/>
      <c r="OT92" s="10"/>
      <c r="OU92" s="10"/>
      <c r="OV92" s="10"/>
      <c r="OW92" s="10"/>
      <c r="OX92" s="10"/>
      <c r="OY92" s="10"/>
      <c r="OZ92" s="10"/>
      <c r="PA92" s="10"/>
      <c r="PB92" s="10"/>
      <c r="PC92" s="10"/>
      <c r="PD92" s="10"/>
      <c r="PE92" s="10"/>
      <c r="PF92" s="10"/>
      <c r="PG92" s="10"/>
      <c r="PH92" s="10"/>
      <c r="PI92" s="10"/>
      <c r="PJ92" s="10"/>
      <c r="PK92" s="10"/>
      <c r="PL92" s="10"/>
      <c r="PM92" s="10"/>
      <c r="PN92" s="10"/>
      <c r="PO92" s="10"/>
      <c r="PP92" s="10"/>
      <c r="PQ92" s="10"/>
      <c r="PR92" s="10"/>
      <c r="PS92" s="10"/>
      <c r="PT92" s="10"/>
      <c r="PU92" s="10"/>
      <c r="PV92" s="10"/>
      <c r="PW92" s="10"/>
      <c r="PX92" s="10"/>
      <c r="PY92" s="10"/>
      <c r="PZ92" s="10"/>
      <c r="QA92" s="10"/>
      <c r="QB92" s="10"/>
      <c r="QC92" s="10"/>
      <c r="QD92" s="10"/>
      <c r="QE92" s="10"/>
      <c r="QF92" s="10"/>
      <c r="QG92" s="10"/>
      <c r="QH92" s="10"/>
      <c r="QI92" s="10"/>
      <c r="QJ92" s="10"/>
      <c r="QK92" s="10"/>
      <c r="QL92" s="10"/>
      <c r="QM92" s="10"/>
      <c r="QN92" s="10"/>
      <c r="QO92" s="10"/>
      <c r="QP92" s="10"/>
      <c r="QQ92" s="10"/>
      <c r="QR92" s="10"/>
      <c r="QS92" s="10"/>
      <c r="QT92" s="10"/>
      <c r="QU92" s="10"/>
      <c r="QV92" s="10"/>
      <c r="QW92" s="10"/>
      <c r="QX92" s="10"/>
      <c r="QY92" s="10"/>
      <c r="QZ92" s="10"/>
      <c r="RA92" s="10"/>
      <c r="RB92" s="10"/>
      <c r="RC92" s="10"/>
      <c r="RD92" s="10"/>
      <c r="RE92" s="10"/>
      <c r="RF92" s="10"/>
      <c r="RG92" s="10"/>
      <c r="RH92" s="10"/>
      <c r="RI92" s="10"/>
      <c r="RJ92" s="10"/>
      <c r="RK92" s="10"/>
      <c r="RL92" s="10"/>
      <c r="RM92" s="10"/>
      <c r="RN92" s="10"/>
      <c r="RO92" s="10"/>
      <c r="RP92" s="10"/>
      <c r="RQ92" s="10"/>
      <c r="RR92" s="10"/>
      <c r="RS92" s="10"/>
      <c r="RT92" s="10"/>
      <c r="RU92" s="10"/>
      <c r="RV92" s="10"/>
      <c r="RW92" s="10"/>
      <c r="RX92" s="10"/>
      <c r="RY92" s="10"/>
      <c r="RZ92" s="10"/>
      <c r="SA92" s="10"/>
      <c r="SB92" s="10"/>
      <c r="SC92" s="10"/>
      <c r="SD92" s="10"/>
      <c r="SE92" s="10"/>
      <c r="SF92" s="10"/>
      <c r="SG92" s="10"/>
      <c r="SH92" s="10"/>
      <c r="SI92" s="10"/>
      <c r="SJ92" s="10"/>
      <c r="SK92" s="10"/>
      <c r="SL92" s="10"/>
      <c r="SM92" s="10"/>
      <c r="SN92" s="10"/>
      <c r="SO92" s="10"/>
      <c r="SP92" s="10"/>
      <c r="SQ92" s="10"/>
      <c r="SR92" s="10"/>
      <c r="SS92" s="10"/>
      <c r="ST92" s="10"/>
      <c r="SU92" s="10"/>
      <c r="SV92" s="10"/>
      <c r="SW92" s="10"/>
      <c r="SX92" s="10"/>
      <c r="SY92" s="10"/>
      <c r="SZ92" s="10"/>
      <c r="TA92" s="10"/>
      <c r="TB92" s="10"/>
      <c r="TC92" s="10"/>
      <c r="TD92" s="10"/>
      <c r="TE92" s="10"/>
      <c r="TF92" s="10"/>
      <c r="TG92" s="10"/>
      <c r="TH92" s="10"/>
      <c r="TI92" s="10"/>
      <c r="TJ92" s="10"/>
      <c r="TK92" s="10"/>
      <c r="TL92" s="10"/>
      <c r="TM92" s="10"/>
      <c r="TN92" s="10"/>
      <c r="TO92" s="10"/>
      <c r="TP92" s="10"/>
      <c r="TQ92" s="10"/>
      <c r="TR92" s="10"/>
      <c r="TS92" s="10"/>
      <c r="TT92" s="10"/>
      <c r="TU92" s="10"/>
      <c r="TV92" s="10"/>
      <c r="TW92" s="10"/>
      <c r="TX92" s="10"/>
      <c r="TY92" s="10"/>
      <c r="TZ92" s="10"/>
      <c r="UA92" s="10"/>
      <c r="UB92" s="10"/>
      <c r="UC92" s="10"/>
      <c r="UD92" s="10"/>
      <c r="UE92" s="10"/>
      <c r="UF92" s="10"/>
      <c r="UG92" s="10"/>
      <c r="UH92" s="10"/>
      <c r="UI92" s="10"/>
      <c r="UJ92" s="10"/>
      <c r="UK92" s="10"/>
      <c r="UL92" s="10"/>
      <c r="UM92" s="10"/>
      <c r="UN92" s="10"/>
      <c r="UO92" s="10"/>
      <c r="UP92" s="10"/>
      <c r="UQ92" s="10"/>
      <c r="UR92" s="10"/>
      <c r="US92" s="10"/>
      <c r="UT92" s="10"/>
      <c r="UU92" s="10"/>
      <c r="UV92" s="10"/>
      <c r="UW92" s="10"/>
      <c r="UX92" s="10"/>
      <c r="UY92" s="10"/>
      <c r="UZ92" s="10"/>
      <c r="VA92" s="10"/>
      <c r="VB92" s="10"/>
      <c r="VC92" s="10"/>
      <c r="VD92" s="10"/>
      <c r="VE92" s="10"/>
      <c r="VF92" s="10"/>
      <c r="VG92" s="10"/>
      <c r="VH92" s="10"/>
      <c r="VI92" s="10"/>
      <c r="VJ92" s="10"/>
      <c r="VK92" s="10"/>
      <c r="VL92" s="10"/>
      <c r="VM92" s="10"/>
      <c r="VN92" s="10"/>
      <c r="VO92" s="10"/>
      <c r="VP92" s="10"/>
      <c r="VQ92" s="10"/>
      <c r="VR92" s="10"/>
      <c r="VS92" s="10"/>
      <c r="VT92" s="10"/>
      <c r="VU92" s="10"/>
      <c r="VV92" s="10"/>
      <c r="VW92" s="10"/>
      <c r="VX92" s="10"/>
      <c r="VY92" s="10"/>
      <c r="VZ92" s="10"/>
      <c r="WA92" s="10"/>
      <c r="WB92" s="10"/>
      <c r="WC92" s="10"/>
      <c r="WD92" s="10"/>
      <c r="WE92" s="10"/>
      <c r="WF92" s="10"/>
      <c r="WG92" s="10"/>
      <c r="WH92" s="10"/>
      <c r="WI92" s="10"/>
      <c r="WJ92" s="10"/>
      <c r="WK92" s="10"/>
      <c r="WL92" s="10"/>
      <c r="WM92" s="10"/>
      <c r="WN92" s="10"/>
      <c r="WO92" s="10"/>
      <c r="WP92" s="10"/>
      <c r="WQ92" s="10"/>
      <c r="WR92" s="10"/>
      <c r="WS92" s="10"/>
      <c r="WT92" s="10"/>
      <c r="WU92" s="10"/>
      <c r="WV92" s="10"/>
      <c r="WW92" s="10"/>
      <c r="WX92" s="10"/>
      <c r="WY92" s="10"/>
      <c r="WZ92" s="10"/>
      <c r="XA92" s="10"/>
      <c r="XB92" s="10"/>
      <c r="XC92" s="10"/>
      <c r="XD92" s="10"/>
      <c r="XE92" s="10"/>
      <c r="XF92" s="10"/>
      <c r="XG92" s="10"/>
      <c r="XH92" s="10"/>
      <c r="XI92" s="10"/>
      <c r="XJ92" s="10"/>
      <c r="XK92" s="10"/>
      <c r="XL92" s="10"/>
      <c r="XM92" s="10"/>
      <c r="XN92" s="10"/>
      <c r="XO92" s="10"/>
      <c r="XP92" s="10"/>
      <c r="XQ92" s="10"/>
      <c r="XR92" s="10"/>
      <c r="XS92" s="10"/>
      <c r="XT92" s="10"/>
      <c r="XU92" s="10"/>
      <c r="XV92" s="10"/>
      <c r="XW92" s="10"/>
      <c r="XX92" s="10"/>
      <c r="XY92" s="10"/>
      <c r="XZ92" s="10"/>
      <c r="YA92" s="10"/>
      <c r="YB92" s="10"/>
      <c r="YC92" s="10"/>
      <c r="YD92" s="10"/>
      <c r="YE92" s="10"/>
      <c r="YF92" s="10"/>
      <c r="YG92" s="10"/>
      <c r="YH92" s="10"/>
      <c r="YI92" s="10"/>
      <c r="YJ92" s="10"/>
      <c r="YK92" s="10"/>
      <c r="YL92" s="10"/>
      <c r="YM92" s="10"/>
      <c r="YN92" s="10"/>
      <c r="YO92" s="10"/>
      <c r="YP92" s="10"/>
      <c r="YQ92" s="10"/>
      <c r="YR92" s="10"/>
      <c r="YS92" s="10"/>
      <c r="YT92" s="10"/>
      <c r="YU92" s="10"/>
      <c r="YV92" s="10"/>
      <c r="YW92" s="10"/>
      <c r="YX92" s="10"/>
      <c r="YY92" s="10"/>
      <c r="YZ92" s="10"/>
      <c r="ZA92" s="10"/>
      <c r="ZB92" s="10"/>
      <c r="ZC92" s="10"/>
      <c r="ZD92" s="10"/>
      <c r="ZE92" s="10"/>
      <c r="ZF92" s="10"/>
      <c r="ZG92" s="10"/>
      <c r="ZH92" s="10"/>
      <c r="ZI92" s="10"/>
      <c r="ZJ92" s="10"/>
      <c r="ZK92" s="10"/>
      <c r="ZL92" s="10"/>
      <c r="ZM92" s="10"/>
      <c r="ZN92" s="10"/>
      <c r="ZO92" s="10"/>
      <c r="ZP92" s="10"/>
      <c r="ZQ92" s="10"/>
      <c r="ZR92" s="10"/>
      <c r="ZS92" s="10"/>
      <c r="ZT92" s="10"/>
      <c r="ZU92" s="10"/>
      <c r="ZV92" s="10"/>
      <c r="ZW92" s="10"/>
      <c r="ZX92" s="10"/>
      <c r="ZY92" s="10"/>
      <c r="ZZ92" s="10"/>
      <c r="AAA92" s="10"/>
      <c r="AAB92" s="10"/>
      <c r="AAC92" s="10"/>
      <c r="AAD92" s="10"/>
      <c r="AAE92" s="10"/>
      <c r="AAF92" s="10"/>
      <c r="AAG92" s="10"/>
      <c r="AAH92" s="10"/>
      <c r="AAI92" s="10"/>
      <c r="AAJ92" s="10"/>
      <c r="AAK92" s="10"/>
      <c r="AAL92" s="10"/>
      <c r="AAM92" s="10"/>
      <c r="AAN92" s="10"/>
      <c r="AAO92" s="10"/>
      <c r="AAP92" s="10"/>
      <c r="AAQ92" s="10"/>
      <c r="AAR92" s="10"/>
      <c r="AAS92" s="10"/>
      <c r="AAT92" s="10"/>
      <c r="AAU92" s="10"/>
      <c r="AAV92" s="10"/>
      <c r="AAW92" s="10"/>
      <c r="AAX92" s="10"/>
      <c r="AAY92" s="10"/>
      <c r="AAZ92" s="10"/>
      <c r="ABA92" s="10"/>
      <c r="ABB92" s="10"/>
      <c r="ABC92" s="10"/>
      <c r="ABD92" s="10"/>
      <c r="ABE92" s="10"/>
      <c r="ABF92" s="10"/>
      <c r="ABG92" s="10"/>
      <c r="ABH92" s="10"/>
      <c r="ABI92" s="10"/>
      <c r="ABJ92" s="10"/>
      <c r="ABK92" s="10"/>
      <c r="ABL92" s="10"/>
      <c r="ABM92" s="10"/>
      <c r="ABN92" s="10"/>
      <c r="ABO92" s="10"/>
      <c r="ABP92" s="10"/>
      <c r="ABQ92" s="10"/>
      <c r="ABR92" s="10"/>
      <c r="ABS92" s="10"/>
      <c r="ABT92" s="10"/>
      <c r="ABU92" s="10"/>
      <c r="ABV92" s="10"/>
      <c r="ABW92" s="10"/>
      <c r="ABX92" s="10"/>
      <c r="ABY92" s="10"/>
      <c r="ABZ92" s="10"/>
      <c r="ACA92" s="10"/>
      <c r="ACB92" s="10"/>
      <c r="ACC92" s="10"/>
      <c r="ACD92" s="10"/>
      <c r="ACE92" s="10"/>
      <c r="ACF92" s="10"/>
      <c r="ACG92" s="10"/>
      <c r="ACH92" s="10"/>
      <c r="ACI92" s="10"/>
      <c r="ACJ92" s="10"/>
      <c r="ACK92" s="10"/>
      <c r="ACL92" s="10"/>
      <c r="ACM92" s="10"/>
      <c r="ACN92" s="10"/>
      <c r="ACO92" s="10"/>
      <c r="ACP92" s="10"/>
      <c r="ACQ92" s="10"/>
      <c r="ACR92" s="10"/>
      <c r="ACS92" s="10"/>
      <c r="ACT92" s="10"/>
      <c r="ACU92" s="10"/>
      <c r="ACV92" s="10"/>
      <c r="ACW92" s="10"/>
      <c r="ACX92" s="10"/>
      <c r="ACY92" s="10"/>
      <c r="ACZ92" s="10"/>
      <c r="ADA92" s="10"/>
      <c r="ADB92" s="10"/>
      <c r="ADC92" s="10"/>
      <c r="ADD92" s="10"/>
      <c r="ADE92" s="10"/>
      <c r="ADF92" s="10"/>
      <c r="ADG92" s="10"/>
      <c r="ADH92" s="10"/>
      <c r="ADI92" s="10"/>
      <c r="ADJ92" s="10"/>
      <c r="ADK92" s="10"/>
      <c r="ADL92" s="10"/>
      <c r="ADM92" s="10"/>
      <c r="ADN92" s="10"/>
      <c r="ADO92" s="10"/>
      <c r="ADP92" s="10"/>
      <c r="ADQ92" s="10"/>
      <c r="ADR92" s="10"/>
      <c r="ADS92" s="10"/>
      <c r="ADT92" s="10"/>
      <c r="ADU92" s="10"/>
      <c r="ADV92" s="10"/>
      <c r="ADW92" s="10"/>
      <c r="ADX92" s="10"/>
      <c r="ADY92" s="10"/>
      <c r="ADZ92" s="10"/>
      <c r="AEA92" s="10"/>
      <c r="AEB92" s="10"/>
      <c r="AEC92" s="10"/>
      <c r="AED92" s="10"/>
      <c r="AEE92" s="10"/>
      <c r="AEF92" s="10"/>
      <c r="AEG92" s="10"/>
      <c r="AEH92" s="10"/>
      <c r="AEI92" s="10"/>
      <c r="AEJ92" s="10"/>
      <c r="AEK92" s="10"/>
      <c r="AEL92" s="10"/>
      <c r="AEM92" s="10"/>
      <c r="AEN92" s="10"/>
      <c r="AEO92" s="10"/>
      <c r="AEP92" s="10"/>
      <c r="AEQ92" s="10"/>
      <c r="AER92" s="10"/>
      <c r="AES92" s="10"/>
      <c r="AET92" s="10"/>
      <c r="AEU92" s="10"/>
      <c r="AEV92" s="10"/>
      <c r="AEW92" s="10"/>
      <c r="AEX92" s="10"/>
      <c r="AEY92" s="10"/>
      <c r="AEZ92" s="10"/>
      <c r="AFA92" s="10"/>
      <c r="AFB92" s="10"/>
      <c r="AFC92" s="10"/>
      <c r="AFD92" s="10"/>
      <c r="AFE92" s="10"/>
      <c r="AFF92" s="10"/>
      <c r="AFG92" s="10"/>
      <c r="AFH92" s="10"/>
      <c r="AFI92" s="10"/>
      <c r="AFJ92" s="10"/>
      <c r="AFK92" s="10"/>
      <c r="AFL92" s="10"/>
      <c r="AFM92" s="10"/>
      <c r="AFN92" s="10"/>
      <c r="AFO92" s="10"/>
      <c r="AFP92" s="10"/>
      <c r="AFQ92" s="10"/>
      <c r="AFR92" s="10"/>
      <c r="AFS92" s="10"/>
      <c r="AFT92" s="10"/>
      <c r="AFU92" s="10"/>
      <c r="AFV92" s="10"/>
      <c r="AFW92" s="10"/>
      <c r="AFX92" s="10"/>
      <c r="AFY92" s="10"/>
      <c r="AFZ92" s="10"/>
      <c r="AGA92" s="10"/>
      <c r="AGB92" s="10"/>
      <c r="AGC92" s="10"/>
      <c r="AGD92" s="10"/>
      <c r="AGE92" s="10"/>
      <c r="AGF92" s="10"/>
      <c r="AGG92" s="10"/>
      <c r="AGH92" s="10"/>
      <c r="AGI92" s="10"/>
      <c r="AGJ92" s="10"/>
      <c r="AGK92" s="10"/>
      <c r="AGL92" s="10"/>
      <c r="AGM92" s="10"/>
      <c r="AGN92" s="10"/>
      <c r="AGO92" s="10"/>
      <c r="AGP92" s="10"/>
      <c r="AGQ92" s="10"/>
      <c r="AGR92" s="10"/>
      <c r="AGS92" s="10"/>
      <c r="AGT92" s="10"/>
      <c r="AGU92" s="10"/>
      <c r="AGV92" s="10"/>
      <c r="AGW92" s="10"/>
      <c r="AGX92" s="10"/>
      <c r="AGY92" s="10"/>
      <c r="AGZ92" s="10"/>
      <c r="AHA92" s="10"/>
      <c r="AHB92" s="10"/>
      <c r="AHC92" s="10"/>
      <c r="AHD92" s="10"/>
      <c r="AHE92" s="10"/>
      <c r="AHF92" s="10"/>
      <c r="AHG92" s="10"/>
      <c r="AHH92" s="10"/>
      <c r="AHI92" s="10"/>
      <c r="AHJ92" s="10"/>
      <c r="AHK92" s="10"/>
      <c r="AHL92" s="10"/>
      <c r="AHM92" s="10"/>
      <c r="AHN92" s="10"/>
      <c r="AHO92" s="10"/>
      <c r="AHP92" s="10"/>
      <c r="AHQ92" s="10"/>
      <c r="AHR92" s="10"/>
      <c r="AHS92" s="10"/>
      <c r="AHT92" s="10"/>
      <c r="AHU92" s="10"/>
      <c r="AHV92" s="10"/>
      <c r="AHW92" s="10"/>
      <c r="AHX92" s="10"/>
      <c r="AHY92" s="10"/>
      <c r="AHZ92" s="10"/>
      <c r="AIA92" s="10"/>
      <c r="AIB92" s="10"/>
      <c r="AIC92" s="10"/>
      <c r="AID92" s="10"/>
      <c r="AIE92" s="10"/>
      <c r="AIF92" s="10"/>
      <c r="AIG92" s="10"/>
      <c r="AIH92" s="10"/>
      <c r="AII92" s="10"/>
      <c r="AIJ92" s="10"/>
      <c r="AIK92" s="10"/>
      <c r="AIL92" s="10"/>
      <c r="AIM92" s="10"/>
      <c r="AIN92" s="10"/>
      <c r="AIO92" s="10"/>
      <c r="AIP92" s="10"/>
      <c r="AIQ92" s="10"/>
      <c r="AIR92" s="10"/>
      <c r="AIS92" s="10"/>
      <c r="AIT92" s="10"/>
      <c r="AIU92" s="10"/>
      <c r="AIV92" s="10"/>
      <c r="AIW92" s="10"/>
      <c r="AIX92" s="10"/>
      <c r="AIY92" s="10"/>
      <c r="AIZ92" s="10"/>
      <c r="AJA92" s="10"/>
      <c r="AJB92" s="10"/>
      <c r="AJC92" s="10"/>
      <c r="AJD92" s="10"/>
      <c r="AJE92" s="10"/>
      <c r="AJF92" s="10"/>
      <c r="AJG92" s="10"/>
      <c r="AJH92" s="10"/>
      <c r="AJI92" s="10"/>
      <c r="AJJ92" s="10"/>
      <c r="AJK92" s="10"/>
      <c r="AJL92" s="10"/>
      <c r="AJM92" s="10"/>
      <c r="AJN92" s="10"/>
      <c r="AJO92" s="10"/>
      <c r="AJP92" s="10"/>
      <c r="AJQ92" s="10"/>
      <c r="AJR92" s="10"/>
      <c r="AJS92" s="10"/>
      <c r="AJT92" s="10"/>
      <c r="AJU92" s="10"/>
      <c r="AJV92" s="10"/>
      <c r="AJW92" s="10"/>
      <c r="AJX92" s="10"/>
      <c r="AJY92" s="10"/>
      <c r="AJZ92" s="10"/>
      <c r="AKA92" s="10"/>
      <c r="AKB92" s="10"/>
      <c r="AKC92" s="10"/>
      <c r="AKD92" s="10"/>
      <c r="AKE92" s="10"/>
      <c r="AKF92" s="10"/>
      <c r="AKG92" s="10"/>
      <c r="AKH92" s="10"/>
      <c r="AKI92" s="10"/>
      <c r="AKJ92" s="10"/>
      <c r="AKK92" s="10"/>
      <c r="AKL92" s="10"/>
      <c r="AKM92" s="10"/>
      <c r="AKN92" s="10"/>
      <c r="AKO92" s="10"/>
      <c r="AKP92" s="10"/>
      <c r="AKQ92" s="10"/>
      <c r="AKR92" s="10"/>
      <c r="AKS92" s="10"/>
      <c r="AKT92" s="10"/>
      <c r="AKU92" s="10"/>
      <c r="AKV92" s="10"/>
      <c r="AKW92" s="10"/>
      <c r="AKX92" s="10"/>
      <c r="AKY92" s="10"/>
      <c r="AKZ92" s="10"/>
      <c r="ALA92" s="10"/>
      <c r="ALB92" s="10"/>
      <c r="ALC92" s="10"/>
      <c r="ALD92" s="10"/>
      <c r="ALE92" s="10"/>
      <c r="ALF92" s="10"/>
      <c r="ALG92" s="10"/>
      <c r="ALH92" s="10"/>
      <c r="ALI92" s="10"/>
      <c r="ALJ92" s="10"/>
      <c r="ALK92" s="10"/>
      <c r="ALL92" s="10"/>
      <c r="ALM92" s="10"/>
      <c r="ALN92" s="10"/>
      <c r="ALO92" s="10"/>
      <c r="ALP92" s="10"/>
      <c r="ALQ92" s="10"/>
      <c r="ALR92" s="10"/>
      <c r="ALS92" s="10"/>
      <c r="ALT92" s="10"/>
      <c r="ALU92" s="10"/>
      <c r="ALV92" s="10"/>
      <c r="ALW92" s="10"/>
      <c r="ALX92" s="10"/>
      <c r="ALY92" s="10"/>
      <c r="ALZ92" s="10"/>
      <c r="AMA92" s="10"/>
      <c r="AMB92" s="10"/>
      <c r="AMC92" s="10"/>
      <c r="AMD92" s="10"/>
      <c r="AME92" s="10"/>
      <c r="AMF92" s="10"/>
      <c r="AMG92" s="10"/>
      <c r="AMH92" s="10"/>
      <c r="AMI92" s="10"/>
      <c r="AMJ92" s="10"/>
      <c r="AMK92" s="10"/>
      <c r="AML92" s="10"/>
      <c r="AMM92" s="10"/>
      <c r="AMN92" s="10"/>
      <c r="AMO92" s="10"/>
      <c r="AMP92" s="10"/>
      <c r="AMQ92" s="10"/>
      <c r="AMR92" s="10"/>
      <c r="AMS92" s="10"/>
      <c r="AMT92" s="10"/>
      <c r="AMU92" s="10"/>
      <c r="AMV92" s="10"/>
      <c r="AMW92" s="10"/>
      <c r="AMX92" s="10"/>
      <c r="AMY92" s="10"/>
      <c r="AMZ92" s="10"/>
      <c r="ANA92" s="10"/>
      <c r="ANB92" s="10"/>
      <c r="ANC92" s="10"/>
      <c r="AND92" s="10"/>
      <c r="ANE92" s="10"/>
      <c r="ANF92" s="10"/>
      <c r="ANG92" s="10"/>
      <c r="ANH92" s="10"/>
      <c r="ANI92" s="10"/>
      <c r="ANJ92" s="10"/>
      <c r="ANK92" s="10"/>
      <c r="ANL92" s="10"/>
      <c r="ANM92" s="10"/>
      <c r="ANN92" s="10"/>
      <c r="ANO92" s="10"/>
      <c r="ANP92" s="10"/>
      <c r="ANQ92" s="10"/>
      <c r="ANR92" s="10"/>
      <c r="ANS92" s="10"/>
      <c r="ANT92" s="10"/>
      <c r="ANU92" s="10"/>
      <c r="ANV92" s="10"/>
      <c r="ANW92" s="10"/>
      <c r="ANX92" s="10"/>
      <c r="ANY92" s="10"/>
      <c r="ANZ92" s="10"/>
      <c r="AOA92" s="10"/>
      <c r="AOB92" s="10"/>
      <c r="AOC92" s="10"/>
      <c r="AOD92" s="10"/>
      <c r="AOE92" s="10"/>
      <c r="AOF92" s="10"/>
      <c r="AOG92" s="10"/>
      <c r="AOH92" s="10"/>
      <c r="AOI92" s="10"/>
      <c r="AOJ92" s="10"/>
      <c r="AOK92" s="10"/>
      <c r="AOL92" s="10"/>
      <c r="AOM92" s="10"/>
      <c r="AON92" s="10"/>
      <c r="AOO92" s="10"/>
      <c r="AOP92" s="10"/>
      <c r="AOQ92" s="10"/>
      <c r="AOR92" s="10"/>
      <c r="AOS92" s="10"/>
      <c r="AOT92" s="10"/>
      <c r="AOU92" s="10"/>
      <c r="AOV92" s="10"/>
      <c r="AOW92" s="10"/>
      <c r="AOX92" s="10"/>
      <c r="AOY92" s="10"/>
      <c r="AOZ92" s="10"/>
      <c r="APA92" s="10"/>
      <c r="APB92" s="10"/>
      <c r="APC92" s="10"/>
      <c r="APD92" s="10"/>
      <c r="APE92" s="10"/>
      <c r="APF92" s="10"/>
      <c r="APG92" s="10"/>
      <c r="APH92" s="10"/>
      <c r="API92" s="10"/>
      <c r="APJ92" s="10"/>
      <c r="APK92" s="10"/>
      <c r="APL92" s="10"/>
      <c r="APM92" s="10"/>
      <c r="APN92" s="10"/>
      <c r="APO92" s="10"/>
      <c r="APP92" s="10"/>
      <c r="APQ92" s="10"/>
      <c r="APR92" s="10"/>
      <c r="APS92" s="10"/>
      <c r="APT92" s="10"/>
      <c r="APU92" s="10"/>
      <c r="APV92" s="10"/>
      <c r="APW92" s="10"/>
      <c r="APX92" s="10"/>
      <c r="APY92" s="10"/>
      <c r="APZ92" s="10"/>
      <c r="AQA92" s="10"/>
      <c r="AQB92" s="10"/>
      <c r="AQC92" s="10"/>
      <c r="AQD92" s="10"/>
      <c r="AQE92" s="10"/>
      <c r="AQF92" s="10"/>
      <c r="AQG92" s="10"/>
      <c r="AQH92" s="10"/>
      <c r="AQI92" s="10"/>
      <c r="AQJ92" s="10"/>
      <c r="AQK92" s="10"/>
      <c r="AQL92" s="10"/>
      <c r="AQM92" s="10"/>
      <c r="AQN92" s="10"/>
      <c r="AQO92" s="10"/>
      <c r="AQP92" s="10"/>
      <c r="AQQ92" s="10"/>
      <c r="AQR92" s="10"/>
      <c r="AQS92" s="10"/>
      <c r="AQT92" s="10"/>
      <c r="AQU92" s="10"/>
      <c r="AQV92" s="10"/>
      <c r="AQW92" s="10"/>
      <c r="AQX92" s="10"/>
      <c r="AQY92" s="10"/>
      <c r="AQZ92" s="10"/>
      <c r="ARA92" s="10"/>
      <c r="ARB92" s="10"/>
      <c r="ARC92" s="10"/>
      <c r="ARD92" s="10"/>
      <c r="ARE92" s="10"/>
      <c r="ARF92" s="10"/>
      <c r="ARG92" s="10"/>
      <c r="ARH92" s="10"/>
      <c r="ARI92" s="10"/>
      <c r="ARJ92" s="10"/>
      <c r="ARK92" s="10"/>
      <c r="ARL92" s="10"/>
      <c r="ARM92" s="10"/>
      <c r="ARN92" s="10"/>
      <c r="ARO92" s="10"/>
      <c r="ARP92" s="10"/>
      <c r="ARQ92" s="10"/>
      <c r="ARR92" s="10"/>
      <c r="ARS92" s="10"/>
      <c r="ART92" s="10"/>
      <c r="ARU92" s="10"/>
      <c r="ARV92" s="10"/>
      <c r="ARW92" s="10"/>
      <c r="ARX92" s="10"/>
      <c r="ARY92" s="10"/>
      <c r="ARZ92" s="10"/>
      <c r="ASA92" s="10"/>
      <c r="ASB92" s="10"/>
      <c r="ASC92" s="10"/>
      <c r="ASD92" s="10"/>
      <c r="ASE92" s="10"/>
      <c r="ASF92" s="10"/>
      <c r="ASG92" s="10"/>
      <c r="ASH92" s="10"/>
      <c r="ASI92" s="10"/>
      <c r="ASJ92" s="10"/>
      <c r="ASK92" s="10"/>
      <c r="ASL92" s="10"/>
      <c r="ASM92" s="10"/>
      <c r="ASN92" s="10"/>
      <c r="ASO92" s="10"/>
      <c r="ASP92" s="10"/>
      <c r="ASQ92" s="10"/>
      <c r="ASR92" s="10"/>
      <c r="ASS92" s="10"/>
      <c r="AST92" s="10"/>
      <c r="ASU92" s="10"/>
      <c r="ASV92" s="10"/>
      <c r="ASW92" s="10"/>
      <c r="ASX92" s="10"/>
      <c r="ASY92" s="10"/>
      <c r="ASZ92" s="10"/>
      <c r="ATA92" s="10"/>
      <c r="ATB92" s="10"/>
      <c r="ATC92" s="10"/>
      <c r="ATD92" s="10"/>
      <c r="ATE92" s="10"/>
      <c r="ATF92" s="10"/>
      <c r="ATG92" s="10"/>
      <c r="ATH92" s="10"/>
      <c r="ATI92" s="10"/>
      <c r="ATJ92" s="10"/>
      <c r="ATK92" s="10"/>
      <c r="ATL92" s="10"/>
      <c r="ATM92" s="10"/>
      <c r="ATN92" s="10"/>
      <c r="ATO92" s="10"/>
      <c r="ATP92" s="10"/>
      <c r="ATQ92" s="10"/>
      <c r="ATR92" s="10"/>
      <c r="ATS92" s="10"/>
      <c r="ATT92" s="10"/>
      <c r="ATU92" s="10"/>
      <c r="ATV92" s="10"/>
      <c r="ATW92" s="10"/>
      <c r="ATX92" s="10"/>
      <c r="ATY92" s="10"/>
      <c r="ATZ92" s="10"/>
      <c r="AUA92" s="10"/>
      <c r="AUB92" s="10"/>
      <c r="AUC92" s="10"/>
      <c r="AUD92" s="10"/>
      <c r="AUE92" s="10"/>
      <c r="AUF92" s="10"/>
      <c r="AUG92" s="10"/>
      <c r="AUH92" s="10"/>
      <c r="AUI92" s="10"/>
      <c r="AUJ92" s="10"/>
      <c r="AUK92" s="10"/>
      <c r="AUL92" s="10"/>
      <c r="AUM92" s="10"/>
      <c r="AUN92" s="10"/>
      <c r="AUO92" s="10"/>
      <c r="AUP92" s="10"/>
      <c r="AUQ92" s="10"/>
      <c r="AUR92" s="10"/>
      <c r="AUS92" s="10"/>
      <c r="AUT92" s="10"/>
      <c r="AUU92" s="10"/>
      <c r="AUV92" s="10"/>
      <c r="AUW92" s="10"/>
      <c r="AUX92" s="10"/>
      <c r="AUY92" s="10"/>
      <c r="AUZ92" s="10"/>
      <c r="AVA92" s="10"/>
      <c r="AVB92" s="10"/>
      <c r="AVC92" s="10"/>
      <c r="AVD92" s="10"/>
      <c r="AVE92" s="10"/>
      <c r="AVF92" s="10"/>
      <c r="AVG92" s="10"/>
      <c r="AVH92" s="10"/>
      <c r="AVI92" s="10"/>
      <c r="AVJ92" s="10"/>
      <c r="AVK92" s="10"/>
      <c r="AVL92" s="10"/>
      <c r="AVM92" s="10"/>
      <c r="AVN92" s="10"/>
      <c r="AVO92" s="10"/>
      <c r="AVP92" s="10"/>
      <c r="AVQ92" s="10"/>
      <c r="AVR92" s="10"/>
      <c r="AVS92" s="10"/>
      <c r="AVT92" s="10"/>
      <c r="AVU92" s="10"/>
      <c r="AVV92" s="10"/>
      <c r="AVW92" s="10"/>
      <c r="AVX92" s="10"/>
      <c r="AVY92" s="10"/>
      <c r="AVZ92" s="10"/>
      <c r="AWA92" s="10"/>
      <c r="AWB92" s="10"/>
      <c r="AWC92" s="10"/>
      <c r="AWD92" s="10"/>
      <c r="AWE92" s="10"/>
      <c r="AWF92" s="10"/>
      <c r="AWG92" s="10"/>
      <c r="AWH92" s="10"/>
      <c r="AWI92" s="10"/>
      <c r="AWJ92" s="10"/>
      <c r="AWK92" s="10"/>
      <c r="AWL92" s="10"/>
      <c r="AWM92" s="10"/>
      <c r="AWN92" s="10"/>
      <c r="AWO92" s="10"/>
      <c r="AWP92" s="10"/>
      <c r="AWQ92" s="10"/>
      <c r="AWR92" s="10"/>
      <c r="AWS92" s="10"/>
      <c r="AWT92" s="10"/>
      <c r="AWU92" s="10"/>
      <c r="AWV92" s="10"/>
      <c r="AWW92" s="10"/>
      <c r="AWX92" s="10"/>
      <c r="AWY92" s="10"/>
      <c r="AWZ92" s="10"/>
      <c r="AXA92" s="10"/>
      <c r="AXB92" s="10"/>
      <c r="AXC92" s="10"/>
      <c r="AXD92" s="10"/>
      <c r="AXE92" s="10"/>
      <c r="AXF92" s="10"/>
      <c r="AXG92" s="10"/>
      <c r="AXH92" s="10"/>
      <c r="AXI92" s="10"/>
      <c r="AXJ92" s="10"/>
      <c r="AXK92" s="10"/>
      <c r="AXL92" s="10"/>
      <c r="AXM92" s="10"/>
      <c r="AXN92" s="10"/>
      <c r="AXO92" s="10"/>
      <c r="AXP92" s="10"/>
      <c r="AXQ92" s="10"/>
      <c r="AXR92" s="10"/>
      <c r="AXS92" s="10"/>
      <c r="AXT92" s="10"/>
      <c r="AXU92" s="10"/>
      <c r="AXV92" s="10"/>
      <c r="AXW92" s="10"/>
      <c r="AXX92" s="10"/>
      <c r="AXY92" s="10"/>
      <c r="AXZ92" s="10"/>
      <c r="AYA92" s="10"/>
      <c r="AYB92" s="10"/>
      <c r="AYC92" s="10"/>
      <c r="AYD92" s="10"/>
      <c r="AYE92" s="10"/>
      <c r="AYF92" s="10"/>
      <c r="AYG92" s="10"/>
      <c r="AYH92" s="10"/>
      <c r="AYI92" s="10"/>
      <c r="AYJ92" s="10"/>
      <c r="AYK92" s="10"/>
      <c r="AYL92" s="10"/>
      <c r="AYM92" s="10"/>
      <c r="AYN92" s="10"/>
      <c r="AYO92" s="10"/>
      <c r="AYP92" s="10"/>
      <c r="AYQ92" s="10"/>
      <c r="AYR92" s="10"/>
      <c r="AYS92" s="10"/>
      <c r="AYT92" s="10"/>
      <c r="AYU92" s="10"/>
      <c r="AYV92" s="10"/>
      <c r="AYW92" s="10"/>
      <c r="AYX92" s="10"/>
      <c r="AYY92" s="10"/>
      <c r="AYZ92" s="10"/>
      <c r="AZA92" s="10"/>
      <c r="AZB92" s="10"/>
      <c r="AZC92" s="10"/>
      <c r="AZD92" s="10"/>
      <c r="AZE92" s="10"/>
      <c r="AZF92" s="10"/>
      <c r="AZG92" s="10"/>
      <c r="AZH92" s="10"/>
      <c r="AZI92" s="10"/>
      <c r="AZJ92" s="10"/>
      <c r="AZK92" s="10"/>
      <c r="AZL92" s="10"/>
      <c r="AZM92" s="10"/>
      <c r="AZN92" s="10"/>
      <c r="AZO92" s="10"/>
      <c r="AZP92" s="10"/>
      <c r="AZQ92" s="10"/>
      <c r="AZR92" s="10"/>
      <c r="AZS92" s="10"/>
      <c r="AZT92" s="10"/>
      <c r="AZU92" s="10"/>
      <c r="AZV92" s="10"/>
      <c r="AZW92" s="10"/>
      <c r="AZX92" s="10"/>
      <c r="AZY92" s="10"/>
      <c r="AZZ92" s="10"/>
      <c r="BAA92" s="10"/>
      <c r="BAB92" s="10"/>
      <c r="BAC92" s="10"/>
      <c r="BAD92" s="10"/>
      <c r="BAE92" s="10"/>
      <c r="BAF92" s="10"/>
      <c r="BAG92" s="10"/>
      <c r="BAH92" s="10"/>
      <c r="BAI92" s="10"/>
      <c r="BAJ92" s="10"/>
      <c r="BAK92" s="10"/>
      <c r="BAL92" s="10"/>
      <c r="BAM92" s="10"/>
      <c r="BAN92" s="10"/>
      <c r="BAO92" s="10"/>
      <c r="BAP92" s="10"/>
      <c r="BAQ92" s="10"/>
      <c r="BAR92" s="10"/>
      <c r="BAS92" s="10"/>
      <c r="BAT92" s="10"/>
      <c r="BAU92" s="10"/>
      <c r="BAV92" s="10"/>
      <c r="BAW92" s="10"/>
      <c r="BAX92" s="10"/>
      <c r="BAY92" s="10"/>
      <c r="BAZ92" s="10"/>
      <c r="BBA92" s="10"/>
      <c r="BBB92" s="10"/>
      <c r="BBC92" s="10"/>
      <c r="BBD92" s="10"/>
      <c r="BBE92" s="10"/>
      <c r="BBF92" s="10"/>
      <c r="BBG92" s="10"/>
      <c r="BBH92" s="10"/>
      <c r="BBI92" s="10"/>
      <c r="BBJ92" s="10"/>
      <c r="BBK92" s="10"/>
      <c r="BBL92" s="10"/>
      <c r="BBM92" s="10"/>
      <c r="BBN92" s="10"/>
      <c r="BBO92" s="10"/>
      <c r="BBP92" s="10"/>
      <c r="BBQ92" s="10"/>
      <c r="BBR92" s="10"/>
      <c r="BBS92" s="10"/>
      <c r="BBT92" s="10"/>
      <c r="BBU92" s="10"/>
      <c r="BBV92" s="10"/>
      <c r="BBW92" s="10"/>
      <c r="BBX92" s="10"/>
      <c r="BBY92" s="10"/>
      <c r="BBZ92" s="10"/>
      <c r="BCA92" s="10"/>
      <c r="BCB92" s="10"/>
      <c r="BCC92" s="10"/>
      <c r="BCD92" s="10"/>
      <c r="BCE92" s="10"/>
      <c r="BCF92" s="10"/>
      <c r="BCG92" s="10"/>
      <c r="BCH92" s="10"/>
      <c r="BCI92" s="10"/>
      <c r="BCJ92" s="10"/>
      <c r="BCK92" s="10"/>
      <c r="BCL92" s="10"/>
      <c r="BCM92" s="10"/>
      <c r="BCN92" s="10"/>
      <c r="BCO92" s="10"/>
      <c r="BCP92" s="10"/>
      <c r="BCQ92" s="10"/>
      <c r="BCR92" s="10"/>
      <c r="BCS92" s="10"/>
      <c r="BCT92" s="10"/>
      <c r="BCU92" s="10"/>
      <c r="BCV92" s="10"/>
      <c r="BCW92" s="10"/>
      <c r="BCX92" s="10"/>
      <c r="BCY92" s="10"/>
      <c r="BCZ92" s="10"/>
      <c r="BDA92" s="10"/>
      <c r="BDB92" s="10"/>
      <c r="BDC92" s="10"/>
      <c r="BDD92" s="10"/>
      <c r="BDE92" s="10"/>
      <c r="BDF92" s="10"/>
      <c r="BDG92" s="10"/>
      <c r="BDH92" s="10"/>
      <c r="BDI92" s="10"/>
      <c r="BDJ92" s="10"/>
      <c r="BDK92" s="10"/>
      <c r="BDL92" s="10"/>
      <c r="BDM92" s="10"/>
      <c r="BDN92" s="10"/>
      <c r="BDO92" s="10"/>
      <c r="BDP92" s="10"/>
      <c r="BDQ92" s="10"/>
      <c r="BDR92" s="10"/>
      <c r="BDS92" s="10"/>
      <c r="BDT92" s="10"/>
      <c r="BDU92" s="10"/>
      <c r="BDV92" s="10"/>
      <c r="BDW92" s="10"/>
      <c r="BDX92" s="10"/>
      <c r="BDY92" s="10"/>
      <c r="BDZ92" s="10"/>
      <c r="BEA92" s="10"/>
      <c r="BEB92" s="10"/>
      <c r="BEC92" s="10"/>
      <c r="BED92" s="10"/>
      <c r="BEE92" s="10"/>
      <c r="BEF92" s="10"/>
      <c r="BEG92" s="10"/>
      <c r="BEH92" s="10"/>
      <c r="BEI92" s="10"/>
      <c r="BEJ92" s="10"/>
      <c r="BEK92" s="10"/>
      <c r="BEL92" s="10"/>
      <c r="BEM92" s="10"/>
      <c r="BEN92" s="10"/>
      <c r="BEO92" s="10"/>
      <c r="BEP92" s="10"/>
      <c r="BEQ92" s="10"/>
      <c r="BER92" s="10"/>
      <c r="BES92" s="10"/>
      <c r="BET92" s="10"/>
      <c r="BEU92" s="10"/>
      <c r="BEV92" s="10"/>
      <c r="BEW92" s="10"/>
      <c r="BEX92" s="10"/>
      <c r="BEY92" s="10"/>
      <c r="BEZ92" s="10"/>
      <c r="BFA92" s="10"/>
      <c r="BFB92" s="10"/>
      <c r="BFC92" s="10"/>
      <c r="BFD92" s="10"/>
      <c r="BFE92" s="10"/>
      <c r="BFF92" s="10"/>
      <c r="BFG92" s="10"/>
      <c r="BFH92" s="10"/>
      <c r="BFI92" s="10"/>
      <c r="BFJ92" s="10"/>
      <c r="BFK92" s="10"/>
      <c r="BFL92" s="10"/>
      <c r="BFM92" s="10"/>
      <c r="BFN92" s="10"/>
      <c r="BFO92" s="10"/>
      <c r="BFP92" s="10"/>
      <c r="BFQ92" s="10"/>
      <c r="BFR92" s="10"/>
      <c r="BFS92" s="10"/>
      <c r="BFT92" s="10"/>
      <c r="BFU92" s="10"/>
      <c r="BFV92" s="10"/>
      <c r="BFW92" s="10"/>
      <c r="BFX92" s="10"/>
      <c r="BFY92" s="10"/>
      <c r="BFZ92" s="10"/>
      <c r="BGA92" s="10"/>
      <c r="BGB92" s="10"/>
      <c r="BGC92" s="10"/>
      <c r="BGD92" s="10"/>
      <c r="BGE92" s="10"/>
      <c r="BGF92" s="10"/>
      <c r="BGG92" s="10"/>
      <c r="BGH92" s="10"/>
      <c r="BGI92" s="10"/>
      <c r="BGJ92" s="10"/>
      <c r="BGK92" s="10"/>
      <c r="BGL92" s="10"/>
      <c r="BGM92" s="10"/>
      <c r="BGN92" s="10"/>
      <c r="BGO92" s="10"/>
      <c r="BGP92" s="10"/>
      <c r="BGQ92" s="10"/>
      <c r="BGR92" s="10"/>
      <c r="BGS92" s="10"/>
      <c r="BGT92" s="10"/>
      <c r="BGU92" s="10"/>
      <c r="BGV92" s="10"/>
      <c r="BGW92" s="10"/>
      <c r="BGX92" s="10"/>
      <c r="BGY92" s="10"/>
      <c r="BGZ92" s="10"/>
      <c r="BHA92" s="10"/>
      <c r="BHB92" s="10"/>
      <c r="BHC92" s="10"/>
      <c r="BHD92" s="10"/>
      <c r="BHE92" s="10"/>
      <c r="BHF92" s="10"/>
      <c r="BHG92" s="10"/>
      <c r="BHH92" s="10"/>
      <c r="BHI92" s="10"/>
      <c r="BHJ92" s="10"/>
      <c r="BHK92" s="10"/>
      <c r="BHL92" s="10"/>
      <c r="BHM92" s="10"/>
      <c r="BHN92" s="10"/>
      <c r="BHO92" s="10"/>
      <c r="BHP92" s="10"/>
      <c r="BHQ92" s="10"/>
      <c r="BHR92" s="10"/>
      <c r="BHS92" s="10"/>
      <c r="BHT92" s="10"/>
      <c r="BHU92" s="10"/>
      <c r="BHV92" s="10"/>
      <c r="BHW92" s="10"/>
      <c r="BHX92" s="10"/>
      <c r="BHY92" s="10"/>
      <c r="BHZ92" s="10"/>
      <c r="BIA92" s="10"/>
      <c r="BIB92" s="10"/>
      <c r="BIC92" s="10"/>
      <c r="BID92" s="10"/>
      <c r="BIE92" s="10"/>
      <c r="BIF92" s="10"/>
      <c r="BIG92" s="10"/>
      <c r="BIH92" s="10"/>
      <c r="BII92" s="10"/>
      <c r="BIJ92" s="10"/>
      <c r="BIK92" s="10"/>
      <c r="BIL92" s="10"/>
      <c r="BIM92" s="10"/>
      <c r="BIN92" s="10"/>
      <c r="BIO92" s="10"/>
      <c r="BIP92" s="10"/>
      <c r="BIQ92" s="10"/>
      <c r="BIR92" s="10"/>
      <c r="BIS92" s="10"/>
      <c r="BIT92" s="10"/>
      <c r="BIU92" s="10"/>
      <c r="BIV92" s="10"/>
      <c r="BIW92" s="10"/>
      <c r="BIX92" s="10"/>
      <c r="BIY92" s="10"/>
      <c r="BIZ92" s="10"/>
      <c r="BJA92" s="10"/>
      <c r="BJB92" s="10"/>
      <c r="BJC92" s="10"/>
      <c r="BJD92" s="10"/>
      <c r="BJE92" s="10"/>
      <c r="BJF92" s="10"/>
      <c r="BJG92" s="10"/>
      <c r="BJH92" s="10"/>
      <c r="BJI92" s="10"/>
      <c r="BJJ92" s="10"/>
      <c r="BJK92" s="10"/>
      <c r="BJL92" s="10"/>
      <c r="BJM92" s="10"/>
      <c r="BJN92" s="10"/>
      <c r="BJO92" s="10"/>
      <c r="BJP92" s="10"/>
      <c r="BJQ92" s="10"/>
      <c r="BJR92" s="10"/>
      <c r="BJS92" s="10"/>
      <c r="BJT92" s="10"/>
      <c r="BJU92" s="10"/>
      <c r="BJV92" s="10"/>
      <c r="BJW92" s="10"/>
      <c r="BJX92" s="10"/>
      <c r="BJY92" s="10"/>
      <c r="BJZ92" s="10"/>
      <c r="BKA92" s="10"/>
      <c r="BKB92" s="10"/>
      <c r="BKC92" s="10"/>
      <c r="BKD92" s="10"/>
      <c r="BKE92" s="10"/>
      <c r="BKF92" s="10"/>
      <c r="BKG92" s="10"/>
      <c r="BKH92" s="10"/>
      <c r="BKI92" s="10"/>
      <c r="BKJ92" s="10"/>
      <c r="BKK92" s="10"/>
      <c r="BKL92" s="10"/>
      <c r="BKM92" s="10"/>
      <c r="BKN92" s="10"/>
      <c r="BKO92" s="10"/>
      <c r="BKP92" s="10"/>
      <c r="BKQ92" s="10"/>
      <c r="BKR92" s="10"/>
      <c r="BKS92" s="10"/>
      <c r="BKT92" s="10"/>
      <c r="BKU92" s="10"/>
      <c r="BKV92" s="10"/>
      <c r="BKW92" s="10"/>
      <c r="BKX92" s="10"/>
      <c r="BKY92" s="10"/>
      <c r="BKZ92" s="10"/>
      <c r="BLA92" s="10"/>
      <c r="BLB92" s="10"/>
      <c r="BLC92" s="10"/>
      <c r="BLD92" s="10"/>
      <c r="BLE92" s="10"/>
      <c r="BLF92" s="10"/>
      <c r="BLG92" s="10"/>
      <c r="BLH92" s="10"/>
      <c r="BLI92" s="10"/>
      <c r="BLJ92" s="10"/>
      <c r="BLK92" s="10"/>
      <c r="BLL92" s="10"/>
      <c r="BLM92" s="10"/>
      <c r="BLN92" s="10"/>
      <c r="BLO92" s="10"/>
      <c r="BLP92" s="10"/>
      <c r="BLQ92" s="10"/>
      <c r="BLR92" s="10"/>
      <c r="BLS92" s="10"/>
      <c r="BLT92" s="10"/>
      <c r="BLU92" s="10"/>
      <c r="BLV92" s="10"/>
      <c r="BLW92" s="10"/>
      <c r="BLX92" s="10"/>
      <c r="BLY92" s="10"/>
      <c r="BLZ92" s="10"/>
      <c r="BMA92" s="10"/>
      <c r="BMB92" s="10"/>
      <c r="BMC92" s="10"/>
      <c r="BMD92" s="10"/>
      <c r="BME92" s="10"/>
      <c r="BMF92" s="10"/>
      <c r="BMG92" s="10"/>
      <c r="BMH92" s="10"/>
      <c r="BMI92" s="10"/>
      <c r="BMJ92" s="10"/>
      <c r="BMK92" s="10"/>
      <c r="BML92" s="10"/>
      <c r="BMM92" s="10"/>
      <c r="BMN92" s="10"/>
      <c r="BMO92" s="10"/>
      <c r="BMP92" s="10"/>
      <c r="BMQ92" s="10"/>
      <c r="BMR92" s="10"/>
      <c r="BMS92" s="10"/>
      <c r="BMT92" s="10"/>
      <c r="BMU92" s="10"/>
      <c r="BMV92" s="10"/>
      <c r="BMW92" s="10"/>
      <c r="BMX92" s="10"/>
      <c r="BMY92" s="10"/>
      <c r="BMZ92" s="10"/>
      <c r="BNA92" s="10"/>
      <c r="BNB92" s="10"/>
      <c r="BNC92" s="10"/>
      <c r="BND92" s="10"/>
      <c r="BNE92" s="10"/>
      <c r="BNF92" s="10"/>
      <c r="BNG92" s="10"/>
      <c r="BNH92" s="10"/>
      <c r="BNI92" s="10"/>
      <c r="BNJ92" s="10"/>
      <c r="BNK92" s="10"/>
      <c r="BNL92" s="10"/>
      <c r="BNM92" s="10"/>
      <c r="BNN92" s="10"/>
      <c r="BNO92" s="10"/>
      <c r="BNP92" s="10"/>
      <c r="BNQ92" s="10"/>
      <c r="BNR92" s="10"/>
      <c r="BNS92" s="10"/>
      <c r="BNT92" s="10"/>
      <c r="BNU92" s="10"/>
      <c r="BNV92" s="10"/>
      <c r="BNW92" s="10"/>
      <c r="BNX92" s="10"/>
      <c r="BNY92" s="10"/>
      <c r="BNZ92" s="10"/>
      <c r="BOA92" s="10"/>
      <c r="BOB92" s="10"/>
      <c r="BOC92" s="10"/>
      <c r="BOD92" s="10"/>
      <c r="BOE92" s="10"/>
      <c r="BOF92" s="10"/>
      <c r="BOG92" s="10"/>
      <c r="BOH92" s="10"/>
      <c r="BOI92" s="10"/>
      <c r="BOJ92" s="10"/>
      <c r="BOK92" s="10"/>
      <c r="BOL92" s="10"/>
      <c r="BOM92" s="10"/>
      <c r="BON92" s="10"/>
      <c r="BOO92" s="10"/>
      <c r="BOP92" s="10"/>
      <c r="BOQ92" s="10"/>
      <c r="BOR92" s="10"/>
      <c r="BOS92" s="10"/>
      <c r="BOT92" s="10"/>
      <c r="BOU92" s="10"/>
      <c r="BOV92" s="10"/>
      <c r="BOW92" s="10"/>
      <c r="BOX92" s="10"/>
      <c r="BOY92" s="10"/>
      <c r="BOZ92" s="10"/>
      <c r="BPA92" s="10"/>
      <c r="BPB92" s="10"/>
      <c r="BPC92" s="10"/>
      <c r="BPD92" s="10"/>
      <c r="BPE92" s="10"/>
      <c r="BPF92" s="10"/>
      <c r="BPG92" s="10"/>
      <c r="BPH92" s="10"/>
      <c r="BPI92" s="10"/>
      <c r="BPJ92" s="10"/>
      <c r="BPK92" s="10"/>
      <c r="BPL92" s="10"/>
      <c r="BPM92" s="10"/>
      <c r="BPN92" s="10"/>
      <c r="BPO92" s="10"/>
      <c r="BPP92" s="10"/>
      <c r="BPQ92" s="10"/>
      <c r="BPR92" s="10"/>
      <c r="BPS92" s="10"/>
      <c r="BPT92" s="10"/>
      <c r="BPU92" s="10"/>
      <c r="BPV92" s="10"/>
      <c r="BPW92" s="10"/>
      <c r="BPX92" s="10"/>
      <c r="BPY92" s="10"/>
      <c r="BPZ92" s="10"/>
      <c r="BQA92" s="10"/>
      <c r="BQB92" s="10"/>
      <c r="BQC92" s="10"/>
      <c r="BQD92" s="10"/>
      <c r="BQE92" s="10"/>
      <c r="BQF92" s="10"/>
      <c r="BQG92" s="10"/>
      <c r="BQH92" s="10"/>
      <c r="BQI92" s="10"/>
      <c r="BQJ92" s="10"/>
      <c r="BQK92" s="10"/>
      <c r="BQL92" s="10"/>
      <c r="BQM92" s="10"/>
      <c r="BQN92" s="10"/>
      <c r="BQO92" s="10"/>
      <c r="BQP92" s="10"/>
      <c r="BQQ92" s="10"/>
      <c r="BQR92" s="10"/>
      <c r="BQS92" s="10"/>
      <c r="BQT92" s="10"/>
      <c r="BQU92" s="10"/>
      <c r="BQV92" s="10"/>
      <c r="BQW92" s="10"/>
      <c r="BQX92" s="10"/>
      <c r="BQY92" s="10"/>
      <c r="BQZ92" s="10"/>
      <c r="BRA92" s="10"/>
      <c r="BRB92" s="10"/>
      <c r="BRC92" s="10"/>
      <c r="BRD92" s="10"/>
      <c r="BRE92" s="10"/>
      <c r="BRF92" s="10"/>
      <c r="BRG92" s="10"/>
      <c r="BRH92" s="10"/>
      <c r="BRI92" s="10"/>
      <c r="BRJ92" s="10"/>
      <c r="BRK92" s="10"/>
      <c r="BRL92" s="10"/>
      <c r="BRM92" s="10"/>
      <c r="BRN92" s="10"/>
      <c r="BRO92" s="10"/>
      <c r="BRP92" s="10"/>
      <c r="BRQ92" s="10"/>
      <c r="BRR92" s="10"/>
      <c r="BRS92" s="10"/>
      <c r="BRT92" s="10"/>
      <c r="BRU92" s="10"/>
      <c r="BRV92" s="10"/>
      <c r="BRW92" s="10"/>
      <c r="BRX92" s="10"/>
      <c r="BRY92" s="10"/>
      <c r="BRZ92" s="10"/>
      <c r="BSA92" s="10"/>
      <c r="BSB92" s="10"/>
      <c r="BSC92" s="10"/>
      <c r="BSD92" s="10"/>
      <c r="BSE92" s="10"/>
      <c r="BSF92" s="10"/>
      <c r="BSG92" s="10"/>
      <c r="BSH92" s="10"/>
      <c r="BSI92" s="10"/>
      <c r="BSJ92" s="10"/>
      <c r="BSK92" s="10"/>
      <c r="BSL92" s="10"/>
      <c r="BSM92" s="10"/>
      <c r="BSN92" s="10"/>
      <c r="BSO92" s="10"/>
      <c r="BSP92" s="10"/>
      <c r="BSQ92" s="10"/>
      <c r="BSR92" s="10"/>
      <c r="BSS92" s="10"/>
      <c r="BST92" s="10"/>
      <c r="BSU92" s="10"/>
      <c r="BSV92" s="10"/>
      <c r="BSW92" s="10"/>
      <c r="BSX92" s="10"/>
      <c r="BSY92" s="10"/>
      <c r="BSZ92" s="10"/>
      <c r="BTA92" s="10"/>
      <c r="BTB92" s="10"/>
      <c r="BTC92" s="10"/>
      <c r="BTD92" s="10"/>
      <c r="BTE92" s="10"/>
      <c r="BTF92" s="10"/>
      <c r="BTG92" s="10"/>
      <c r="BTH92" s="10"/>
      <c r="BTI92" s="10"/>
      <c r="BTJ92" s="10"/>
      <c r="BTK92" s="10"/>
      <c r="BTL92" s="10"/>
      <c r="BTM92" s="10"/>
      <c r="BTN92" s="10"/>
      <c r="BTO92" s="10"/>
      <c r="BTP92" s="10"/>
      <c r="BTQ92" s="10"/>
      <c r="BTR92" s="10"/>
      <c r="BTS92" s="10"/>
      <c r="BTT92" s="10"/>
      <c r="BTU92" s="10"/>
      <c r="BTV92" s="10"/>
      <c r="BTW92" s="10"/>
      <c r="BTX92" s="10"/>
      <c r="BTY92" s="10"/>
      <c r="BTZ92" s="10"/>
      <c r="BUA92" s="10"/>
      <c r="BUB92" s="10"/>
      <c r="BUC92" s="10"/>
      <c r="BUD92" s="10"/>
      <c r="BUE92" s="10"/>
      <c r="BUF92" s="10"/>
      <c r="BUG92" s="10"/>
      <c r="BUH92" s="10"/>
      <c r="BUI92" s="10"/>
      <c r="BUJ92" s="10"/>
      <c r="BUK92" s="10"/>
      <c r="BUL92" s="10"/>
      <c r="BUM92" s="10"/>
      <c r="BUN92" s="10"/>
      <c r="BUO92" s="10"/>
      <c r="BUP92" s="10"/>
      <c r="BUQ92" s="10"/>
      <c r="BUR92" s="10"/>
      <c r="BUS92" s="10"/>
      <c r="BUT92" s="10"/>
      <c r="BUU92" s="10"/>
      <c r="BUV92" s="10"/>
      <c r="BUW92" s="10"/>
      <c r="BUX92" s="10"/>
      <c r="BUY92" s="10"/>
      <c r="BUZ92" s="10"/>
      <c r="BVA92" s="10"/>
      <c r="BVB92" s="10"/>
      <c r="BVC92" s="10"/>
      <c r="BVD92" s="10"/>
      <c r="BVE92" s="10"/>
      <c r="BVF92" s="10"/>
      <c r="BVG92" s="10"/>
      <c r="BVH92" s="10"/>
      <c r="BVI92" s="10"/>
      <c r="BVJ92" s="10"/>
      <c r="BVK92" s="10"/>
      <c r="BVL92" s="10"/>
      <c r="BVM92" s="10"/>
      <c r="BVN92" s="10"/>
      <c r="BVO92" s="10"/>
      <c r="BVP92" s="10"/>
      <c r="BVQ92" s="10"/>
      <c r="BVR92" s="10"/>
      <c r="BVS92" s="10"/>
      <c r="BVT92" s="10"/>
      <c r="BVU92" s="10"/>
      <c r="BVV92" s="10"/>
      <c r="BVW92" s="10"/>
      <c r="BVX92" s="10"/>
      <c r="BVY92" s="10"/>
      <c r="BVZ92" s="10"/>
      <c r="BWA92" s="10"/>
      <c r="BWB92" s="10"/>
      <c r="BWC92" s="10"/>
      <c r="BWD92" s="10"/>
      <c r="BWE92" s="10"/>
      <c r="BWF92" s="10"/>
      <c r="BWG92" s="10"/>
      <c r="BWH92" s="10"/>
      <c r="BWI92" s="10"/>
      <c r="BWJ92" s="10"/>
      <c r="BWK92" s="10"/>
      <c r="BWL92" s="10"/>
      <c r="BWM92" s="10"/>
      <c r="BWN92" s="10"/>
      <c r="BWO92" s="10"/>
      <c r="BWP92" s="10"/>
      <c r="BWQ92" s="10"/>
      <c r="BWR92" s="10"/>
      <c r="BWS92" s="10"/>
      <c r="BWT92" s="10"/>
      <c r="BWU92" s="10"/>
      <c r="BWV92" s="10"/>
      <c r="BWW92" s="10"/>
      <c r="BWX92" s="10"/>
      <c r="BWY92" s="10"/>
      <c r="BWZ92" s="10"/>
      <c r="BXA92" s="10"/>
      <c r="BXB92" s="10"/>
      <c r="BXC92" s="10"/>
      <c r="BXD92" s="10"/>
      <c r="BXE92" s="10"/>
      <c r="BXF92" s="10"/>
      <c r="BXG92" s="10"/>
      <c r="BXH92" s="10"/>
      <c r="BXI92" s="10"/>
      <c r="BXJ92" s="10"/>
      <c r="BXK92" s="10"/>
      <c r="BXL92" s="10"/>
      <c r="BXM92" s="10"/>
      <c r="BXN92" s="10"/>
      <c r="BXO92" s="10"/>
      <c r="BXP92" s="10"/>
      <c r="BXQ92" s="10"/>
      <c r="BXR92" s="10"/>
      <c r="BXS92" s="10"/>
      <c r="BXT92" s="10"/>
      <c r="BXU92" s="10"/>
      <c r="BXV92" s="10"/>
      <c r="BXW92" s="10"/>
      <c r="BXX92" s="10"/>
      <c r="BXY92" s="10"/>
      <c r="BXZ92" s="10"/>
      <c r="BYA92" s="10"/>
      <c r="BYB92" s="10"/>
      <c r="BYC92" s="10"/>
      <c r="BYD92" s="10"/>
      <c r="BYE92" s="10"/>
      <c r="BYF92" s="10"/>
      <c r="BYG92" s="10"/>
      <c r="BYH92" s="10"/>
      <c r="BYI92" s="10"/>
      <c r="BYJ92" s="10"/>
      <c r="BYK92" s="10"/>
      <c r="BYL92" s="10"/>
      <c r="BYM92" s="10"/>
      <c r="BYN92" s="10"/>
      <c r="BYO92" s="10"/>
      <c r="BYP92" s="10"/>
      <c r="BYQ92" s="10"/>
      <c r="BYR92" s="10"/>
      <c r="BYS92" s="10"/>
      <c r="BYT92" s="10"/>
      <c r="BYU92" s="10"/>
      <c r="BYV92" s="10"/>
      <c r="BYW92" s="10"/>
      <c r="BYX92" s="10"/>
      <c r="BYY92" s="10"/>
      <c r="BYZ92" s="10"/>
      <c r="BZA92" s="10"/>
      <c r="BZB92" s="10"/>
      <c r="BZC92" s="10"/>
      <c r="BZD92" s="10"/>
      <c r="BZE92" s="10"/>
      <c r="BZF92" s="10"/>
      <c r="BZG92" s="10"/>
      <c r="BZH92" s="10"/>
      <c r="BZI92" s="10"/>
      <c r="BZJ92" s="10"/>
      <c r="BZK92" s="10"/>
      <c r="BZL92" s="10"/>
      <c r="BZM92" s="10"/>
      <c r="BZN92" s="10"/>
      <c r="BZO92" s="10"/>
      <c r="BZP92" s="10"/>
      <c r="BZQ92" s="10"/>
      <c r="BZR92" s="10"/>
      <c r="BZS92" s="10"/>
      <c r="BZT92" s="10"/>
      <c r="BZU92" s="10"/>
      <c r="BZV92" s="10"/>
      <c r="BZW92" s="10"/>
      <c r="BZX92" s="10"/>
      <c r="BZY92" s="10"/>
      <c r="BZZ92" s="10"/>
      <c r="CAA92" s="10"/>
      <c r="CAB92" s="10"/>
      <c r="CAC92" s="10"/>
      <c r="CAD92" s="10"/>
      <c r="CAE92" s="10"/>
      <c r="CAF92" s="10"/>
      <c r="CAG92" s="10"/>
      <c r="CAH92" s="10"/>
      <c r="CAI92" s="10"/>
      <c r="CAJ92" s="10"/>
      <c r="CAK92" s="10"/>
      <c r="CAL92" s="10"/>
      <c r="CAM92" s="10"/>
      <c r="CAN92" s="10"/>
      <c r="CAO92" s="10"/>
      <c r="CAP92" s="10"/>
      <c r="CAQ92" s="10"/>
      <c r="CAR92" s="10"/>
      <c r="CAS92" s="10"/>
      <c r="CAT92" s="10"/>
      <c r="CAU92" s="10"/>
      <c r="CAV92" s="10"/>
      <c r="CAW92" s="10"/>
      <c r="CAX92" s="10"/>
      <c r="CAY92" s="10"/>
      <c r="CAZ92" s="10"/>
      <c r="CBA92" s="10"/>
      <c r="CBB92" s="10"/>
      <c r="CBC92" s="10"/>
      <c r="CBD92" s="10"/>
      <c r="CBE92" s="10"/>
      <c r="CBF92" s="10"/>
      <c r="CBG92" s="10"/>
      <c r="CBH92" s="10"/>
      <c r="CBI92" s="10"/>
      <c r="CBJ92" s="10"/>
      <c r="CBK92" s="10"/>
      <c r="CBL92" s="10"/>
      <c r="CBM92" s="10"/>
      <c r="CBN92" s="10"/>
      <c r="CBO92" s="10"/>
      <c r="CBP92" s="10"/>
      <c r="CBQ92" s="10"/>
      <c r="CBR92" s="10"/>
      <c r="CBS92" s="10"/>
      <c r="CBT92" s="10"/>
      <c r="CBU92" s="10"/>
      <c r="CBV92" s="10"/>
      <c r="CBW92" s="10"/>
      <c r="CBX92" s="10"/>
      <c r="CBY92" s="10"/>
      <c r="CBZ92" s="10"/>
      <c r="CCA92" s="10"/>
      <c r="CCB92" s="10"/>
      <c r="CCC92" s="10"/>
      <c r="CCD92" s="10"/>
      <c r="CCE92" s="10"/>
      <c r="CCF92" s="10"/>
      <c r="CCG92" s="10"/>
      <c r="CCH92" s="10"/>
      <c r="CCI92" s="10"/>
      <c r="CCJ92" s="10"/>
      <c r="CCK92" s="10"/>
      <c r="CCL92" s="10"/>
      <c r="CCM92" s="10"/>
      <c r="CCN92" s="10"/>
      <c r="CCO92" s="10"/>
      <c r="CCP92" s="10"/>
      <c r="CCQ92" s="10"/>
      <c r="CCR92" s="10"/>
      <c r="CCS92" s="10"/>
      <c r="CCT92" s="10"/>
      <c r="CCU92" s="10"/>
      <c r="CCV92" s="10"/>
      <c r="CCW92" s="10"/>
      <c r="CCX92" s="10"/>
      <c r="CCY92" s="10"/>
      <c r="CCZ92" s="10"/>
      <c r="CDA92" s="10"/>
      <c r="CDB92" s="10"/>
      <c r="CDC92" s="10"/>
      <c r="CDD92" s="10"/>
      <c r="CDE92" s="10"/>
      <c r="CDF92" s="10"/>
      <c r="CDG92" s="10"/>
      <c r="CDH92" s="10"/>
      <c r="CDI92" s="10"/>
      <c r="CDJ92" s="10"/>
      <c r="CDK92" s="10"/>
      <c r="CDL92" s="10"/>
      <c r="CDM92" s="10"/>
      <c r="CDN92" s="10"/>
      <c r="CDO92" s="10"/>
      <c r="CDP92" s="10"/>
      <c r="CDQ92" s="10"/>
      <c r="CDR92" s="10"/>
      <c r="CDS92" s="10"/>
      <c r="CDT92" s="10"/>
      <c r="CDU92" s="10"/>
      <c r="CDV92" s="10"/>
      <c r="CDW92" s="10"/>
      <c r="CDX92" s="10"/>
      <c r="CDY92" s="10"/>
      <c r="CDZ92" s="10"/>
      <c r="CEA92" s="10"/>
      <c r="CEB92" s="10"/>
      <c r="CEC92" s="10"/>
      <c r="CED92" s="10"/>
      <c r="CEE92" s="10"/>
      <c r="CEF92" s="10"/>
      <c r="CEG92" s="10"/>
      <c r="CEH92" s="10"/>
      <c r="CEI92" s="10"/>
      <c r="CEJ92" s="10"/>
      <c r="CEK92" s="10"/>
      <c r="CEL92" s="10"/>
      <c r="CEM92" s="10"/>
      <c r="CEN92" s="10"/>
      <c r="CEO92" s="10"/>
      <c r="CEP92" s="10"/>
      <c r="CEQ92" s="10"/>
      <c r="CER92" s="10"/>
      <c r="CES92" s="10"/>
      <c r="CET92" s="10"/>
      <c r="CEU92" s="10"/>
      <c r="CEV92" s="10"/>
      <c r="CEW92" s="10"/>
      <c r="CEX92" s="10"/>
      <c r="CEY92" s="10"/>
      <c r="CEZ92" s="10"/>
      <c r="CFA92" s="10"/>
      <c r="CFB92" s="10"/>
      <c r="CFC92" s="10"/>
      <c r="CFD92" s="10"/>
      <c r="CFE92" s="10"/>
      <c r="CFF92" s="10"/>
      <c r="CFG92" s="10"/>
      <c r="CFH92" s="10"/>
      <c r="CFI92" s="10"/>
      <c r="CFJ92" s="10"/>
      <c r="CFK92" s="10"/>
      <c r="CFL92" s="10"/>
      <c r="CFM92" s="10"/>
      <c r="CFN92" s="10"/>
      <c r="CFO92" s="10"/>
      <c r="CFP92" s="10"/>
      <c r="CFQ92" s="10"/>
      <c r="CFR92" s="10"/>
      <c r="CFS92" s="10"/>
      <c r="CFT92" s="10"/>
      <c r="CFU92" s="10"/>
      <c r="CFV92" s="10"/>
      <c r="CFW92" s="10"/>
      <c r="CFX92" s="10"/>
      <c r="CFY92" s="10"/>
      <c r="CFZ92" s="10"/>
      <c r="CGA92" s="10"/>
      <c r="CGB92" s="10"/>
      <c r="CGC92" s="10"/>
      <c r="CGD92" s="10"/>
      <c r="CGE92" s="10"/>
      <c r="CGF92" s="10"/>
      <c r="CGG92" s="10"/>
      <c r="CGH92" s="10"/>
      <c r="CGI92" s="10"/>
      <c r="CGJ92" s="10"/>
      <c r="CGK92" s="10"/>
      <c r="CGL92" s="10"/>
      <c r="CGM92" s="10"/>
      <c r="CGN92" s="10"/>
      <c r="CGO92" s="10"/>
      <c r="CGP92" s="10"/>
      <c r="CGQ92" s="10"/>
      <c r="CGR92" s="10"/>
      <c r="CGS92" s="10"/>
      <c r="CGT92" s="10"/>
      <c r="CGU92" s="10"/>
      <c r="CGV92" s="10"/>
      <c r="CGW92" s="10"/>
      <c r="CGX92" s="10"/>
      <c r="CGY92" s="10"/>
      <c r="CGZ92" s="10"/>
      <c r="CHA92" s="10"/>
      <c r="CHB92" s="10"/>
      <c r="CHC92" s="10"/>
      <c r="CHD92" s="10"/>
      <c r="CHE92" s="10"/>
      <c r="CHF92" s="10"/>
      <c r="CHG92" s="10"/>
      <c r="CHH92" s="10"/>
      <c r="CHI92" s="10"/>
      <c r="CHJ92" s="10"/>
      <c r="CHK92" s="10"/>
      <c r="CHL92" s="10"/>
      <c r="CHM92" s="10"/>
      <c r="CHN92" s="10"/>
      <c r="CHO92" s="10"/>
      <c r="CHP92" s="10"/>
      <c r="CHQ92" s="10"/>
      <c r="CHR92" s="10"/>
      <c r="CHS92" s="10"/>
      <c r="CHT92" s="10"/>
      <c r="CHU92" s="10"/>
      <c r="CHV92" s="10"/>
      <c r="CHW92" s="10"/>
      <c r="CHX92" s="10"/>
      <c r="CHY92" s="10"/>
      <c r="CHZ92" s="10"/>
      <c r="CIA92" s="10"/>
      <c r="CIB92" s="10"/>
      <c r="CIC92" s="10"/>
      <c r="CID92" s="10"/>
      <c r="CIE92" s="10"/>
      <c r="CIF92" s="10"/>
      <c r="CIG92" s="10"/>
      <c r="CIH92" s="10"/>
      <c r="CII92" s="10"/>
      <c r="CIJ92" s="10"/>
      <c r="CIK92" s="10"/>
      <c r="CIL92" s="10"/>
      <c r="CIM92" s="10"/>
      <c r="CIN92" s="10"/>
      <c r="CIO92" s="10"/>
      <c r="CIP92" s="10"/>
      <c r="CIQ92" s="10"/>
      <c r="CIR92" s="10"/>
      <c r="CIS92" s="10"/>
      <c r="CIT92" s="10"/>
      <c r="CIU92" s="10"/>
      <c r="CIV92" s="10"/>
      <c r="CIW92" s="10"/>
      <c r="CIX92" s="10"/>
      <c r="CIY92" s="10"/>
      <c r="CIZ92" s="10"/>
      <c r="CJA92" s="10"/>
      <c r="CJB92" s="10"/>
      <c r="CJC92" s="10"/>
      <c r="CJD92" s="10"/>
      <c r="CJE92" s="10"/>
      <c r="CJF92" s="10"/>
      <c r="CJG92" s="10"/>
      <c r="CJH92" s="10"/>
      <c r="CJI92" s="10"/>
      <c r="CJJ92" s="10"/>
      <c r="CJK92" s="10"/>
      <c r="CJL92" s="10"/>
      <c r="CJM92" s="10"/>
      <c r="CJN92" s="10"/>
      <c r="CJO92" s="10"/>
      <c r="CJP92" s="10"/>
      <c r="CJQ92" s="10"/>
      <c r="CJR92" s="10"/>
      <c r="CJS92" s="10"/>
      <c r="CJT92" s="10"/>
      <c r="CJU92" s="10"/>
      <c r="CJV92" s="10"/>
      <c r="CJW92" s="10"/>
      <c r="CJX92" s="10"/>
      <c r="CJY92" s="10"/>
      <c r="CJZ92" s="10"/>
      <c r="CKA92" s="10"/>
      <c r="CKB92" s="10"/>
      <c r="CKC92" s="10"/>
      <c r="CKD92" s="10"/>
      <c r="CKE92" s="10"/>
      <c r="CKF92" s="10"/>
      <c r="CKG92" s="10"/>
      <c r="CKH92" s="10"/>
      <c r="CKI92" s="10"/>
      <c r="CKJ92" s="10"/>
      <c r="CKK92" s="10"/>
      <c r="CKL92" s="10"/>
      <c r="CKM92" s="10"/>
      <c r="CKN92" s="10"/>
      <c r="CKO92" s="10"/>
      <c r="CKP92" s="10"/>
      <c r="CKQ92" s="10"/>
      <c r="CKR92" s="10"/>
      <c r="CKS92" s="10"/>
      <c r="CKT92" s="10"/>
      <c r="CKU92" s="10"/>
      <c r="CKV92" s="10"/>
      <c r="CKW92" s="10"/>
      <c r="CKX92" s="10"/>
      <c r="CKY92" s="10"/>
      <c r="CKZ92" s="10"/>
      <c r="CLA92" s="10"/>
      <c r="CLB92" s="10"/>
      <c r="CLC92" s="10"/>
      <c r="CLD92" s="10"/>
      <c r="CLE92" s="10"/>
      <c r="CLF92" s="10"/>
      <c r="CLG92" s="10"/>
      <c r="CLH92" s="10"/>
      <c r="CLI92" s="10"/>
      <c r="CLJ92" s="10"/>
      <c r="CLK92" s="10"/>
      <c r="CLL92" s="10"/>
      <c r="CLM92" s="10"/>
      <c r="CLN92" s="10"/>
      <c r="CLO92" s="10"/>
      <c r="CLP92" s="10"/>
      <c r="CLQ92" s="10"/>
      <c r="CLR92" s="10"/>
      <c r="CLS92" s="10"/>
      <c r="CLT92" s="10"/>
      <c r="CLU92" s="10"/>
      <c r="CLV92" s="10"/>
      <c r="CLW92" s="10"/>
      <c r="CLX92" s="10"/>
      <c r="CLY92" s="10"/>
      <c r="CLZ92" s="10"/>
      <c r="CMA92" s="10"/>
      <c r="CMB92" s="10"/>
      <c r="CMC92" s="10"/>
      <c r="CMD92" s="10"/>
      <c r="CME92" s="10"/>
      <c r="CMF92" s="10"/>
      <c r="CMG92" s="10"/>
      <c r="CMH92" s="10"/>
      <c r="CMI92" s="10"/>
      <c r="CMJ92" s="10"/>
      <c r="CMK92" s="10"/>
      <c r="CML92" s="10"/>
      <c r="CMM92" s="10"/>
      <c r="CMN92" s="10"/>
      <c r="CMO92" s="10"/>
      <c r="CMP92" s="10"/>
      <c r="CMQ92" s="10"/>
      <c r="CMR92" s="10"/>
      <c r="CMS92" s="10"/>
      <c r="CMT92" s="10"/>
      <c r="CMU92" s="10"/>
      <c r="CMV92" s="10"/>
      <c r="CMW92" s="10"/>
      <c r="CMX92" s="10"/>
      <c r="CMY92" s="10"/>
      <c r="CMZ92" s="10"/>
      <c r="CNA92" s="10"/>
      <c r="CNB92" s="10"/>
      <c r="CNC92" s="10"/>
      <c r="CND92" s="10"/>
      <c r="CNE92" s="10"/>
      <c r="CNF92" s="10"/>
      <c r="CNG92" s="10"/>
      <c r="CNH92" s="10"/>
      <c r="CNI92" s="10"/>
      <c r="CNJ92" s="10"/>
      <c r="CNK92" s="10"/>
      <c r="CNL92" s="10"/>
      <c r="CNM92" s="10"/>
      <c r="CNN92" s="10"/>
      <c r="CNO92" s="10"/>
      <c r="CNP92" s="10"/>
      <c r="CNQ92" s="10"/>
      <c r="CNR92" s="10"/>
      <c r="CNS92" s="10"/>
      <c r="CNT92" s="10"/>
      <c r="CNU92" s="10"/>
      <c r="CNV92" s="10"/>
      <c r="CNW92" s="10"/>
      <c r="CNX92" s="10"/>
      <c r="CNY92" s="10"/>
      <c r="CNZ92" s="10"/>
      <c r="COA92" s="10"/>
      <c r="COB92" s="10"/>
      <c r="COC92" s="10"/>
      <c r="COD92" s="10"/>
      <c r="COE92" s="10"/>
      <c r="COF92" s="10"/>
      <c r="COG92" s="10"/>
      <c r="COH92" s="10"/>
      <c r="COI92" s="10"/>
      <c r="COJ92" s="10"/>
      <c r="COK92" s="10"/>
      <c r="COL92" s="10"/>
      <c r="COM92" s="10"/>
      <c r="CON92" s="10"/>
      <c r="COO92" s="10"/>
      <c r="COP92" s="10"/>
      <c r="COQ92" s="10"/>
      <c r="COR92" s="10"/>
      <c r="COS92" s="10"/>
      <c r="COT92" s="10"/>
      <c r="COU92" s="10"/>
      <c r="COV92" s="10"/>
      <c r="COW92" s="10"/>
      <c r="COX92" s="10"/>
      <c r="COY92" s="10"/>
      <c r="COZ92" s="10"/>
      <c r="CPA92" s="10"/>
      <c r="CPB92" s="10"/>
      <c r="CPC92" s="10"/>
      <c r="CPD92" s="10"/>
      <c r="CPE92" s="10"/>
      <c r="CPF92" s="10"/>
      <c r="CPG92" s="10"/>
      <c r="CPH92" s="10"/>
      <c r="CPI92" s="10"/>
      <c r="CPJ92" s="10"/>
      <c r="CPK92" s="10"/>
      <c r="CPL92" s="10"/>
      <c r="CPM92" s="10"/>
      <c r="CPN92" s="10"/>
      <c r="CPO92" s="10"/>
      <c r="CPP92" s="10"/>
      <c r="CPQ92" s="10"/>
      <c r="CPR92" s="10"/>
      <c r="CPS92" s="10"/>
      <c r="CPT92" s="10"/>
      <c r="CPU92" s="10"/>
      <c r="CPV92" s="10"/>
      <c r="CPW92" s="10"/>
      <c r="CPX92" s="10"/>
      <c r="CPY92" s="10"/>
      <c r="CPZ92" s="10"/>
      <c r="CQA92" s="10"/>
      <c r="CQB92" s="10"/>
      <c r="CQC92" s="10"/>
      <c r="CQD92" s="10"/>
      <c r="CQE92" s="10"/>
      <c r="CQF92" s="10"/>
      <c r="CQG92" s="10"/>
      <c r="CQH92" s="10"/>
      <c r="CQI92" s="10"/>
      <c r="CQJ92" s="10"/>
      <c r="CQK92" s="10"/>
      <c r="CQL92" s="10"/>
      <c r="CQM92" s="10"/>
      <c r="CQN92" s="10"/>
      <c r="CQO92" s="10"/>
      <c r="CQP92" s="10"/>
      <c r="CQQ92" s="10"/>
      <c r="CQR92" s="10"/>
      <c r="CQS92" s="10"/>
      <c r="CQT92" s="10"/>
      <c r="CQU92" s="10"/>
      <c r="CQV92" s="10"/>
      <c r="CQW92" s="10"/>
      <c r="CQX92" s="10"/>
      <c r="CQY92" s="10"/>
      <c r="CQZ92" s="10"/>
      <c r="CRA92" s="10"/>
      <c r="CRB92" s="10"/>
      <c r="CRC92" s="10"/>
      <c r="CRD92" s="10"/>
      <c r="CRE92" s="10"/>
      <c r="CRF92" s="10"/>
      <c r="CRG92" s="10"/>
      <c r="CRH92" s="10"/>
      <c r="CRI92" s="10"/>
      <c r="CRJ92" s="10"/>
      <c r="CRK92" s="10"/>
      <c r="CRL92" s="10"/>
      <c r="CRM92" s="10"/>
      <c r="CRN92" s="10"/>
      <c r="CRO92" s="10"/>
      <c r="CRP92" s="10"/>
      <c r="CRQ92" s="10"/>
      <c r="CRR92" s="10"/>
      <c r="CRS92" s="10"/>
      <c r="CRT92" s="10"/>
      <c r="CRU92" s="10"/>
      <c r="CRV92" s="10"/>
      <c r="CRW92" s="10"/>
      <c r="CRX92" s="10"/>
      <c r="CRY92" s="10"/>
      <c r="CRZ92" s="10"/>
      <c r="CSA92" s="10"/>
      <c r="CSB92" s="10"/>
      <c r="CSC92" s="10"/>
      <c r="CSD92" s="10"/>
      <c r="CSE92" s="10"/>
      <c r="CSF92" s="10"/>
      <c r="CSG92" s="10"/>
      <c r="CSH92" s="10"/>
      <c r="CSI92" s="10"/>
      <c r="CSJ92" s="10"/>
      <c r="CSK92" s="10"/>
      <c r="CSL92" s="10"/>
      <c r="CSM92" s="10"/>
      <c r="CSN92" s="10"/>
      <c r="CSO92" s="10"/>
      <c r="CSP92" s="10"/>
      <c r="CSQ92" s="10"/>
      <c r="CSR92" s="10"/>
      <c r="CSS92" s="10"/>
      <c r="CST92" s="10"/>
      <c r="CSU92" s="10"/>
      <c r="CSV92" s="10"/>
      <c r="CSW92" s="10"/>
      <c r="CSX92" s="10"/>
      <c r="CSY92" s="10"/>
      <c r="CSZ92" s="10"/>
      <c r="CTA92" s="10"/>
      <c r="CTB92" s="10"/>
      <c r="CTC92" s="10"/>
      <c r="CTD92" s="10"/>
      <c r="CTE92" s="10"/>
      <c r="CTF92" s="10"/>
      <c r="CTG92" s="10"/>
      <c r="CTH92" s="10"/>
      <c r="CTI92" s="10"/>
      <c r="CTJ92" s="10"/>
      <c r="CTK92" s="10"/>
      <c r="CTL92" s="10"/>
      <c r="CTM92" s="10"/>
      <c r="CTN92" s="10"/>
      <c r="CTO92" s="10"/>
      <c r="CTP92" s="10"/>
      <c r="CTQ92" s="10"/>
      <c r="CTR92" s="10"/>
      <c r="CTS92" s="10"/>
      <c r="CTT92" s="10"/>
      <c r="CTU92" s="10"/>
      <c r="CTV92" s="10"/>
      <c r="CTW92" s="10"/>
      <c r="CTX92" s="10"/>
      <c r="CTY92" s="10"/>
      <c r="CTZ92" s="10"/>
      <c r="CUA92" s="10"/>
      <c r="CUB92" s="10"/>
      <c r="CUC92" s="10"/>
      <c r="CUD92" s="10"/>
      <c r="CUE92" s="10"/>
      <c r="CUF92" s="10"/>
      <c r="CUG92" s="10"/>
      <c r="CUH92" s="10"/>
      <c r="CUI92" s="10"/>
      <c r="CUJ92" s="10"/>
      <c r="CUK92" s="10"/>
      <c r="CUL92" s="10"/>
      <c r="CUM92" s="10"/>
      <c r="CUN92" s="10"/>
      <c r="CUO92" s="10"/>
      <c r="CUP92" s="10"/>
      <c r="CUQ92" s="10"/>
      <c r="CUR92" s="10"/>
      <c r="CUS92" s="10"/>
      <c r="CUT92" s="10"/>
      <c r="CUU92" s="10"/>
      <c r="CUV92" s="10"/>
      <c r="CUW92" s="10"/>
      <c r="CUX92" s="10"/>
      <c r="CUY92" s="10"/>
      <c r="CUZ92" s="10"/>
      <c r="CVA92" s="10"/>
      <c r="CVB92" s="10"/>
      <c r="CVC92" s="10"/>
      <c r="CVD92" s="10"/>
      <c r="CVE92" s="10"/>
      <c r="CVF92" s="10"/>
      <c r="CVG92" s="10"/>
      <c r="CVH92" s="10"/>
      <c r="CVI92" s="10"/>
      <c r="CVJ92" s="10"/>
      <c r="CVK92" s="10"/>
      <c r="CVL92" s="10"/>
      <c r="CVM92" s="10"/>
      <c r="CVN92" s="10"/>
      <c r="CVO92" s="10"/>
      <c r="CVP92" s="10"/>
      <c r="CVQ92" s="10"/>
      <c r="CVR92" s="10"/>
      <c r="CVS92" s="10"/>
      <c r="CVT92" s="10"/>
      <c r="CVU92" s="10"/>
      <c r="CVV92" s="10"/>
      <c r="CVW92" s="10"/>
      <c r="CVX92" s="10"/>
      <c r="CVY92" s="10"/>
      <c r="CVZ92" s="10"/>
      <c r="CWA92" s="10"/>
      <c r="CWB92" s="10"/>
      <c r="CWC92" s="10"/>
      <c r="CWD92" s="10"/>
      <c r="CWE92" s="10"/>
      <c r="CWF92" s="10"/>
      <c r="CWG92" s="10"/>
      <c r="CWH92" s="10"/>
      <c r="CWI92" s="10"/>
      <c r="CWJ92" s="10"/>
      <c r="CWK92" s="10"/>
      <c r="CWL92" s="10"/>
      <c r="CWM92" s="10"/>
      <c r="CWN92" s="10"/>
      <c r="CWO92" s="10"/>
      <c r="CWP92" s="10"/>
      <c r="CWQ92" s="10"/>
      <c r="CWR92" s="10"/>
      <c r="CWS92" s="10"/>
      <c r="CWT92" s="10"/>
      <c r="CWU92" s="10"/>
      <c r="CWV92" s="10"/>
      <c r="CWW92" s="10"/>
      <c r="CWX92" s="10"/>
      <c r="CWY92" s="10"/>
      <c r="CWZ92" s="10"/>
      <c r="CXA92" s="10"/>
      <c r="CXB92" s="10"/>
      <c r="CXC92" s="10"/>
      <c r="CXD92" s="10"/>
      <c r="CXE92" s="10"/>
      <c r="CXF92" s="10"/>
      <c r="CXG92" s="10"/>
      <c r="CXH92" s="10"/>
      <c r="CXI92" s="10"/>
      <c r="CXJ92" s="10"/>
      <c r="CXK92" s="10"/>
      <c r="CXL92" s="10"/>
      <c r="CXM92" s="10"/>
      <c r="CXN92" s="10"/>
      <c r="CXO92" s="10"/>
      <c r="CXP92" s="10"/>
      <c r="CXQ92" s="10"/>
      <c r="CXR92" s="10"/>
      <c r="CXS92" s="10"/>
      <c r="CXT92" s="10"/>
      <c r="CXU92" s="10"/>
      <c r="CXV92" s="10"/>
      <c r="CXW92" s="10"/>
      <c r="CXX92" s="10"/>
      <c r="CXY92" s="10"/>
      <c r="CXZ92" s="10"/>
      <c r="CYA92" s="10"/>
      <c r="CYB92" s="10"/>
      <c r="CYC92" s="10"/>
      <c r="CYD92" s="10"/>
      <c r="CYE92" s="10"/>
      <c r="CYF92" s="10"/>
      <c r="CYG92" s="10"/>
      <c r="CYH92" s="10"/>
      <c r="CYI92" s="10"/>
      <c r="CYJ92" s="10"/>
      <c r="CYK92" s="10"/>
      <c r="CYL92" s="10"/>
      <c r="CYM92" s="10"/>
      <c r="CYN92" s="10"/>
      <c r="CYO92" s="10"/>
      <c r="CYP92" s="10"/>
      <c r="CYQ92" s="10"/>
      <c r="CYR92" s="10"/>
      <c r="CYS92" s="10"/>
      <c r="CYT92" s="10"/>
      <c r="CYU92" s="10"/>
      <c r="CYV92" s="10"/>
      <c r="CYW92" s="10"/>
      <c r="CYX92" s="10"/>
      <c r="CYY92" s="10"/>
      <c r="CYZ92" s="10"/>
      <c r="CZA92" s="10"/>
      <c r="CZB92" s="10"/>
      <c r="CZC92" s="10"/>
      <c r="CZD92" s="10"/>
      <c r="CZE92" s="10"/>
      <c r="CZF92" s="10"/>
      <c r="CZG92" s="10"/>
      <c r="CZH92" s="10"/>
      <c r="CZI92" s="10"/>
      <c r="CZJ92" s="10"/>
      <c r="CZK92" s="10"/>
      <c r="CZL92" s="10"/>
      <c r="CZM92" s="10"/>
      <c r="CZN92" s="10"/>
      <c r="CZO92" s="10"/>
      <c r="CZP92" s="10"/>
      <c r="CZQ92" s="10"/>
      <c r="CZR92" s="10"/>
      <c r="CZS92" s="10"/>
      <c r="CZT92" s="10"/>
      <c r="CZU92" s="10"/>
      <c r="CZV92" s="10"/>
      <c r="CZW92" s="10"/>
      <c r="CZX92" s="10"/>
      <c r="CZY92" s="10"/>
      <c r="CZZ92" s="10"/>
      <c r="DAA92" s="10"/>
      <c r="DAB92" s="10"/>
      <c r="DAC92" s="10"/>
      <c r="DAD92" s="10"/>
      <c r="DAE92" s="10"/>
      <c r="DAF92" s="10"/>
      <c r="DAG92" s="10"/>
      <c r="DAH92" s="10"/>
      <c r="DAI92" s="10"/>
      <c r="DAJ92" s="10"/>
      <c r="DAK92" s="10"/>
      <c r="DAL92" s="10"/>
      <c r="DAM92" s="10"/>
      <c r="DAN92" s="10"/>
      <c r="DAO92" s="10"/>
      <c r="DAP92" s="10"/>
      <c r="DAQ92" s="10"/>
      <c r="DAR92" s="10"/>
      <c r="DAS92" s="10"/>
      <c r="DAT92" s="10"/>
      <c r="DAU92" s="10"/>
      <c r="DAV92" s="10"/>
      <c r="DAW92" s="10"/>
      <c r="DAX92" s="10"/>
      <c r="DAY92" s="10"/>
      <c r="DAZ92" s="10"/>
      <c r="DBA92" s="10"/>
      <c r="DBB92" s="10"/>
      <c r="DBC92" s="10"/>
      <c r="DBD92" s="10"/>
      <c r="DBE92" s="10"/>
      <c r="DBF92" s="10"/>
      <c r="DBG92" s="10"/>
      <c r="DBH92" s="10"/>
      <c r="DBI92" s="10"/>
      <c r="DBJ92" s="10"/>
      <c r="DBK92" s="10"/>
      <c r="DBL92" s="10"/>
      <c r="DBM92" s="10"/>
      <c r="DBN92" s="10"/>
      <c r="DBO92" s="10"/>
      <c r="DBP92" s="10"/>
      <c r="DBQ92" s="10"/>
      <c r="DBR92" s="10"/>
      <c r="DBS92" s="10"/>
      <c r="DBT92" s="10"/>
      <c r="DBU92" s="10"/>
      <c r="DBV92" s="10"/>
      <c r="DBW92" s="10"/>
      <c r="DBX92" s="10"/>
      <c r="DBY92" s="10"/>
      <c r="DBZ92" s="10"/>
      <c r="DCA92" s="10"/>
      <c r="DCB92" s="10"/>
      <c r="DCC92" s="10"/>
      <c r="DCD92" s="10"/>
      <c r="DCE92" s="10"/>
      <c r="DCF92" s="10"/>
      <c r="DCG92" s="10"/>
      <c r="DCH92" s="10"/>
      <c r="DCI92" s="10"/>
      <c r="DCJ92" s="10"/>
      <c r="DCK92" s="10"/>
      <c r="DCL92" s="10"/>
      <c r="DCM92" s="10"/>
      <c r="DCN92" s="10"/>
      <c r="DCO92" s="10"/>
      <c r="DCP92" s="10"/>
      <c r="DCQ92" s="10"/>
      <c r="DCR92" s="10"/>
      <c r="DCS92" s="10"/>
      <c r="DCT92" s="10"/>
      <c r="DCU92" s="10"/>
      <c r="DCV92" s="10"/>
      <c r="DCW92" s="10"/>
      <c r="DCX92" s="10"/>
      <c r="DCY92" s="10"/>
      <c r="DCZ92" s="10"/>
      <c r="DDA92" s="10"/>
      <c r="DDB92" s="10"/>
      <c r="DDC92" s="10"/>
      <c r="DDD92" s="10"/>
      <c r="DDE92" s="10"/>
      <c r="DDF92" s="10"/>
      <c r="DDG92" s="10"/>
      <c r="DDH92" s="10"/>
      <c r="DDI92" s="10"/>
      <c r="DDJ92" s="10"/>
      <c r="DDK92" s="10"/>
      <c r="DDL92" s="10"/>
      <c r="DDM92" s="10"/>
      <c r="DDN92" s="10"/>
      <c r="DDO92" s="10"/>
      <c r="DDP92" s="10"/>
      <c r="DDQ92" s="10"/>
      <c r="DDR92" s="10"/>
      <c r="DDS92" s="10"/>
      <c r="DDT92" s="10"/>
      <c r="DDU92" s="10"/>
      <c r="DDV92" s="10"/>
      <c r="DDW92" s="10"/>
      <c r="DDX92" s="10"/>
      <c r="DDY92" s="10"/>
      <c r="DDZ92" s="10"/>
      <c r="DEA92" s="10"/>
      <c r="DEB92" s="10"/>
      <c r="DEC92" s="10"/>
      <c r="DED92" s="10"/>
      <c r="DEE92" s="10"/>
      <c r="DEF92" s="10"/>
      <c r="DEG92" s="10"/>
      <c r="DEH92" s="10"/>
      <c r="DEI92" s="10"/>
      <c r="DEJ92" s="10"/>
      <c r="DEK92" s="10"/>
      <c r="DEL92" s="10"/>
      <c r="DEM92" s="10"/>
      <c r="DEN92" s="10"/>
      <c r="DEO92" s="10"/>
      <c r="DEP92" s="10"/>
      <c r="DEQ92" s="10"/>
      <c r="DER92" s="10"/>
      <c r="DES92" s="10"/>
      <c r="DET92" s="10"/>
      <c r="DEU92" s="10"/>
      <c r="DEV92" s="10"/>
      <c r="DEW92" s="10"/>
      <c r="DEX92" s="10"/>
      <c r="DEY92" s="10"/>
      <c r="DEZ92" s="10"/>
      <c r="DFA92" s="10"/>
      <c r="DFB92" s="10"/>
      <c r="DFC92" s="10"/>
      <c r="DFD92" s="10"/>
      <c r="DFE92" s="10"/>
      <c r="DFF92" s="10"/>
      <c r="DFG92" s="10"/>
      <c r="DFH92" s="10"/>
      <c r="DFI92" s="10"/>
      <c r="DFJ92" s="10"/>
      <c r="DFK92" s="10"/>
      <c r="DFL92" s="10"/>
      <c r="DFM92" s="10"/>
      <c r="DFN92" s="10"/>
      <c r="DFO92" s="10"/>
      <c r="DFP92" s="10"/>
      <c r="DFQ92" s="10"/>
      <c r="DFR92" s="10"/>
      <c r="DFS92" s="10"/>
      <c r="DFT92" s="10"/>
      <c r="DFU92" s="10"/>
      <c r="DFV92" s="10"/>
      <c r="DFW92" s="10"/>
      <c r="DFX92" s="10"/>
      <c r="DFY92" s="10"/>
      <c r="DFZ92" s="10"/>
      <c r="DGA92" s="10"/>
      <c r="DGB92" s="10"/>
      <c r="DGC92" s="10"/>
      <c r="DGD92" s="10"/>
      <c r="DGE92" s="10"/>
      <c r="DGF92" s="10"/>
      <c r="DGG92" s="10"/>
      <c r="DGH92" s="10"/>
      <c r="DGI92" s="10"/>
      <c r="DGJ92" s="10"/>
      <c r="DGK92" s="10"/>
      <c r="DGL92" s="10"/>
      <c r="DGM92" s="10"/>
      <c r="DGN92" s="10"/>
      <c r="DGO92" s="10"/>
      <c r="DGP92" s="10"/>
      <c r="DGQ92" s="10"/>
      <c r="DGR92" s="10"/>
      <c r="DGS92" s="10"/>
      <c r="DGT92" s="10"/>
      <c r="DGU92" s="10"/>
      <c r="DGV92" s="10"/>
      <c r="DGW92" s="10"/>
      <c r="DGX92" s="10"/>
      <c r="DGY92" s="10"/>
      <c r="DGZ92" s="10"/>
      <c r="DHA92" s="10"/>
      <c r="DHB92" s="10"/>
      <c r="DHC92" s="10"/>
      <c r="DHD92" s="10"/>
      <c r="DHE92" s="10"/>
      <c r="DHF92" s="10"/>
      <c r="DHG92" s="10"/>
      <c r="DHH92" s="10"/>
      <c r="DHI92" s="10"/>
      <c r="DHJ92" s="10"/>
      <c r="DHK92" s="10"/>
      <c r="DHL92" s="10"/>
      <c r="DHM92" s="10"/>
      <c r="DHN92" s="10"/>
      <c r="DHO92" s="10"/>
      <c r="DHP92" s="10"/>
      <c r="DHQ92" s="10"/>
      <c r="DHR92" s="10"/>
      <c r="DHS92" s="10"/>
      <c r="DHT92" s="10"/>
      <c r="DHU92" s="10"/>
      <c r="DHV92" s="10"/>
      <c r="DHW92" s="10"/>
      <c r="DHX92" s="10"/>
      <c r="DHY92" s="10"/>
      <c r="DHZ92" s="10"/>
      <c r="DIA92" s="10"/>
      <c r="DIB92" s="10"/>
      <c r="DIC92" s="10"/>
      <c r="DID92" s="10"/>
      <c r="DIE92" s="10"/>
      <c r="DIF92" s="10"/>
      <c r="DIG92" s="10"/>
      <c r="DIH92" s="10"/>
      <c r="DII92" s="10"/>
      <c r="DIJ92" s="10"/>
      <c r="DIK92" s="10"/>
      <c r="DIL92" s="10"/>
      <c r="DIM92" s="10"/>
      <c r="DIN92" s="10"/>
      <c r="DIO92" s="10"/>
      <c r="DIP92" s="10"/>
      <c r="DIQ92" s="10"/>
      <c r="DIR92" s="10"/>
      <c r="DIS92" s="10"/>
      <c r="DIT92" s="10"/>
      <c r="DIU92" s="10"/>
      <c r="DIV92" s="10"/>
      <c r="DIW92" s="10"/>
      <c r="DIX92" s="10"/>
      <c r="DIY92" s="10"/>
      <c r="DIZ92" s="10"/>
      <c r="DJA92" s="10"/>
      <c r="DJB92" s="10"/>
      <c r="DJC92" s="10"/>
      <c r="DJD92" s="10"/>
      <c r="DJE92" s="10"/>
      <c r="DJF92" s="10"/>
      <c r="DJG92" s="10"/>
      <c r="DJH92" s="10"/>
      <c r="DJI92" s="10"/>
      <c r="DJJ92" s="10"/>
      <c r="DJK92" s="10"/>
      <c r="DJL92" s="10"/>
      <c r="DJM92" s="10"/>
      <c r="DJN92" s="10"/>
      <c r="DJO92" s="10"/>
      <c r="DJP92" s="10"/>
      <c r="DJQ92" s="10"/>
      <c r="DJR92" s="10"/>
      <c r="DJS92" s="10"/>
      <c r="DJT92" s="10"/>
      <c r="DJU92" s="10"/>
      <c r="DJV92" s="10"/>
      <c r="DJW92" s="10"/>
      <c r="DJX92" s="10"/>
      <c r="DJY92" s="10"/>
      <c r="DJZ92" s="10"/>
      <c r="DKA92" s="10"/>
      <c r="DKB92" s="10"/>
      <c r="DKC92" s="10"/>
      <c r="DKD92" s="10"/>
      <c r="DKE92" s="10"/>
      <c r="DKF92" s="10"/>
      <c r="DKG92" s="10"/>
      <c r="DKH92" s="10"/>
      <c r="DKI92" s="10"/>
      <c r="DKJ92" s="10"/>
      <c r="DKK92" s="10"/>
      <c r="DKL92" s="10"/>
      <c r="DKM92" s="10"/>
      <c r="DKN92" s="10"/>
      <c r="DKO92" s="10"/>
      <c r="DKP92" s="10"/>
      <c r="DKQ92" s="10"/>
      <c r="DKR92" s="10"/>
      <c r="DKS92" s="10"/>
      <c r="DKT92" s="10"/>
      <c r="DKU92" s="10"/>
      <c r="DKV92" s="10"/>
      <c r="DKW92" s="10"/>
      <c r="DKX92" s="10"/>
      <c r="DKY92" s="10"/>
      <c r="DKZ92" s="10"/>
      <c r="DLA92" s="10"/>
      <c r="DLB92" s="10"/>
      <c r="DLC92" s="10"/>
      <c r="DLD92" s="10"/>
      <c r="DLE92" s="10"/>
      <c r="DLF92" s="10"/>
      <c r="DLG92" s="10"/>
      <c r="DLH92" s="10"/>
      <c r="DLI92" s="10"/>
      <c r="DLJ92" s="10"/>
      <c r="DLK92" s="10"/>
      <c r="DLL92" s="10"/>
      <c r="DLM92" s="10"/>
      <c r="DLN92" s="10"/>
      <c r="DLO92" s="10"/>
      <c r="DLP92" s="10"/>
      <c r="DLQ92" s="10"/>
      <c r="DLR92" s="10"/>
      <c r="DLS92" s="10"/>
      <c r="DLT92" s="10"/>
      <c r="DLU92" s="10"/>
      <c r="DLV92" s="10"/>
      <c r="DLW92" s="10"/>
      <c r="DLX92" s="10"/>
      <c r="DLY92" s="10"/>
      <c r="DLZ92" s="10"/>
      <c r="DMA92" s="10"/>
      <c r="DMB92" s="10"/>
      <c r="DMC92" s="10"/>
      <c r="DMD92" s="10"/>
      <c r="DME92" s="10"/>
      <c r="DMF92" s="10"/>
      <c r="DMG92" s="10"/>
      <c r="DMH92" s="10"/>
      <c r="DMI92" s="10"/>
      <c r="DMJ92" s="10"/>
      <c r="DMK92" s="10"/>
      <c r="DML92" s="10"/>
      <c r="DMM92" s="10"/>
      <c r="DMN92" s="10"/>
      <c r="DMO92" s="10"/>
      <c r="DMP92" s="10"/>
      <c r="DMQ92" s="10"/>
      <c r="DMR92" s="10"/>
      <c r="DMS92" s="10"/>
      <c r="DMT92" s="10"/>
      <c r="DMU92" s="10"/>
      <c r="DMV92" s="10"/>
      <c r="DMW92" s="10"/>
      <c r="DMX92" s="10"/>
      <c r="DMY92" s="10"/>
      <c r="DMZ92" s="10"/>
      <c r="DNA92" s="10"/>
      <c r="DNB92" s="10"/>
      <c r="DNC92" s="10"/>
      <c r="DND92" s="10"/>
      <c r="DNE92" s="10"/>
      <c r="DNF92" s="10"/>
      <c r="DNG92" s="10"/>
      <c r="DNH92" s="10"/>
      <c r="DNI92" s="10"/>
      <c r="DNJ92" s="10"/>
      <c r="DNK92" s="10"/>
      <c r="DNL92" s="10"/>
      <c r="DNM92" s="10"/>
      <c r="DNN92" s="10"/>
      <c r="DNO92" s="10"/>
      <c r="DNP92" s="10"/>
      <c r="DNQ92" s="10"/>
      <c r="DNR92" s="10"/>
      <c r="DNS92" s="10"/>
      <c r="DNT92" s="10"/>
      <c r="DNU92" s="10"/>
      <c r="DNV92" s="10"/>
      <c r="DNW92" s="10"/>
      <c r="DNX92" s="10"/>
      <c r="DNY92" s="10"/>
      <c r="DNZ92" s="10"/>
      <c r="DOA92" s="10"/>
      <c r="DOB92" s="10"/>
      <c r="DOC92" s="10"/>
      <c r="DOD92" s="10"/>
      <c r="DOE92" s="10"/>
      <c r="DOF92" s="10"/>
      <c r="DOG92" s="10"/>
      <c r="DOH92" s="10"/>
      <c r="DOI92" s="10"/>
      <c r="DOJ92" s="10"/>
      <c r="DOK92" s="10"/>
      <c r="DOL92" s="10"/>
      <c r="DOM92" s="10"/>
      <c r="DON92" s="10"/>
      <c r="DOO92" s="10"/>
      <c r="DOP92" s="10"/>
      <c r="DOQ92" s="10"/>
      <c r="DOR92" s="10"/>
      <c r="DOS92" s="10"/>
      <c r="DOT92" s="10"/>
      <c r="DOU92" s="10"/>
      <c r="DOV92" s="10"/>
      <c r="DOW92" s="10"/>
      <c r="DOX92" s="10"/>
      <c r="DOY92" s="10"/>
      <c r="DOZ92" s="10"/>
      <c r="DPA92" s="10"/>
      <c r="DPB92" s="10"/>
      <c r="DPC92" s="10"/>
      <c r="DPD92" s="10"/>
      <c r="DPE92" s="10"/>
      <c r="DPF92" s="10"/>
      <c r="DPG92" s="10"/>
      <c r="DPH92" s="10"/>
      <c r="DPI92" s="10"/>
      <c r="DPJ92" s="10"/>
      <c r="DPK92" s="10"/>
      <c r="DPL92" s="10"/>
      <c r="DPM92" s="10"/>
      <c r="DPN92" s="10"/>
      <c r="DPO92" s="10"/>
      <c r="DPP92" s="10"/>
      <c r="DPQ92" s="10"/>
      <c r="DPR92" s="10"/>
      <c r="DPS92" s="10"/>
      <c r="DPT92" s="10"/>
      <c r="DPU92" s="10"/>
      <c r="DPV92" s="10"/>
      <c r="DPW92" s="10"/>
      <c r="DPX92" s="10"/>
      <c r="DPY92" s="10"/>
      <c r="DPZ92" s="10"/>
      <c r="DQA92" s="10"/>
      <c r="DQB92" s="10"/>
      <c r="DQC92" s="10"/>
      <c r="DQD92" s="10"/>
      <c r="DQE92" s="10"/>
      <c r="DQF92" s="10"/>
      <c r="DQG92" s="10"/>
      <c r="DQH92" s="10"/>
      <c r="DQI92" s="10"/>
      <c r="DQJ92" s="10"/>
      <c r="DQK92" s="10"/>
      <c r="DQL92" s="10"/>
      <c r="DQM92" s="10"/>
      <c r="DQN92" s="10"/>
      <c r="DQO92" s="10"/>
      <c r="DQP92" s="10"/>
      <c r="DQQ92" s="10"/>
      <c r="DQR92" s="10"/>
      <c r="DQS92" s="10"/>
      <c r="DQT92" s="10"/>
      <c r="DQU92" s="10"/>
      <c r="DQV92" s="10"/>
      <c r="DQW92" s="10"/>
      <c r="DQX92" s="10"/>
      <c r="DQY92" s="10"/>
      <c r="DQZ92" s="10"/>
      <c r="DRA92" s="10"/>
      <c r="DRB92" s="10"/>
      <c r="DRC92" s="10"/>
      <c r="DRD92" s="10"/>
      <c r="DRE92" s="10"/>
      <c r="DRF92" s="10"/>
      <c r="DRG92" s="10"/>
      <c r="DRH92" s="10"/>
      <c r="DRI92" s="10"/>
      <c r="DRJ92" s="10"/>
      <c r="DRK92" s="10"/>
      <c r="DRL92" s="10"/>
      <c r="DRM92" s="10"/>
      <c r="DRN92" s="10"/>
      <c r="DRO92" s="10"/>
      <c r="DRP92" s="10"/>
      <c r="DRQ92" s="10"/>
      <c r="DRR92" s="10"/>
      <c r="DRS92" s="10"/>
      <c r="DRT92" s="10"/>
      <c r="DRU92" s="10"/>
      <c r="DRV92" s="10"/>
      <c r="DRW92" s="10"/>
      <c r="DRX92" s="10"/>
      <c r="DRY92" s="10"/>
      <c r="DRZ92" s="10"/>
      <c r="DSA92" s="10"/>
      <c r="DSB92" s="10"/>
      <c r="DSC92" s="10"/>
      <c r="DSD92" s="10"/>
      <c r="DSE92" s="10"/>
      <c r="DSF92" s="10"/>
      <c r="DSG92" s="10"/>
      <c r="DSH92" s="10"/>
      <c r="DSI92" s="10"/>
      <c r="DSJ92" s="10"/>
      <c r="DSK92" s="10"/>
      <c r="DSL92" s="10"/>
      <c r="DSM92" s="10"/>
      <c r="DSN92" s="10"/>
      <c r="DSO92" s="10"/>
      <c r="DSP92" s="10"/>
      <c r="DSQ92" s="10"/>
      <c r="DSR92" s="10"/>
      <c r="DSS92" s="10"/>
      <c r="DST92" s="10"/>
      <c r="DSU92" s="10"/>
      <c r="DSV92" s="10"/>
      <c r="DSW92" s="10"/>
      <c r="DSX92" s="10"/>
      <c r="DSY92" s="10"/>
      <c r="DSZ92" s="10"/>
      <c r="DTA92" s="10"/>
      <c r="DTB92" s="10"/>
      <c r="DTC92" s="10"/>
      <c r="DTD92" s="10"/>
      <c r="DTE92" s="10"/>
      <c r="DTF92" s="10"/>
      <c r="DTG92" s="10"/>
      <c r="DTH92" s="10"/>
      <c r="DTI92" s="10"/>
      <c r="DTJ92" s="10"/>
      <c r="DTK92" s="10"/>
      <c r="DTL92" s="10"/>
      <c r="DTM92" s="10"/>
      <c r="DTN92" s="10"/>
      <c r="DTO92" s="10"/>
      <c r="DTP92" s="10"/>
      <c r="DTQ92" s="10"/>
      <c r="DTR92" s="10"/>
      <c r="DTS92" s="10"/>
      <c r="DTT92" s="10"/>
      <c r="DTU92" s="10"/>
      <c r="DTV92" s="10"/>
      <c r="DTW92" s="10"/>
      <c r="DTX92" s="10"/>
      <c r="DTY92" s="10"/>
      <c r="DTZ92" s="10"/>
      <c r="DUA92" s="10"/>
      <c r="DUB92" s="10"/>
      <c r="DUC92" s="10"/>
      <c r="DUD92" s="10"/>
      <c r="DUE92" s="10"/>
      <c r="DUF92" s="10"/>
      <c r="DUG92" s="10"/>
      <c r="DUH92" s="10"/>
      <c r="DUI92" s="10"/>
      <c r="DUJ92" s="10"/>
      <c r="DUK92" s="10"/>
      <c r="DUL92" s="10"/>
      <c r="DUM92" s="10"/>
      <c r="DUN92" s="10"/>
      <c r="DUO92" s="10"/>
      <c r="DUP92" s="10"/>
      <c r="DUQ92" s="10"/>
      <c r="DUR92" s="10"/>
      <c r="DUS92" s="10"/>
      <c r="DUT92" s="10"/>
      <c r="DUU92" s="10"/>
      <c r="DUV92" s="10"/>
      <c r="DUW92" s="10"/>
      <c r="DUX92" s="10"/>
      <c r="DUY92" s="10"/>
      <c r="DUZ92" s="10"/>
      <c r="DVA92" s="10"/>
      <c r="DVB92" s="10"/>
      <c r="DVC92" s="10"/>
      <c r="DVD92" s="10"/>
      <c r="DVE92" s="10"/>
      <c r="DVF92" s="10"/>
      <c r="DVG92" s="10"/>
      <c r="DVH92" s="10"/>
      <c r="DVI92" s="10"/>
      <c r="DVJ92" s="10"/>
      <c r="DVK92" s="10"/>
      <c r="DVL92" s="10"/>
      <c r="DVM92" s="10"/>
      <c r="DVN92" s="10"/>
      <c r="DVO92" s="10"/>
      <c r="DVP92" s="10"/>
      <c r="DVQ92" s="10"/>
      <c r="DVR92" s="10"/>
      <c r="DVS92" s="10"/>
      <c r="DVT92" s="10"/>
      <c r="DVU92" s="10"/>
      <c r="DVV92" s="10"/>
      <c r="DVW92" s="10"/>
      <c r="DVX92" s="10"/>
      <c r="DVY92" s="10"/>
      <c r="DVZ92" s="10"/>
      <c r="DWA92" s="10"/>
      <c r="DWB92" s="10"/>
      <c r="DWC92" s="10"/>
      <c r="DWD92" s="10"/>
      <c r="DWE92" s="10"/>
      <c r="DWF92" s="10"/>
      <c r="DWG92" s="10"/>
      <c r="DWH92" s="10"/>
      <c r="DWI92" s="10"/>
      <c r="DWJ92" s="10"/>
      <c r="DWK92" s="10"/>
      <c r="DWL92" s="10"/>
      <c r="DWM92" s="10"/>
      <c r="DWN92" s="10"/>
      <c r="DWO92" s="10"/>
      <c r="DWP92" s="10"/>
      <c r="DWQ92" s="10"/>
      <c r="DWR92" s="10"/>
      <c r="DWS92" s="10"/>
      <c r="DWT92" s="10"/>
      <c r="DWU92" s="10"/>
      <c r="DWV92" s="10"/>
      <c r="DWW92" s="10"/>
      <c r="DWX92" s="10"/>
      <c r="DWY92" s="10"/>
      <c r="DWZ92" s="10"/>
      <c r="DXA92" s="10"/>
      <c r="DXB92" s="10"/>
      <c r="DXC92" s="10"/>
      <c r="DXD92" s="10"/>
      <c r="DXE92" s="10"/>
      <c r="DXF92" s="10"/>
      <c r="DXG92" s="10"/>
      <c r="DXH92" s="10"/>
      <c r="DXI92" s="10"/>
      <c r="DXJ92" s="10"/>
      <c r="DXK92" s="10"/>
      <c r="DXL92" s="10"/>
      <c r="DXM92" s="10"/>
      <c r="DXN92" s="10"/>
      <c r="DXO92" s="10"/>
      <c r="DXP92" s="10"/>
      <c r="DXQ92" s="10"/>
      <c r="DXR92" s="10"/>
      <c r="DXS92" s="10"/>
      <c r="DXT92" s="10"/>
      <c r="DXU92" s="10"/>
      <c r="DXV92" s="10"/>
      <c r="DXW92" s="10"/>
      <c r="DXX92" s="10"/>
      <c r="DXY92" s="10"/>
      <c r="DXZ92" s="10"/>
      <c r="DYA92" s="10"/>
      <c r="DYB92" s="10"/>
      <c r="DYC92" s="10"/>
      <c r="DYD92" s="10"/>
      <c r="DYE92" s="10"/>
      <c r="DYF92" s="10"/>
      <c r="DYG92" s="10"/>
      <c r="DYH92" s="10"/>
      <c r="DYI92" s="10"/>
      <c r="DYJ92" s="10"/>
      <c r="DYK92" s="10"/>
      <c r="DYL92" s="10"/>
      <c r="DYM92" s="10"/>
      <c r="DYN92" s="10"/>
      <c r="DYO92" s="10"/>
      <c r="DYP92" s="10"/>
      <c r="DYQ92" s="10"/>
      <c r="DYR92" s="10"/>
      <c r="DYS92" s="10"/>
      <c r="DYT92" s="10"/>
      <c r="DYU92" s="10"/>
      <c r="DYV92" s="10"/>
      <c r="DYW92" s="10"/>
      <c r="DYX92" s="10"/>
      <c r="DYY92" s="10"/>
      <c r="DYZ92" s="10"/>
      <c r="DZA92" s="10"/>
      <c r="DZB92" s="10"/>
      <c r="DZC92" s="10"/>
      <c r="DZD92" s="10"/>
      <c r="DZE92" s="10"/>
      <c r="DZF92" s="10"/>
      <c r="DZG92" s="10"/>
      <c r="DZH92" s="10"/>
      <c r="DZI92" s="10"/>
      <c r="DZJ92" s="10"/>
      <c r="DZK92" s="10"/>
      <c r="DZL92" s="10"/>
      <c r="DZM92" s="10"/>
      <c r="DZN92" s="10"/>
      <c r="DZO92" s="10"/>
      <c r="DZP92" s="10"/>
      <c r="DZQ92" s="10"/>
      <c r="DZR92" s="10"/>
      <c r="DZS92" s="10"/>
      <c r="DZT92" s="10"/>
      <c r="DZU92" s="10"/>
      <c r="DZV92" s="10"/>
      <c r="DZW92" s="10"/>
      <c r="DZX92" s="10"/>
      <c r="DZY92" s="10"/>
      <c r="DZZ92" s="10"/>
      <c r="EAA92" s="10"/>
      <c r="EAB92" s="10"/>
      <c r="EAC92" s="10"/>
      <c r="EAD92" s="10"/>
      <c r="EAE92" s="10"/>
      <c r="EAF92" s="10"/>
      <c r="EAG92" s="10"/>
      <c r="EAH92" s="10"/>
      <c r="EAI92" s="10"/>
      <c r="EAJ92" s="10"/>
      <c r="EAK92" s="10"/>
      <c r="EAL92" s="10"/>
      <c r="EAM92" s="10"/>
      <c r="EAN92" s="10"/>
      <c r="EAO92" s="10"/>
      <c r="EAP92" s="10"/>
      <c r="EAQ92" s="10"/>
      <c r="EAR92" s="10"/>
      <c r="EAS92" s="10"/>
      <c r="EAT92" s="10"/>
      <c r="EAU92" s="10"/>
      <c r="EAV92" s="10"/>
      <c r="EAW92" s="10"/>
      <c r="EAX92" s="10"/>
      <c r="EAY92" s="10"/>
      <c r="EAZ92" s="10"/>
      <c r="EBA92" s="10"/>
      <c r="EBB92" s="10"/>
      <c r="EBC92" s="10"/>
      <c r="EBD92" s="10"/>
      <c r="EBE92" s="10"/>
      <c r="EBF92" s="10"/>
      <c r="EBG92" s="10"/>
      <c r="EBH92" s="10"/>
      <c r="EBI92" s="10"/>
      <c r="EBJ92" s="10"/>
      <c r="EBK92" s="10"/>
      <c r="EBL92" s="10"/>
      <c r="EBM92" s="10"/>
      <c r="EBN92" s="10"/>
      <c r="EBO92" s="10"/>
      <c r="EBP92" s="10"/>
      <c r="EBQ92" s="10"/>
      <c r="EBR92" s="10"/>
      <c r="EBS92" s="10"/>
      <c r="EBT92" s="10"/>
      <c r="EBU92" s="10"/>
      <c r="EBV92" s="10"/>
      <c r="EBW92" s="10"/>
      <c r="EBX92" s="10"/>
      <c r="EBY92" s="10"/>
      <c r="EBZ92" s="10"/>
      <c r="ECA92" s="10"/>
      <c r="ECB92" s="10"/>
      <c r="ECC92" s="10"/>
      <c r="ECD92" s="10"/>
      <c r="ECE92" s="10"/>
      <c r="ECF92" s="10"/>
      <c r="ECG92" s="10"/>
      <c r="ECH92" s="10"/>
      <c r="ECI92" s="10"/>
      <c r="ECJ92" s="10"/>
      <c r="ECK92" s="10"/>
      <c r="ECL92" s="10"/>
      <c r="ECM92" s="10"/>
      <c r="ECN92" s="10"/>
      <c r="ECO92" s="10"/>
      <c r="ECP92" s="10"/>
      <c r="ECQ92" s="10"/>
      <c r="ECR92" s="10"/>
      <c r="ECS92" s="10"/>
      <c r="ECT92" s="10"/>
      <c r="ECU92" s="10"/>
      <c r="ECV92" s="10"/>
      <c r="ECW92" s="10"/>
      <c r="ECX92" s="10"/>
      <c r="ECY92" s="10"/>
      <c r="ECZ92" s="10"/>
      <c r="EDA92" s="10"/>
      <c r="EDB92" s="10"/>
      <c r="EDC92" s="10"/>
      <c r="EDD92" s="10"/>
      <c r="EDE92" s="10"/>
      <c r="EDF92" s="10"/>
      <c r="EDG92" s="10"/>
      <c r="EDH92" s="10"/>
      <c r="EDI92" s="10"/>
      <c r="EDJ92" s="10"/>
      <c r="EDK92" s="10"/>
      <c r="EDL92" s="10"/>
      <c r="EDM92" s="10"/>
      <c r="EDN92" s="10"/>
      <c r="EDO92" s="10"/>
      <c r="EDP92" s="10"/>
      <c r="EDQ92" s="10"/>
      <c r="EDR92" s="10"/>
      <c r="EDS92" s="10"/>
      <c r="EDT92" s="10"/>
      <c r="EDU92" s="10"/>
      <c r="EDV92" s="10"/>
      <c r="EDW92" s="10"/>
      <c r="EDX92" s="10"/>
      <c r="EDY92" s="10"/>
      <c r="EDZ92" s="10"/>
      <c r="EEA92" s="10"/>
      <c r="EEB92" s="10"/>
      <c r="EEC92" s="10"/>
      <c r="EED92" s="10"/>
      <c r="EEE92" s="10"/>
      <c r="EEF92" s="10"/>
      <c r="EEG92" s="10"/>
      <c r="EEH92" s="10"/>
      <c r="EEI92" s="10"/>
      <c r="EEJ92" s="10"/>
      <c r="EEK92" s="10"/>
      <c r="EEL92" s="10"/>
      <c r="EEM92" s="10"/>
      <c r="EEN92" s="10"/>
      <c r="EEO92" s="10"/>
      <c r="EEP92" s="10"/>
      <c r="EEQ92" s="10"/>
      <c r="EER92" s="10"/>
      <c r="EES92" s="10"/>
      <c r="EET92" s="10"/>
      <c r="EEU92" s="10"/>
      <c r="EEV92" s="10"/>
      <c r="EEW92" s="10"/>
      <c r="EEX92" s="10"/>
      <c r="EEY92" s="10"/>
      <c r="EEZ92" s="10"/>
      <c r="EFA92" s="10"/>
      <c r="EFB92" s="10"/>
      <c r="EFC92" s="10"/>
      <c r="EFD92" s="10"/>
      <c r="EFE92" s="10"/>
      <c r="EFF92" s="10"/>
      <c r="EFG92" s="10"/>
      <c r="EFH92" s="10"/>
      <c r="EFI92" s="10"/>
      <c r="EFJ92" s="10"/>
      <c r="EFK92" s="10"/>
      <c r="EFL92" s="10"/>
      <c r="EFM92" s="10"/>
      <c r="EFN92" s="10"/>
      <c r="EFO92" s="10"/>
      <c r="EFP92" s="10"/>
      <c r="EFQ92" s="10"/>
      <c r="EFR92" s="10"/>
      <c r="EFS92" s="10"/>
      <c r="EFT92" s="10"/>
      <c r="EFU92" s="10"/>
      <c r="EFV92" s="10"/>
      <c r="EFW92" s="10"/>
      <c r="EFX92" s="10"/>
      <c r="EFY92" s="10"/>
      <c r="EFZ92" s="10"/>
      <c r="EGA92" s="10"/>
      <c r="EGB92" s="10"/>
      <c r="EGC92" s="10"/>
      <c r="EGD92" s="10"/>
      <c r="EGE92" s="10"/>
      <c r="EGF92" s="10"/>
      <c r="EGG92" s="10"/>
      <c r="EGH92" s="10"/>
      <c r="EGI92" s="10"/>
      <c r="EGJ92" s="10"/>
      <c r="EGK92" s="10"/>
      <c r="EGL92" s="10"/>
      <c r="EGM92" s="10"/>
      <c r="EGN92" s="10"/>
      <c r="EGO92" s="10"/>
      <c r="EGP92" s="10"/>
      <c r="EGQ92" s="10"/>
      <c r="EGR92" s="10"/>
      <c r="EGS92" s="10"/>
      <c r="EGT92" s="10"/>
      <c r="EGU92" s="10"/>
      <c r="EGV92" s="10"/>
      <c r="EGW92" s="10"/>
      <c r="EGX92" s="10"/>
      <c r="EGY92" s="10"/>
      <c r="EGZ92" s="10"/>
      <c r="EHA92" s="10"/>
      <c r="EHB92" s="10"/>
      <c r="EHC92" s="10"/>
      <c r="EHD92" s="10"/>
      <c r="EHE92" s="10"/>
      <c r="EHF92" s="10"/>
      <c r="EHG92" s="10"/>
      <c r="EHH92" s="10"/>
      <c r="EHI92" s="10"/>
      <c r="EHJ92" s="10"/>
      <c r="EHK92" s="10"/>
      <c r="EHL92" s="10"/>
      <c r="EHM92" s="10"/>
      <c r="EHN92" s="10"/>
      <c r="EHO92" s="10"/>
      <c r="EHP92" s="10"/>
      <c r="EHQ92" s="10"/>
      <c r="EHR92" s="10"/>
      <c r="EHS92" s="10"/>
      <c r="EHT92" s="10"/>
      <c r="EHU92" s="10"/>
      <c r="EHV92" s="10"/>
      <c r="EHW92" s="10"/>
      <c r="EHX92" s="10"/>
      <c r="EHY92" s="10"/>
      <c r="EHZ92" s="10"/>
      <c r="EIA92" s="10"/>
      <c r="EIB92" s="10"/>
      <c r="EIC92" s="10"/>
      <c r="EID92" s="10"/>
      <c r="EIE92" s="10"/>
      <c r="EIF92" s="10"/>
      <c r="EIG92" s="10"/>
      <c r="EIH92" s="10"/>
      <c r="EII92" s="10"/>
      <c r="EIJ92" s="10"/>
      <c r="EIK92" s="10"/>
      <c r="EIL92" s="10"/>
      <c r="EIM92" s="10"/>
      <c r="EIN92" s="10"/>
      <c r="EIO92" s="10"/>
      <c r="EIP92" s="10"/>
      <c r="EIQ92" s="10"/>
      <c r="EIR92" s="10"/>
      <c r="EIS92" s="10"/>
      <c r="EIT92" s="10"/>
      <c r="EIU92" s="10"/>
      <c r="EIV92" s="10"/>
      <c r="EIW92" s="10"/>
      <c r="EIX92" s="10"/>
      <c r="EIY92" s="10"/>
      <c r="EIZ92" s="10"/>
      <c r="EJA92" s="10"/>
      <c r="EJB92" s="10"/>
      <c r="EJC92" s="10"/>
      <c r="EJD92" s="10"/>
      <c r="EJE92" s="10"/>
      <c r="EJF92" s="10"/>
      <c r="EJG92" s="10"/>
      <c r="EJH92" s="10"/>
      <c r="EJI92" s="10"/>
      <c r="EJJ92" s="10"/>
      <c r="EJK92" s="10"/>
      <c r="EJL92" s="10"/>
      <c r="EJM92" s="10"/>
      <c r="EJN92" s="10"/>
      <c r="EJO92" s="10"/>
      <c r="EJP92" s="10"/>
      <c r="EJQ92" s="10"/>
      <c r="EJR92" s="10"/>
      <c r="EJS92" s="10"/>
      <c r="EJT92" s="10"/>
      <c r="EJU92" s="10"/>
      <c r="EJV92" s="10"/>
      <c r="EJW92" s="10"/>
      <c r="EJX92" s="10"/>
      <c r="EJY92" s="10"/>
      <c r="EJZ92" s="10"/>
      <c r="EKA92" s="10"/>
      <c r="EKB92" s="10"/>
      <c r="EKC92" s="10"/>
      <c r="EKD92" s="10"/>
      <c r="EKE92" s="10"/>
      <c r="EKF92" s="10"/>
      <c r="EKG92" s="10"/>
      <c r="EKH92" s="10"/>
      <c r="EKI92" s="10"/>
      <c r="EKJ92" s="10"/>
      <c r="EKK92" s="10"/>
      <c r="EKL92" s="10"/>
      <c r="EKM92" s="10"/>
      <c r="EKN92" s="10"/>
      <c r="EKO92" s="10"/>
      <c r="EKP92" s="10"/>
      <c r="EKQ92" s="10"/>
      <c r="EKR92" s="10"/>
      <c r="EKS92" s="10"/>
      <c r="EKT92" s="10"/>
      <c r="EKU92" s="10"/>
      <c r="EKV92" s="10"/>
      <c r="EKW92" s="10"/>
      <c r="EKX92" s="10"/>
      <c r="EKY92" s="10"/>
      <c r="EKZ92" s="10"/>
      <c r="ELA92" s="10"/>
      <c r="ELB92" s="10"/>
      <c r="ELC92" s="10"/>
      <c r="ELD92" s="10"/>
      <c r="ELE92" s="10"/>
      <c r="ELF92" s="10"/>
      <c r="ELG92" s="10"/>
      <c r="ELH92" s="10"/>
      <c r="ELI92" s="10"/>
      <c r="ELJ92" s="10"/>
      <c r="ELK92" s="10"/>
      <c r="ELL92" s="10"/>
      <c r="ELM92" s="10"/>
      <c r="ELN92" s="10"/>
      <c r="ELO92" s="10"/>
      <c r="ELP92" s="10"/>
      <c r="ELQ92" s="10"/>
      <c r="ELR92" s="10"/>
      <c r="ELS92" s="10"/>
      <c r="ELT92" s="10"/>
      <c r="ELU92" s="10"/>
      <c r="ELV92" s="10"/>
      <c r="ELW92" s="10"/>
      <c r="ELX92" s="10"/>
      <c r="ELY92" s="10"/>
      <c r="ELZ92" s="10"/>
      <c r="EMA92" s="10"/>
      <c r="EMB92" s="10"/>
      <c r="EMC92" s="10"/>
      <c r="EMD92" s="10"/>
      <c r="EME92" s="10"/>
      <c r="EMF92" s="10"/>
      <c r="EMG92" s="10"/>
      <c r="EMH92" s="10"/>
      <c r="EMI92" s="10"/>
      <c r="EMJ92" s="10"/>
      <c r="EMK92" s="10"/>
      <c r="EML92" s="10"/>
      <c r="EMM92" s="10"/>
      <c r="EMN92" s="10"/>
      <c r="EMO92" s="10"/>
      <c r="EMP92" s="10"/>
      <c r="EMQ92" s="10"/>
      <c r="EMR92" s="10"/>
      <c r="EMS92" s="10"/>
      <c r="EMT92" s="10"/>
      <c r="EMU92" s="10"/>
      <c r="EMV92" s="10"/>
      <c r="EMW92" s="10"/>
      <c r="EMX92" s="10"/>
      <c r="EMY92" s="10"/>
      <c r="EMZ92" s="10"/>
      <c r="ENA92" s="10"/>
      <c r="ENB92" s="10"/>
      <c r="ENC92" s="10"/>
      <c r="END92" s="10"/>
      <c r="ENE92" s="10"/>
      <c r="ENF92" s="10"/>
      <c r="ENG92" s="10"/>
      <c r="ENH92" s="10"/>
      <c r="ENI92" s="10"/>
      <c r="ENJ92" s="10"/>
      <c r="ENK92" s="10"/>
      <c r="ENL92" s="10"/>
      <c r="ENM92" s="10"/>
      <c r="ENN92" s="10"/>
      <c r="ENO92" s="10"/>
      <c r="ENP92" s="10"/>
      <c r="ENQ92" s="10"/>
      <c r="ENR92" s="10"/>
      <c r="ENS92" s="10"/>
      <c r="ENT92" s="10"/>
      <c r="ENU92" s="10"/>
      <c r="ENV92" s="10"/>
      <c r="ENW92" s="10"/>
      <c r="ENX92" s="10"/>
      <c r="ENY92" s="10"/>
      <c r="ENZ92" s="10"/>
      <c r="EOA92" s="10"/>
      <c r="EOB92" s="10"/>
      <c r="EOC92" s="10"/>
      <c r="EOD92" s="10"/>
      <c r="EOE92" s="10"/>
      <c r="EOF92" s="10"/>
      <c r="EOG92" s="10"/>
      <c r="EOH92" s="10"/>
      <c r="EOI92" s="10"/>
      <c r="EOJ92" s="10"/>
      <c r="EOK92" s="10"/>
      <c r="EOL92" s="10"/>
      <c r="EOM92" s="10"/>
      <c r="EON92" s="10"/>
      <c r="EOO92" s="10"/>
      <c r="EOP92" s="10"/>
      <c r="EOQ92" s="10"/>
      <c r="EOR92" s="10"/>
      <c r="EOS92" s="10"/>
      <c r="EOT92" s="10"/>
      <c r="EOU92" s="10"/>
      <c r="EOV92" s="10"/>
      <c r="EOW92" s="10"/>
      <c r="EOX92" s="10"/>
      <c r="EOY92" s="10"/>
      <c r="EOZ92" s="10"/>
      <c r="EPA92" s="10"/>
      <c r="EPB92" s="10"/>
      <c r="EPC92" s="10"/>
      <c r="EPD92" s="10"/>
      <c r="EPE92" s="10"/>
      <c r="EPF92" s="10"/>
      <c r="EPG92" s="10"/>
      <c r="EPH92" s="10"/>
      <c r="EPI92" s="10"/>
      <c r="EPJ92" s="10"/>
      <c r="EPK92" s="10"/>
      <c r="EPL92" s="10"/>
      <c r="EPM92" s="10"/>
      <c r="EPN92" s="10"/>
      <c r="EPO92" s="10"/>
      <c r="EPP92" s="10"/>
      <c r="EPQ92" s="10"/>
      <c r="EPR92" s="10"/>
      <c r="EPS92" s="10"/>
      <c r="EPT92" s="10"/>
      <c r="EPU92" s="10"/>
      <c r="EPV92" s="10"/>
      <c r="EPW92" s="10"/>
      <c r="EPX92" s="10"/>
      <c r="EPY92" s="10"/>
      <c r="EPZ92" s="10"/>
      <c r="EQA92" s="10"/>
      <c r="EQB92" s="10"/>
      <c r="EQC92" s="10"/>
      <c r="EQD92" s="10"/>
      <c r="EQE92" s="10"/>
      <c r="EQF92" s="10"/>
      <c r="EQG92" s="10"/>
      <c r="EQH92" s="10"/>
      <c r="EQI92" s="10"/>
      <c r="EQJ92" s="10"/>
      <c r="EQK92" s="10"/>
      <c r="EQL92" s="10"/>
      <c r="EQM92" s="10"/>
      <c r="EQN92" s="10"/>
      <c r="EQO92" s="10"/>
      <c r="EQP92" s="10"/>
      <c r="EQQ92" s="10"/>
      <c r="EQR92" s="10"/>
      <c r="EQS92" s="10"/>
      <c r="EQT92" s="10"/>
      <c r="EQU92" s="10"/>
      <c r="EQV92" s="10"/>
      <c r="EQW92" s="10"/>
      <c r="EQX92" s="10"/>
      <c r="EQY92" s="10"/>
      <c r="EQZ92" s="10"/>
      <c r="ERA92" s="10"/>
      <c r="ERB92" s="10"/>
      <c r="ERC92" s="10"/>
      <c r="ERD92" s="10"/>
      <c r="ERE92" s="10"/>
      <c r="ERF92" s="10"/>
      <c r="ERG92" s="10"/>
      <c r="ERH92" s="10"/>
      <c r="ERI92" s="10"/>
      <c r="ERJ92" s="10"/>
      <c r="ERK92" s="10"/>
      <c r="ERL92" s="10"/>
      <c r="ERM92" s="10"/>
      <c r="ERN92" s="10"/>
      <c r="ERO92" s="10"/>
      <c r="ERP92" s="10"/>
      <c r="ERQ92" s="10"/>
      <c r="ERR92" s="10"/>
      <c r="ERS92" s="10"/>
      <c r="ERT92" s="10"/>
      <c r="ERU92" s="10"/>
      <c r="ERV92" s="10"/>
      <c r="ERW92" s="10"/>
      <c r="ERX92" s="10"/>
      <c r="ERY92" s="10"/>
      <c r="ERZ92" s="10"/>
      <c r="ESA92" s="10"/>
      <c r="ESB92" s="10"/>
      <c r="ESC92" s="10"/>
      <c r="ESD92" s="10"/>
      <c r="ESE92" s="10"/>
      <c r="ESF92" s="10"/>
      <c r="ESG92" s="10"/>
      <c r="ESH92" s="10"/>
      <c r="ESI92" s="10"/>
      <c r="ESJ92" s="10"/>
      <c r="ESK92" s="10"/>
      <c r="ESL92" s="10"/>
      <c r="ESM92" s="10"/>
      <c r="ESN92" s="10"/>
      <c r="ESO92" s="10"/>
      <c r="ESP92" s="10"/>
      <c r="ESQ92" s="10"/>
      <c r="ESR92" s="10"/>
      <c r="ESS92" s="10"/>
      <c r="EST92" s="10"/>
      <c r="ESU92" s="10"/>
      <c r="ESV92" s="10"/>
      <c r="ESW92" s="10"/>
      <c r="ESX92" s="10"/>
      <c r="ESY92" s="10"/>
      <c r="ESZ92" s="10"/>
      <c r="ETA92" s="10"/>
      <c r="ETB92" s="10"/>
      <c r="ETC92" s="10"/>
      <c r="ETD92" s="10"/>
      <c r="ETE92" s="10"/>
      <c r="ETF92" s="10"/>
      <c r="ETG92" s="10"/>
      <c r="ETH92" s="10"/>
      <c r="ETI92" s="10"/>
      <c r="ETJ92" s="10"/>
      <c r="ETK92" s="10"/>
      <c r="ETL92" s="10"/>
      <c r="ETM92" s="10"/>
      <c r="ETN92" s="10"/>
      <c r="ETO92" s="10"/>
      <c r="ETP92" s="10"/>
      <c r="ETQ92" s="10"/>
      <c r="ETR92" s="10"/>
      <c r="ETS92" s="10"/>
      <c r="ETT92" s="10"/>
      <c r="ETU92" s="10"/>
      <c r="ETV92" s="10"/>
      <c r="ETW92" s="10"/>
      <c r="ETX92" s="10"/>
      <c r="ETY92" s="10"/>
      <c r="ETZ92" s="10"/>
      <c r="EUA92" s="10"/>
      <c r="EUB92" s="10"/>
      <c r="EUC92" s="10"/>
      <c r="EUD92" s="10"/>
      <c r="EUE92" s="10"/>
      <c r="EUF92" s="10"/>
      <c r="EUG92" s="10"/>
      <c r="EUH92" s="10"/>
      <c r="EUI92" s="10"/>
      <c r="EUJ92" s="10"/>
      <c r="EUK92" s="10"/>
      <c r="EUL92" s="10"/>
      <c r="EUM92" s="10"/>
      <c r="EUN92" s="10"/>
      <c r="EUO92" s="10"/>
      <c r="EUP92" s="10"/>
      <c r="EUQ92" s="10"/>
      <c r="EUR92" s="10"/>
      <c r="EUS92" s="10"/>
      <c r="EUT92" s="10"/>
      <c r="EUU92" s="10"/>
      <c r="EUV92" s="10"/>
      <c r="EUW92" s="10"/>
      <c r="EUX92" s="10"/>
      <c r="EUY92" s="10"/>
      <c r="EUZ92" s="10"/>
      <c r="EVA92" s="10"/>
      <c r="EVB92" s="10"/>
      <c r="EVC92" s="10"/>
      <c r="EVD92" s="10"/>
      <c r="EVE92" s="10"/>
      <c r="EVF92" s="10"/>
      <c r="EVG92" s="10"/>
      <c r="EVH92" s="10"/>
      <c r="EVI92" s="10"/>
      <c r="EVJ92" s="10"/>
      <c r="EVK92" s="10"/>
      <c r="EVL92" s="10"/>
      <c r="EVM92" s="10"/>
      <c r="EVN92" s="10"/>
      <c r="EVO92" s="10"/>
      <c r="EVP92" s="10"/>
      <c r="EVQ92" s="10"/>
      <c r="EVR92" s="10"/>
      <c r="EVS92" s="10"/>
      <c r="EVT92" s="10"/>
      <c r="EVU92" s="10"/>
      <c r="EVV92" s="10"/>
      <c r="EVW92" s="10"/>
      <c r="EVX92" s="10"/>
      <c r="EVY92" s="10"/>
      <c r="EVZ92" s="10"/>
      <c r="EWA92" s="10"/>
      <c r="EWB92" s="10"/>
      <c r="EWC92" s="10"/>
      <c r="EWD92" s="10"/>
      <c r="EWE92" s="10"/>
      <c r="EWF92" s="10"/>
      <c r="EWG92" s="10"/>
      <c r="EWH92" s="10"/>
      <c r="EWI92" s="10"/>
      <c r="EWJ92" s="10"/>
      <c r="EWK92" s="10"/>
      <c r="EWL92" s="10"/>
      <c r="EWM92" s="10"/>
      <c r="EWN92" s="10"/>
      <c r="EWO92" s="10"/>
      <c r="EWP92" s="10"/>
      <c r="EWQ92" s="10"/>
      <c r="EWR92" s="10"/>
      <c r="EWS92" s="10"/>
      <c r="EWT92" s="10"/>
      <c r="EWU92" s="10"/>
      <c r="EWV92" s="10"/>
      <c r="EWW92" s="10"/>
      <c r="EWX92" s="10"/>
      <c r="EWY92" s="10"/>
      <c r="EWZ92" s="10"/>
      <c r="EXA92" s="10"/>
      <c r="EXB92" s="10"/>
      <c r="EXC92" s="10"/>
      <c r="EXD92" s="10"/>
      <c r="EXE92" s="10"/>
      <c r="EXF92" s="10"/>
      <c r="EXG92" s="10"/>
      <c r="EXH92" s="10"/>
      <c r="EXI92" s="10"/>
      <c r="EXJ92" s="10"/>
      <c r="EXK92" s="10"/>
      <c r="EXL92" s="10"/>
      <c r="EXM92" s="10"/>
      <c r="EXN92" s="10"/>
      <c r="EXO92" s="10"/>
      <c r="EXP92" s="10"/>
      <c r="EXQ92" s="10"/>
      <c r="EXR92" s="10"/>
      <c r="EXS92" s="10"/>
      <c r="EXT92" s="10"/>
      <c r="EXU92" s="10"/>
      <c r="EXV92" s="10"/>
      <c r="EXW92" s="10"/>
      <c r="EXX92" s="10"/>
      <c r="EXY92" s="10"/>
      <c r="EXZ92" s="10"/>
      <c r="EYA92" s="10"/>
      <c r="EYB92" s="10"/>
      <c r="EYC92" s="10"/>
      <c r="EYD92" s="10"/>
      <c r="EYE92" s="10"/>
      <c r="EYF92" s="10"/>
      <c r="EYG92" s="10"/>
      <c r="EYH92" s="10"/>
      <c r="EYI92" s="10"/>
      <c r="EYJ92" s="10"/>
      <c r="EYK92" s="10"/>
      <c r="EYL92" s="10"/>
      <c r="EYM92" s="10"/>
      <c r="EYN92" s="10"/>
      <c r="EYO92" s="10"/>
      <c r="EYP92" s="10"/>
      <c r="EYQ92" s="10"/>
      <c r="EYR92" s="10"/>
      <c r="EYS92" s="10"/>
      <c r="EYT92" s="10"/>
      <c r="EYU92" s="10"/>
      <c r="EYV92" s="10"/>
      <c r="EYW92" s="10"/>
      <c r="EYX92" s="10"/>
      <c r="EYY92" s="10"/>
      <c r="EYZ92" s="10"/>
      <c r="EZA92" s="10"/>
      <c r="EZB92" s="10"/>
      <c r="EZC92" s="10"/>
      <c r="EZD92" s="10"/>
      <c r="EZE92" s="10"/>
      <c r="EZF92" s="10"/>
      <c r="EZG92" s="10"/>
      <c r="EZH92" s="10"/>
      <c r="EZI92" s="10"/>
      <c r="EZJ92" s="10"/>
      <c r="EZK92" s="10"/>
      <c r="EZL92" s="10"/>
      <c r="EZM92" s="10"/>
      <c r="EZN92" s="10"/>
      <c r="EZO92" s="10"/>
      <c r="EZP92" s="10"/>
      <c r="EZQ92" s="10"/>
      <c r="EZR92" s="10"/>
      <c r="EZS92" s="10"/>
      <c r="EZT92" s="10"/>
      <c r="EZU92" s="10"/>
      <c r="EZV92" s="10"/>
      <c r="EZW92" s="10"/>
      <c r="EZX92" s="10"/>
      <c r="EZY92" s="10"/>
      <c r="EZZ92" s="10"/>
      <c r="FAA92" s="10"/>
      <c r="FAB92" s="10"/>
      <c r="FAC92" s="10"/>
      <c r="FAD92" s="10"/>
      <c r="FAE92" s="10"/>
      <c r="FAF92" s="10"/>
      <c r="FAG92" s="10"/>
      <c r="FAH92" s="10"/>
      <c r="FAI92" s="10"/>
      <c r="FAJ92" s="10"/>
      <c r="FAK92" s="10"/>
      <c r="FAL92" s="10"/>
      <c r="FAM92" s="10"/>
      <c r="FAN92" s="10"/>
      <c r="FAO92" s="10"/>
      <c r="FAP92" s="10"/>
      <c r="FAQ92" s="10"/>
      <c r="FAR92" s="10"/>
      <c r="FAS92" s="10"/>
      <c r="FAT92" s="10"/>
      <c r="FAU92" s="10"/>
      <c r="FAV92" s="10"/>
      <c r="FAW92" s="10"/>
      <c r="FAX92" s="10"/>
      <c r="FAY92" s="10"/>
      <c r="FAZ92" s="10"/>
      <c r="FBA92" s="10"/>
      <c r="FBB92" s="10"/>
      <c r="FBC92" s="10"/>
      <c r="FBD92" s="10"/>
      <c r="FBE92" s="10"/>
      <c r="FBF92" s="10"/>
      <c r="FBG92" s="10"/>
      <c r="FBH92" s="10"/>
      <c r="FBI92" s="10"/>
      <c r="FBJ92" s="10"/>
      <c r="FBK92" s="10"/>
      <c r="FBL92" s="10"/>
      <c r="FBM92" s="10"/>
      <c r="FBN92" s="10"/>
      <c r="FBO92" s="10"/>
      <c r="FBP92" s="10"/>
      <c r="FBQ92" s="10"/>
      <c r="FBR92" s="10"/>
      <c r="FBS92" s="10"/>
      <c r="FBT92" s="10"/>
      <c r="FBU92" s="10"/>
      <c r="FBV92" s="10"/>
      <c r="FBW92" s="10"/>
      <c r="FBX92" s="10"/>
      <c r="FBY92" s="10"/>
      <c r="FBZ92" s="10"/>
      <c r="FCA92" s="10"/>
      <c r="FCB92" s="10"/>
      <c r="FCC92" s="10"/>
      <c r="FCD92" s="10"/>
      <c r="FCE92" s="10"/>
      <c r="FCF92" s="10"/>
      <c r="FCG92" s="10"/>
      <c r="FCH92" s="10"/>
      <c r="FCI92" s="10"/>
      <c r="FCJ92" s="10"/>
      <c r="FCK92" s="10"/>
      <c r="FCL92" s="10"/>
      <c r="FCM92" s="10"/>
      <c r="FCN92" s="10"/>
      <c r="FCO92" s="10"/>
      <c r="FCP92" s="10"/>
      <c r="FCQ92" s="10"/>
      <c r="FCR92" s="10"/>
      <c r="FCS92" s="10"/>
      <c r="FCT92" s="10"/>
      <c r="FCU92" s="10"/>
      <c r="FCV92" s="10"/>
      <c r="FCW92" s="10"/>
      <c r="FCX92" s="10"/>
      <c r="FCY92" s="10"/>
      <c r="FCZ92" s="10"/>
      <c r="FDA92" s="10"/>
      <c r="FDB92" s="10"/>
      <c r="FDC92" s="10"/>
      <c r="FDD92" s="10"/>
      <c r="FDE92" s="10"/>
      <c r="FDF92" s="10"/>
      <c r="FDG92" s="10"/>
      <c r="FDH92" s="10"/>
      <c r="FDI92" s="10"/>
      <c r="FDJ92" s="10"/>
      <c r="FDK92" s="10"/>
      <c r="FDL92" s="10"/>
      <c r="FDM92" s="10"/>
      <c r="FDN92" s="10"/>
      <c r="FDO92" s="10"/>
      <c r="FDP92" s="10"/>
      <c r="FDQ92" s="10"/>
      <c r="FDR92" s="10"/>
      <c r="FDS92" s="10"/>
      <c r="FDT92" s="10"/>
      <c r="FDU92" s="10"/>
      <c r="FDV92" s="10"/>
      <c r="FDW92" s="10"/>
      <c r="FDX92" s="10"/>
      <c r="FDY92" s="10"/>
      <c r="FDZ92" s="10"/>
      <c r="FEA92" s="10"/>
      <c r="FEB92" s="10"/>
      <c r="FEC92" s="10"/>
      <c r="FED92" s="10"/>
      <c r="FEE92" s="10"/>
      <c r="FEF92" s="10"/>
      <c r="FEG92" s="10"/>
      <c r="FEH92" s="10"/>
      <c r="FEI92" s="10"/>
      <c r="FEJ92" s="10"/>
      <c r="FEK92" s="10"/>
      <c r="FEL92" s="10"/>
      <c r="FEM92" s="10"/>
      <c r="FEN92" s="10"/>
      <c r="FEO92" s="10"/>
      <c r="FEP92" s="10"/>
      <c r="FEQ92" s="10"/>
      <c r="FER92" s="10"/>
      <c r="FES92" s="10"/>
      <c r="FET92" s="10"/>
      <c r="FEU92" s="10"/>
      <c r="FEV92" s="10"/>
      <c r="FEW92" s="10"/>
      <c r="FEX92" s="10"/>
      <c r="FEY92" s="10"/>
      <c r="FEZ92" s="10"/>
      <c r="FFA92" s="10"/>
      <c r="FFB92" s="10"/>
      <c r="FFC92" s="10"/>
      <c r="FFD92" s="10"/>
      <c r="FFE92" s="10"/>
      <c r="FFF92" s="10"/>
      <c r="FFG92" s="10"/>
      <c r="FFH92" s="10"/>
      <c r="FFI92" s="10"/>
      <c r="FFJ92" s="10"/>
      <c r="FFK92" s="10"/>
      <c r="FFL92" s="10"/>
      <c r="FFM92" s="10"/>
      <c r="FFN92" s="10"/>
      <c r="FFO92" s="10"/>
      <c r="FFP92" s="10"/>
      <c r="FFQ92" s="10"/>
      <c r="FFR92" s="10"/>
      <c r="FFS92" s="10"/>
      <c r="FFT92" s="10"/>
      <c r="FFU92" s="10"/>
      <c r="FFV92" s="10"/>
      <c r="FFW92" s="10"/>
      <c r="FFX92" s="10"/>
      <c r="FFY92" s="10"/>
      <c r="FFZ92" s="10"/>
      <c r="FGA92" s="10"/>
      <c r="FGB92" s="10"/>
      <c r="FGC92" s="10"/>
      <c r="FGD92" s="10"/>
      <c r="FGE92" s="10"/>
      <c r="FGF92" s="10"/>
      <c r="FGG92" s="10"/>
      <c r="FGH92" s="10"/>
      <c r="FGI92" s="10"/>
      <c r="FGJ92" s="10"/>
      <c r="FGK92" s="10"/>
      <c r="FGL92" s="10"/>
      <c r="FGM92" s="10"/>
      <c r="FGN92" s="10"/>
      <c r="FGO92" s="10"/>
      <c r="FGP92" s="10"/>
      <c r="FGQ92" s="10"/>
      <c r="FGR92" s="10"/>
      <c r="FGS92" s="10"/>
      <c r="FGT92" s="10"/>
      <c r="FGU92" s="10"/>
      <c r="FGV92" s="10"/>
      <c r="FGW92" s="10"/>
      <c r="FGX92" s="10"/>
      <c r="FGY92" s="10"/>
      <c r="FGZ92" s="10"/>
      <c r="FHA92" s="10"/>
      <c r="FHB92" s="10"/>
      <c r="FHC92" s="10"/>
      <c r="FHD92" s="10"/>
      <c r="FHE92" s="10"/>
      <c r="FHF92" s="10"/>
      <c r="FHG92" s="10"/>
      <c r="FHH92" s="10"/>
      <c r="FHI92" s="10"/>
      <c r="FHJ92" s="10"/>
      <c r="FHK92" s="10"/>
      <c r="FHL92" s="10"/>
      <c r="FHM92" s="10"/>
      <c r="FHN92" s="10"/>
      <c r="FHO92" s="10"/>
      <c r="FHP92" s="10"/>
      <c r="FHQ92" s="10"/>
      <c r="FHR92" s="10"/>
      <c r="FHS92" s="10"/>
      <c r="FHT92" s="10"/>
      <c r="FHU92" s="10"/>
      <c r="FHV92" s="10"/>
      <c r="FHW92" s="10"/>
      <c r="FHX92" s="10"/>
      <c r="FHY92" s="10"/>
      <c r="FHZ92" s="10"/>
      <c r="FIA92" s="10"/>
      <c r="FIB92" s="10"/>
      <c r="FIC92" s="10"/>
      <c r="FID92" s="10"/>
      <c r="FIE92" s="10"/>
      <c r="FIF92" s="10"/>
      <c r="FIG92" s="10"/>
      <c r="FIH92" s="10"/>
      <c r="FII92" s="10"/>
      <c r="FIJ92" s="10"/>
      <c r="FIK92" s="10"/>
      <c r="FIL92" s="10"/>
      <c r="FIM92" s="10"/>
      <c r="FIN92" s="10"/>
      <c r="FIO92" s="10"/>
      <c r="FIP92" s="10"/>
      <c r="FIQ92" s="10"/>
      <c r="FIR92" s="10"/>
      <c r="FIS92" s="10"/>
      <c r="FIT92" s="10"/>
      <c r="FIU92" s="10"/>
      <c r="FIV92" s="10"/>
      <c r="FIW92" s="10"/>
      <c r="FIX92" s="10"/>
      <c r="FIY92" s="10"/>
      <c r="FIZ92" s="10"/>
      <c r="FJA92" s="10"/>
      <c r="FJB92" s="10"/>
      <c r="FJC92" s="10"/>
      <c r="FJD92" s="10"/>
      <c r="FJE92" s="10"/>
      <c r="FJF92" s="10"/>
      <c r="FJG92" s="10"/>
      <c r="FJH92" s="10"/>
      <c r="FJI92" s="10"/>
      <c r="FJJ92" s="10"/>
      <c r="FJK92" s="10"/>
      <c r="FJL92" s="10"/>
      <c r="FJM92" s="10"/>
      <c r="FJN92" s="10"/>
      <c r="FJO92" s="10"/>
      <c r="FJP92" s="10"/>
      <c r="FJQ92" s="10"/>
      <c r="FJR92" s="10"/>
      <c r="FJS92" s="10"/>
      <c r="FJT92" s="10"/>
      <c r="FJU92" s="10"/>
      <c r="FJV92" s="10"/>
      <c r="FJW92" s="10"/>
      <c r="FJX92" s="10"/>
      <c r="FJY92" s="10"/>
      <c r="FJZ92" s="10"/>
      <c r="FKA92" s="10"/>
      <c r="FKB92" s="10"/>
      <c r="FKC92" s="10"/>
      <c r="FKD92" s="10"/>
      <c r="FKE92" s="10"/>
      <c r="FKF92" s="10"/>
      <c r="FKG92" s="10"/>
      <c r="FKH92" s="10"/>
      <c r="FKI92" s="10"/>
      <c r="FKJ92" s="10"/>
      <c r="FKK92" s="10"/>
      <c r="FKL92" s="10"/>
      <c r="FKM92" s="10"/>
      <c r="FKN92" s="10"/>
      <c r="FKO92" s="10"/>
      <c r="FKP92" s="10"/>
      <c r="FKQ92" s="10"/>
      <c r="FKR92" s="10"/>
      <c r="FKS92" s="10"/>
      <c r="FKT92" s="10"/>
      <c r="FKU92" s="10"/>
      <c r="FKV92" s="10"/>
      <c r="FKW92" s="10"/>
      <c r="FKX92" s="10"/>
      <c r="FKY92" s="10"/>
      <c r="FKZ92" s="10"/>
      <c r="FLA92" s="10"/>
      <c r="FLB92" s="10"/>
      <c r="FLC92" s="10"/>
      <c r="FLD92" s="10"/>
      <c r="FLE92" s="10"/>
      <c r="FLF92" s="10"/>
      <c r="FLG92" s="10"/>
      <c r="FLH92" s="10"/>
      <c r="FLI92" s="10"/>
      <c r="FLJ92" s="10"/>
      <c r="FLK92" s="10"/>
      <c r="FLL92" s="10"/>
      <c r="FLM92" s="10"/>
      <c r="FLN92" s="10"/>
      <c r="FLO92" s="10"/>
      <c r="FLP92" s="10"/>
      <c r="FLQ92" s="10"/>
      <c r="FLR92" s="10"/>
      <c r="FLS92" s="10"/>
      <c r="FLT92" s="10"/>
      <c r="FLU92" s="10"/>
      <c r="FLV92" s="10"/>
      <c r="FLW92" s="10"/>
      <c r="FLX92" s="10"/>
      <c r="FLY92" s="10"/>
      <c r="FLZ92" s="10"/>
      <c r="FMA92" s="10"/>
      <c r="FMB92" s="10"/>
      <c r="FMC92" s="10"/>
      <c r="FMD92" s="10"/>
      <c r="FME92" s="10"/>
      <c r="FMF92" s="10"/>
      <c r="FMG92" s="10"/>
      <c r="FMH92" s="10"/>
      <c r="FMI92" s="10"/>
      <c r="FMJ92" s="10"/>
      <c r="FMK92" s="10"/>
      <c r="FML92" s="10"/>
      <c r="FMM92" s="10"/>
      <c r="FMN92" s="10"/>
      <c r="FMO92" s="10"/>
      <c r="FMP92" s="10"/>
      <c r="FMQ92" s="10"/>
      <c r="FMR92" s="10"/>
      <c r="FMS92" s="10"/>
      <c r="FMT92" s="10"/>
      <c r="FMU92" s="10"/>
      <c r="FMV92" s="10"/>
      <c r="FMW92" s="10"/>
      <c r="FMX92" s="10"/>
      <c r="FMY92" s="10"/>
      <c r="FMZ92" s="10"/>
      <c r="FNA92" s="10"/>
      <c r="FNB92" s="10"/>
      <c r="FNC92" s="10"/>
      <c r="FND92" s="10"/>
      <c r="FNE92" s="10"/>
      <c r="FNF92" s="10"/>
      <c r="FNG92" s="10"/>
      <c r="FNH92" s="10"/>
      <c r="FNI92" s="10"/>
      <c r="FNJ92" s="10"/>
      <c r="FNK92" s="10"/>
      <c r="FNL92" s="10"/>
      <c r="FNM92" s="10"/>
      <c r="FNN92" s="10"/>
      <c r="FNO92" s="10"/>
      <c r="FNP92" s="10"/>
      <c r="FNQ92" s="10"/>
      <c r="FNR92" s="10"/>
      <c r="FNS92" s="10"/>
      <c r="FNT92" s="10"/>
      <c r="FNU92" s="10"/>
      <c r="FNV92" s="10"/>
      <c r="FNW92" s="10"/>
      <c r="FNX92" s="10"/>
      <c r="FNY92" s="10"/>
      <c r="FNZ92" s="10"/>
      <c r="FOA92" s="10"/>
      <c r="FOB92" s="10"/>
      <c r="FOC92" s="10"/>
      <c r="FOD92" s="10"/>
      <c r="FOE92" s="10"/>
      <c r="FOF92" s="10"/>
      <c r="FOG92" s="10"/>
      <c r="FOH92" s="10"/>
      <c r="FOI92" s="10"/>
      <c r="FOJ92" s="10"/>
      <c r="FOK92" s="10"/>
      <c r="FOL92" s="10"/>
      <c r="FOM92" s="10"/>
      <c r="FON92" s="10"/>
      <c r="FOO92" s="10"/>
      <c r="FOP92" s="10"/>
      <c r="FOQ92" s="10"/>
      <c r="FOR92" s="10"/>
      <c r="FOS92" s="10"/>
      <c r="FOT92" s="10"/>
      <c r="FOU92" s="10"/>
      <c r="FOV92" s="10"/>
      <c r="FOW92" s="10"/>
      <c r="FOX92" s="10"/>
      <c r="FOY92" s="10"/>
      <c r="FOZ92" s="10"/>
      <c r="FPA92" s="10"/>
      <c r="FPB92" s="10"/>
      <c r="FPC92" s="10"/>
      <c r="FPD92" s="10"/>
      <c r="FPE92" s="10"/>
      <c r="FPF92" s="10"/>
      <c r="FPG92" s="10"/>
      <c r="FPH92" s="10"/>
      <c r="FPI92" s="10"/>
      <c r="FPJ92" s="10"/>
      <c r="FPK92" s="10"/>
      <c r="FPL92" s="10"/>
      <c r="FPM92" s="10"/>
      <c r="FPN92" s="10"/>
      <c r="FPO92" s="10"/>
      <c r="FPP92" s="10"/>
      <c r="FPQ92" s="10"/>
      <c r="FPR92" s="10"/>
      <c r="FPS92" s="10"/>
      <c r="FPT92" s="10"/>
      <c r="FPU92" s="10"/>
      <c r="FPV92" s="10"/>
      <c r="FPW92" s="10"/>
      <c r="FPX92" s="10"/>
      <c r="FPY92" s="10"/>
      <c r="FPZ92" s="10"/>
      <c r="FQA92" s="10"/>
      <c r="FQB92" s="10"/>
      <c r="FQC92" s="10"/>
      <c r="FQD92" s="10"/>
      <c r="FQE92" s="10"/>
      <c r="FQF92" s="10"/>
      <c r="FQG92" s="10"/>
      <c r="FQH92" s="10"/>
      <c r="FQI92" s="10"/>
      <c r="FQJ92" s="10"/>
      <c r="FQK92" s="10"/>
      <c r="FQL92" s="10"/>
      <c r="FQM92" s="10"/>
      <c r="FQN92" s="10"/>
      <c r="FQO92" s="10"/>
      <c r="FQP92" s="10"/>
      <c r="FQQ92" s="10"/>
      <c r="FQR92" s="10"/>
      <c r="FQS92" s="10"/>
      <c r="FQT92" s="10"/>
      <c r="FQU92" s="10"/>
      <c r="FQV92" s="10"/>
      <c r="FQW92" s="10"/>
      <c r="FQX92" s="10"/>
      <c r="FQY92" s="10"/>
      <c r="FQZ92" s="10"/>
      <c r="FRA92" s="10"/>
      <c r="FRB92" s="10"/>
      <c r="FRC92" s="10"/>
      <c r="FRD92" s="10"/>
      <c r="FRE92" s="10"/>
      <c r="FRF92" s="10"/>
      <c r="FRG92" s="10"/>
      <c r="FRH92" s="10"/>
      <c r="FRI92" s="10"/>
      <c r="FRJ92" s="10"/>
      <c r="FRK92" s="10"/>
      <c r="FRL92" s="10"/>
      <c r="FRM92" s="10"/>
      <c r="FRN92" s="10"/>
      <c r="FRO92" s="10"/>
      <c r="FRP92" s="10"/>
      <c r="FRQ92" s="10"/>
      <c r="FRR92" s="10"/>
      <c r="FRS92" s="10"/>
      <c r="FRT92" s="10"/>
      <c r="FRU92" s="10"/>
      <c r="FRV92" s="10"/>
      <c r="FRW92" s="10"/>
      <c r="FRX92" s="10"/>
      <c r="FRY92" s="10"/>
      <c r="FRZ92" s="10"/>
      <c r="FSA92" s="10"/>
      <c r="FSB92" s="10"/>
      <c r="FSC92" s="10"/>
      <c r="FSD92" s="10"/>
      <c r="FSE92" s="10"/>
      <c r="FSF92" s="10"/>
      <c r="FSG92" s="10"/>
      <c r="FSH92" s="10"/>
      <c r="FSI92" s="10"/>
      <c r="FSJ92" s="10"/>
      <c r="FSK92" s="10"/>
      <c r="FSL92" s="10"/>
      <c r="FSM92" s="10"/>
      <c r="FSN92" s="10"/>
      <c r="FSO92" s="10"/>
      <c r="FSP92" s="10"/>
      <c r="FSQ92" s="10"/>
      <c r="FSR92" s="10"/>
      <c r="FSS92" s="10"/>
      <c r="FST92" s="10"/>
      <c r="FSU92" s="10"/>
      <c r="FSV92" s="10"/>
      <c r="FSW92" s="10"/>
      <c r="FSX92" s="10"/>
      <c r="FSY92" s="10"/>
      <c r="FSZ92" s="10"/>
      <c r="FTA92" s="10"/>
      <c r="FTB92" s="10"/>
      <c r="FTC92" s="10"/>
      <c r="FTD92" s="10"/>
      <c r="FTE92" s="10"/>
      <c r="FTF92" s="10"/>
      <c r="FTG92" s="10"/>
      <c r="FTH92" s="10"/>
      <c r="FTI92" s="10"/>
      <c r="FTJ92" s="10"/>
      <c r="FTK92" s="10"/>
      <c r="FTL92" s="10"/>
      <c r="FTM92" s="10"/>
      <c r="FTN92" s="10"/>
      <c r="FTO92" s="10"/>
      <c r="FTP92" s="10"/>
      <c r="FTQ92" s="10"/>
      <c r="FTR92" s="10"/>
      <c r="FTS92" s="10"/>
      <c r="FTT92" s="10"/>
      <c r="FTU92" s="10"/>
      <c r="FTV92" s="10"/>
      <c r="FTW92" s="10"/>
      <c r="FTX92" s="10"/>
      <c r="FTY92" s="10"/>
      <c r="FTZ92" s="10"/>
      <c r="FUA92" s="10"/>
      <c r="FUB92" s="10"/>
      <c r="FUC92" s="10"/>
      <c r="FUD92" s="10"/>
      <c r="FUE92" s="10"/>
      <c r="FUF92" s="10"/>
      <c r="FUG92" s="10"/>
      <c r="FUH92" s="10"/>
      <c r="FUI92" s="10"/>
      <c r="FUJ92" s="10"/>
      <c r="FUK92" s="10"/>
      <c r="FUL92" s="10"/>
      <c r="FUM92" s="10"/>
      <c r="FUN92" s="10"/>
      <c r="FUO92" s="10"/>
      <c r="FUP92" s="10"/>
      <c r="FUQ92" s="10"/>
      <c r="FUR92" s="10"/>
      <c r="FUS92" s="10"/>
      <c r="FUT92" s="10"/>
      <c r="FUU92" s="10"/>
      <c r="FUV92" s="10"/>
      <c r="FUW92" s="10"/>
      <c r="FUX92" s="10"/>
      <c r="FUY92" s="10"/>
      <c r="FUZ92" s="10"/>
      <c r="FVA92" s="10"/>
      <c r="FVB92" s="10"/>
      <c r="FVC92" s="10"/>
      <c r="FVD92" s="10"/>
      <c r="FVE92" s="10"/>
      <c r="FVF92" s="10"/>
      <c r="FVG92" s="10"/>
      <c r="FVH92" s="10"/>
      <c r="FVI92" s="10"/>
      <c r="FVJ92" s="10"/>
      <c r="FVK92" s="10"/>
      <c r="FVL92" s="10"/>
      <c r="FVM92" s="10"/>
      <c r="FVN92" s="10"/>
      <c r="FVO92" s="10"/>
      <c r="FVP92" s="10"/>
      <c r="FVQ92" s="10"/>
      <c r="FVR92" s="10"/>
      <c r="FVS92" s="10"/>
      <c r="FVT92" s="10"/>
      <c r="FVU92" s="10"/>
      <c r="FVV92" s="10"/>
      <c r="FVW92" s="10"/>
      <c r="FVX92" s="10"/>
      <c r="FVY92" s="10"/>
      <c r="FVZ92" s="10"/>
      <c r="FWA92" s="10"/>
      <c r="FWB92" s="10"/>
      <c r="FWC92" s="10"/>
      <c r="FWD92" s="10"/>
      <c r="FWE92" s="10"/>
      <c r="FWF92" s="10"/>
      <c r="FWG92" s="10"/>
      <c r="FWH92" s="10"/>
      <c r="FWI92" s="10"/>
      <c r="FWJ92" s="10"/>
      <c r="FWK92" s="10"/>
      <c r="FWL92" s="10"/>
      <c r="FWM92" s="10"/>
      <c r="FWN92" s="10"/>
      <c r="FWO92" s="10"/>
      <c r="FWP92" s="10"/>
      <c r="FWQ92" s="10"/>
      <c r="FWR92" s="10"/>
      <c r="FWS92" s="10"/>
      <c r="FWT92" s="10"/>
      <c r="FWU92" s="10"/>
      <c r="FWV92" s="10"/>
      <c r="FWW92" s="10"/>
      <c r="FWX92" s="10"/>
      <c r="FWY92" s="10"/>
      <c r="FWZ92" s="10"/>
      <c r="FXA92" s="10"/>
      <c r="FXB92" s="10"/>
      <c r="FXC92" s="10"/>
      <c r="FXD92" s="10"/>
      <c r="FXE92" s="10"/>
      <c r="FXF92" s="10"/>
      <c r="FXG92" s="10"/>
      <c r="FXH92" s="10"/>
      <c r="FXI92" s="10"/>
      <c r="FXJ92" s="10"/>
      <c r="FXK92" s="10"/>
      <c r="FXL92" s="10"/>
      <c r="FXM92" s="10"/>
      <c r="FXN92" s="10"/>
      <c r="FXO92" s="10"/>
      <c r="FXP92" s="10"/>
      <c r="FXQ92" s="10"/>
      <c r="FXR92" s="10"/>
      <c r="FXS92" s="10"/>
      <c r="FXT92" s="10"/>
      <c r="FXU92" s="10"/>
      <c r="FXV92" s="10"/>
      <c r="FXW92" s="10"/>
      <c r="FXX92" s="10"/>
      <c r="FXY92" s="10"/>
      <c r="FXZ92" s="10"/>
      <c r="FYA92" s="10"/>
      <c r="FYB92" s="10"/>
      <c r="FYC92" s="10"/>
      <c r="FYD92" s="10"/>
      <c r="FYE92" s="10"/>
      <c r="FYF92" s="10"/>
      <c r="FYG92" s="10"/>
      <c r="FYH92" s="10"/>
      <c r="FYI92" s="10"/>
      <c r="FYJ92" s="10"/>
      <c r="FYK92" s="10"/>
      <c r="FYL92" s="10"/>
      <c r="FYM92" s="10"/>
      <c r="FYN92" s="10"/>
      <c r="FYO92" s="10"/>
      <c r="FYP92" s="10"/>
      <c r="FYQ92" s="10"/>
      <c r="FYR92" s="10"/>
      <c r="FYS92" s="10"/>
      <c r="FYT92" s="10"/>
      <c r="FYU92" s="10"/>
      <c r="FYV92" s="10"/>
      <c r="FYW92" s="10"/>
      <c r="FYX92" s="10"/>
      <c r="FYY92" s="10"/>
      <c r="FYZ92" s="10"/>
      <c r="FZA92" s="10"/>
      <c r="FZB92" s="10"/>
      <c r="FZC92" s="10"/>
      <c r="FZD92" s="10"/>
      <c r="FZE92" s="10"/>
      <c r="FZF92" s="10"/>
      <c r="FZG92" s="10"/>
      <c r="FZH92" s="10"/>
      <c r="FZI92" s="10"/>
      <c r="FZJ92" s="10"/>
      <c r="FZK92" s="10"/>
      <c r="FZL92" s="10"/>
      <c r="FZM92" s="10"/>
      <c r="FZN92" s="10"/>
      <c r="FZO92" s="10"/>
      <c r="FZP92" s="10"/>
      <c r="FZQ92" s="10"/>
      <c r="FZR92" s="10"/>
      <c r="FZS92" s="10"/>
      <c r="FZT92" s="10"/>
      <c r="FZU92" s="10"/>
      <c r="FZV92" s="10"/>
      <c r="FZW92" s="10"/>
      <c r="FZX92" s="10"/>
      <c r="FZY92" s="10"/>
      <c r="FZZ92" s="10"/>
      <c r="GAA92" s="10"/>
      <c r="GAB92" s="10"/>
      <c r="GAC92" s="10"/>
      <c r="GAD92" s="10"/>
      <c r="GAE92" s="10"/>
      <c r="GAF92" s="10"/>
      <c r="GAG92" s="10"/>
      <c r="GAH92" s="10"/>
      <c r="GAI92" s="10"/>
      <c r="GAJ92" s="10"/>
      <c r="GAK92" s="10"/>
      <c r="GAL92" s="10"/>
      <c r="GAM92" s="10"/>
      <c r="GAN92" s="10"/>
      <c r="GAO92" s="10"/>
      <c r="GAP92" s="10"/>
      <c r="GAQ92" s="10"/>
      <c r="GAR92" s="10"/>
      <c r="GAS92" s="10"/>
      <c r="GAT92" s="10"/>
      <c r="GAU92" s="10"/>
      <c r="GAV92" s="10"/>
      <c r="GAW92" s="10"/>
      <c r="GAX92" s="10"/>
      <c r="GAY92" s="10"/>
      <c r="GAZ92" s="10"/>
      <c r="GBA92" s="10"/>
      <c r="GBB92" s="10"/>
      <c r="GBC92" s="10"/>
      <c r="GBD92" s="10"/>
      <c r="GBE92" s="10"/>
      <c r="GBF92" s="10"/>
      <c r="GBG92" s="10"/>
      <c r="GBH92" s="10"/>
      <c r="GBI92" s="10"/>
      <c r="GBJ92" s="10"/>
      <c r="GBK92" s="10"/>
      <c r="GBL92" s="10"/>
      <c r="GBM92" s="10"/>
      <c r="GBN92" s="10"/>
      <c r="GBO92" s="10"/>
      <c r="GBP92" s="10"/>
      <c r="GBQ92" s="10"/>
      <c r="GBR92" s="10"/>
      <c r="GBS92" s="10"/>
      <c r="GBT92" s="10"/>
      <c r="GBU92" s="10"/>
      <c r="GBV92" s="10"/>
      <c r="GBW92" s="10"/>
      <c r="GBX92" s="10"/>
      <c r="GBY92" s="10"/>
      <c r="GBZ92" s="10"/>
      <c r="GCA92" s="10"/>
      <c r="GCB92" s="10"/>
      <c r="GCC92" s="10"/>
      <c r="GCD92" s="10"/>
      <c r="GCE92" s="10"/>
      <c r="GCF92" s="10"/>
      <c r="GCG92" s="10"/>
      <c r="GCH92" s="10"/>
      <c r="GCI92" s="10"/>
      <c r="GCJ92" s="10"/>
      <c r="GCK92" s="10"/>
      <c r="GCL92" s="10"/>
      <c r="GCM92" s="10"/>
      <c r="GCN92" s="10"/>
      <c r="GCO92" s="10"/>
      <c r="GCP92" s="10"/>
      <c r="GCQ92" s="10"/>
      <c r="GCR92" s="10"/>
      <c r="GCS92" s="10"/>
      <c r="GCT92" s="10"/>
      <c r="GCU92" s="10"/>
      <c r="GCV92" s="10"/>
      <c r="GCW92" s="10"/>
      <c r="GCX92" s="10"/>
      <c r="GCY92" s="10"/>
      <c r="GCZ92" s="10"/>
      <c r="GDA92" s="10"/>
      <c r="GDB92" s="10"/>
      <c r="GDC92" s="10"/>
      <c r="GDD92" s="10"/>
      <c r="GDE92" s="10"/>
      <c r="GDF92" s="10"/>
      <c r="GDG92" s="10"/>
      <c r="GDH92" s="10"/>
      <c r="GDI92" s="10"/>
      <c r="GDJ92" s="10"/>
      <c r="GDK92" s="10"/>
      <c r="GDL92" s="10"/>
      <c r="GDM92" s="10"/>
      <c r="GDN92" s="10"/>
      <c r="GDO92" s="10"/>
      <c r="GDP92" s="10"/>
      <c r="GDQ92" s="10"/>
      <c r="GDR92" s="10"/>
      <c r="GDS92" s="10"/>
      <c r="GDT92" s="10"/>
      <c r="GDU92" s="10"/>
      <c r="GDV92" s="10"/>
      <c r="GDW92" s="10"/>
      <c r="GDX92" s="10"/>
      <c r="GDY92" s="10"/>
      <c r="GDZ92" s="10"/>
      <c r="GEA92" s="10"/>
      <c r="GEB92" s="10"/>
      <c r="GEC92" s="10"/>
      <c r="GED92" s="10"/>
      <c r="GEE92" s="10"/>
      <c r="GEF92" s="10"/>
      <c r="GEG92" s="10"/>
      <c r="GEH92" s="10"/>
      <c r="GEI92" s="10"/>
      <c r="GEJ92" s="10"/>
      <c r="GEK92" s="10"/>
      <c r="GEL92" s="10"/>
      <c r="GEM92" s="10"/>
      <c r="GEN92" s="10"/>
      <c r="GEO92" s="10"/>
      <c r="GEP92" s="10"/>
      <c r="GEQ92" s="10"/>
      <c r="GER92" s="10"/>
      <c r="GES92" s="10"/>
      <c r="GET92" s="10"/>
      <c r="GEU92" s="10"/>
      <c r="GEV92" s="10"/>
      <c r="GEW92" s="10"/>
      <c r="GEX92" s="10"/>
      <c r="GEY92" s="10"/>
      <c r="GEZ92" s="10"/>
      <c r="GFA92" s="10"/>
      <c r="GFB92" s="10"/>
      <c r="GFC92" s="10"/>
      <c r="GFD92" s="10"/>
      <c r="GFE92" s="10"/>
      <c r="GFF92" s="10"/>
      <c r="GFG92" s="10"/>
      <c r="GFH92" s="10"/>
      <c r="GFI92" s="10"/>
      <c r="GFJ92" s="10"/>
      <c r="GFK92" s="10"/>
      <c r="GFL92" s="10"/>
      <c r="GFM92" s="10"/>
      <c r="GFN92" s="10"/>
      <c r="GFO92" s="10"/>
      <c r="GFP92" s="10"/>
      <c r="GFQ92" s="10"/>
      <c r="GFR92" s="10"/>
      <c r="GFS92" s="10"/>
      <c r="GFT92" s="10"/>
      <c r="GFU92" s="10"/>
      <c r="GFV92" s="10"/>
      <c r="GFW92" s="10"/>
      <c r="GFX92" s="10"/>
      <c r="GFY92" s="10"/>
      <c r="GFZ92" s="10"/>
      <c r="GGA92" s="10"/>
      <c r="GGB92" s="10"/>
      <c r="GGC92" s="10"/>
      <c r="GGD92" s="10"/>
      <c r="GGE92" s="10"/>
      <c r="GGF92" s="10"/>
      <c r="GGG92" s="10"/>
      <c r="GGH92" s="10"/>
      <c r="GGI92" s="10"/>
      <c r="GGJ92" s="10"/>
      <c r="GGK92" s="10"/>
      <c r="GGL92" s="10"/>
      <c r="GGM92" s="10"/>
      <c r="GGN92" s="10"/>
      <c r="GGO92" s="10"/>
      <c r="GGP92" s="10"/>
      <c r="GGQ92" s="10"/>
      <c r="GGR92" s="10"/>
      <c r="GGS92" s="10"/>
      <c r="GGT92" s="10"/>
      <c r="GGU92" s="10"/>
      <c r="GGV92" s="10"/>
      <c r="GGW92" s="10"/>
      <c r="GGX92" s="10"/>
      <c r="GGY92" s="10"/>
      <c r="GGZ92" s="10"/>
      <c r="GHA92" s="10"/>
      <c r="GHB92" s="10"/>
      <c r="GHC92" s="10"/>
      <c r="GHD92" s="10"/>
      <c r="GHE92" s="10"/>
      <c r="GHF92" s="10"/>
      <c r="GHG92" s="10"/>
      <c r="GHH92" s="10"/>
      <c r="GHI92" s="10"/>
      <c r="GHJ92" s="10"/>
      <c r="GHK92" s="10"/>
      <c r="GHL92" s="10"/>
      <c r="GHM92" s="10"/>
      <c r="GHN92" s="10"/>
      <c r="GHO92" s="10"/>
      <c r="GHP92" s="10"/>
      <c r="GHQ92" s="10"/>
      <c r="GHR92" s="10"/>
      <c r="GHS92" s="10"/>
      <c r="GHT92" s="10"/>
      <c r="GHU92" s="10"/>
      <c r="GHV92" s="10"/>
      <c r="GHW92" s="10"/>
      <c r="GHX92" s="10"/>
      <c r="GHY92" s="10"/>
      <c r="GHZ92" s="10"/>
      <c r="GIA92" s="10"/>
      <c r="GIB92" s="10"/>
      <c r="GIC92" s="10"/>
      <c r="GID92" s="10"/>
      <c r="GIE92" s="10"/>
      <c r="GIF92" s="10"/>
      <c r="GIG92" s="10"/>
      <c r="GIH92" s="10"/>
      <c r="GII92" s="10"/>
      <c r="GIJ92" s="10"/>
      <c r="GIK92" s="10"/>
      <c r="GIL92" s="10"/>
      <c r="GIM92" s="10"/>
      <c r="GIN92" s="10"/>
      <c r="GIO92" s="10"/>
      <c r="GIP92" s="10"/>
      <c r="GIQ92" s="10"/>
      <c r="GIR92" s="10"/>
      <c r="GIS92" s="10"/>
      <c r="GIT92" s="10"/>
      <c r="GIU92" s="10"/>
      <c r="GIV92" s="10"/>
      <c r="GIW92" s="10"/>
      <c r="GIX92" s="10"/>
      <c r="GIY92" s="10"/>
      <c r="GIZ92" s="10"/>
      <c r="GJA92" s="10"/>
      <c r="GJB92" s="10"/>
      <c r="GJC92" s="10"/>
      <c r="GJD92" s="10"/>
      <c r="GJE92" s="10"/>
      <c r="GJF92" s="10"/>
      <c r="GJG92" s="10"/>
      <c r="GJH92" s="10"/>
      <c r="GJI92" s="10"/>
      <c r="GJJ92" s="10"/>
      <c r="GJK92" s="10"/>
      <c r="GJL92" s="10"/>
      <c r="GJM92" s="10"/>
      <c r="GJN92" s="10"/>
      <c r="GJO92" s="10"/>
      <c r="GJP92" s="10"/>
      <c r="GJQ92" s="10"/>
      <c r="GJR92" s="10"/>
      <c r="GJS92" s="10"/>
      <c r="GJT92" s="10"/>
      <c r="GJU92" s="10"/>
      <c r="GJV92" s="10"/>
      <c r="GJW92" s="10"/>
      <c r="GJX92" s="10"/>
      <c r="GJY92" s="10"/>
      <c r="GJZ92" s="10"/>
      <c r="GKA92" s="10"/>
      <c r="GKB92" s="10"/>
      <c r="GKC92" s="10"/>
      <c r="GKD92" s="10"/>
      <c r="GKE92" s="10"/>
      <c r="GKF92" s="10"/>
      <c r="GKG92" s="10"/>
      <c r="GKH92" s="10"/>
      <c r="GKI92" s="10"/>
      <c r="GKJ92" s="10"/>
      <c r="GKK92" s="10"/>
      <c r="GKL92" s="10"/>
      <c r="GKM92" s="10"/>
      <c r="GKN92" s="10"/>
      <c r="GKO92" s="10"/>
      <c r="GKP92" s="10"/>
      <c r="GKQ92" s="10"/>
      <c r="GKR92" s="10"/>
      <c r="GKS92" s="10"/>
      <c r="GKT92" s="10"/>
      <c r="GKU92" s="10"/>
      <c r="GKV92" s="10"/>
      <c r="GKW92" s="10"/>
      <c r="GKX92" s="10"/>
      <c r="GKY92" s="10"/>
      <c r="GKZ92" s="10"/>
      <c r="GLA92" s="10"/>
      <c r="GLB92" s="10"/>
      <c r="GLC92" s="10"/>
      <c r="GLD92" s="10"/>
      <c r="GLE92" s="10"/>
      <c r="GLF92" s="10"/>
      <c r="GLG92" s="10"/>
      <c r="GLH92" s="10"/>
      <c r="GLI92" s="10"/>
      <c r="GLJ92" s="10"/>
      <c r="GLK92" s="10"/>
      <c r="GLL92" s="10"/>
      <c r="GLM92" s="10"/>
      <c r="GLN92" s="10"/>
      <c r="GLO92" s="10"/>
      <c r="GLP92" s="10"/>
      <c r="GLQ92" s="10"/>
      <c r="GLR92" s="10"/>
      <c r="GLS92" s="10"/>
      <c r="GLT92" s="10"/>
      <c r="GLU92" s="10"/>
      <c r="GLV92" s="10"/>
      <c r="GLW92" s="10"/>
      <c r="GLX92" s="10"/>
      <c r="GLY92" s="10"/>
      <c r="GLZ92" s="10"/>
      <c r="GMA92" s="10"/>
      <c r="GMB92" s="10"/>
      <c r="GMC92" s="10"/>
      <c r="GMD92" s="10"/>
      <c r="GME92" s="10"/>
      <c r="GMF92" s="10"/>
      <c r="GMG92" s="10"/>
      <c r="GMH92" s="10"/>
      <c r="GMI92" s="10"/>
      <c r="GMJ92" s="10"/>
      <c r="GMK92" s="10"/>
      <c r="GML92" s="10"/>
      <c r="GMM92" s="10"/>
      <c r="GMN92" s="10"/>
      <c r="GMO92" s="10"/>
      <c r="GMP92" s="10"/>
      <c r="GMQ92" s="10"/>
      <c r="GMR92" s="10"/>
      <c r="GMS92" s="10"/>
      <c r="GMT92" s="10"/>
      <c r="GMU92" s="10"/>
      <c r="GMV92" s="10"/>
      <c r="GMW92" s="10"/>
      <c r="GMX92" s="10"/>
      <c r="GMY92" s="10"/>
      <c r="GMZ92" s="10"/>
      <c r="GNA92" s="10"/>
      <c r="GNB92" s="10"/>
      <c r="GNC92" s="10"/>
      <c r="GND92" s="10"/>
      <c r="GNE92" s="10"/>
      <c r="GNF92" s="10"/>
      <c r="GNG92" s="10"/>
      <c r="GNH92" s="10"/>
      <c r="GNI92" s="10"/>
      <c r="GNJ92" s="10"/>
      <c r="GNK92" s="10"/>
      <c r="GNL92" s="10"/>
      <c r="GNM92" s="10"/>
      <c r="GNN92" s="10"/>
      <c r="GNO92" s="10"/>
      <c r="GNP92" s="10"/>
      <c r="GNQ92" s="10"/>
      <c r="GNR92" s="10"/>
      <c r="GNS92" s="10"/>
      <c r="GNT92" s="10"/>
      <c r="GNU92" s="10"/>
      <c r="GNV92" s="10"/>
      <c r="GNW92" s="10"/>
      <c r="GNX92" s="10"/>
      <c r="GNY92" s="10"/>
      <c r="GNZ92" s="10"/>
      <c r="GOA92" s="10"/>
      <c r="GOB92" s="10"/>
      <c r="GOC92" s="10"/>
      <c r="GOD92" s="10"/>
      <c r="GOE92" s="10"/>
      <c r="GOF92" s="10"/>
      <c r="GOG92" s="10"/>
      <c r="GOH92" s="10"/>
      <c r="GOI92" s="10"/>
      <c r="GOJ92" s="10"/>
      <c r="GOK92" s="10"/>
      <c r="GOL92" s="10"/>
      <c r="GOM92" s="10"/>
      <c r="GON92" s="10"/>
      <c r="GOO92" s="10"/>
      <c r="GOP92" s="10"/>
      <c r="GOQ92" s="10"/>
      <c r="GOR92" s="10"/>
      <c r="GOS92" s="10"/>
      <c r="GOT92" s="10"/>
      <c r="GOU92" s="10"/>
      <c r="GOV92" s="10"/>
      <c r="GOW92" s="10"/>
      <c r="GOX92" s="10"/>
      <c r="GOY92" s="10"/>
      <c r="GOZ92" s="10"/>
      <c r="GPA92" s="10"/>
      <c r="GPB92" s="10"/>
      <c r="GPC92" s="10"/>
      <c r="GPD92" s="10"/>
      <c r="GPE92" s="10"/>
      <c r="GPF92" s="10"/>
      <c r="GPG92" s="10"/>
      <c r="GPH92" s="10"/>
      <c r="GPI92" s="10"/>
      <c r="GPJ92" s="10"/>
      <c r="GPK92" s="10"/>
      <c r="GPL92" s="10"/>
      <c r="GPM92" s="10"/>
      <c r="GPN92" s="10"/>
      <c r="GPO92" s="10"/>
      <c r="GPP92" s="10"/>
      <c r="GPQ92" s="10"/>
      <c r="GPR92" s="10"/>
      <c r="GPS92" s="10"/>
      <c r="GPT92" s="10"/>
      <c r="GPU92" s="10"/>
      <c r="GPV92" s="10"/>
      <c r="GPW92" s="10"/>
      <c r="GPX92" s="10"/>
      <c r="GPY92" s="10"/>
      <c r="GPZ92" s="10"/>
      <c r="GQA92" s="10"/>
      <c r="GQB92" s="10"/>
      <c r="GQC92" s="10"/>
      <c r="GQD92" s="10"/>
      <c r="GQE92" s="10"/>
      <c r="GQF92" s="10"/>
      <c r="GQG92" s="10"/>
      <c r="GQH92" s="10"/>
      <c r="GQI92" s="10"/>
      <c r="GQJ92" s="10"/>
      <c r="GQK92" s="10"/>
      <c r="GQL92" s="10"/>
      <c r="GQM92" s="10"/>
      <c r="GQN92" s="10"/>
      <c r="GQO92" s="10"/>
      <c r="GQP92" s="10"/>
      <c r="GQQ92" s="10"/>
      <c r="GQR92" s="10"/>
      <c r="GQS92" s="10"/>
      <c r="GQT92" s="10"/>
      <c r="GQU92" s="10"/>
      <c r="GQV92" s="10"/>
      <c r="GQW92" s="10"/>
      <c r="GQX92" s="10"/>
      <c r="GQY92" s="10"/>
      <c r="GQZ92" s="10"/>
      <c r="GRA92" s="10"/>
      <c r="GRB92" s="10"/>
      <c r="GRC92" s="10"/>
      <c r="GRD92" s="10"/>
      <c r="GRE92" s="10"/>
      <c r="GRF92" s="10"/>
      <c r="GRG92" s="10"/>
      <c r="GRH92" s="10"/>
      <c r="GRI92" s="10"/>
      <c r="GRJ92" s="10"/>
      <c r="GRK92" s="10"/>
      <c r="GRL92" s="10"/>
      <c r="GRM92" s="10"/>
      <c r="GRN92" s="10"/>
      <c r="GRO92" s="10"/>
      <c r="GRP92" s="10"/>
      <c r="GRQ92" s="10"/>
      <c r="GRR92" s="10"/>
      <c r="GRS92" s="10"/>
      <c r="GRT92" s="10"/>
      <c r="GRU92" s="10"/>
      <c r="GRV92" s="10"/>
      <c r="GRW92" s="10"/>
      <c r="GRX92" s="10"/>
      <c r="GRY92" s="10"/>
      <c r="GRZ92" s="10"/>
      <c r="GSA92" s="10"/>
      <c r="GSB92" s="10"/>
      <c r="GSC92" s="10"/>
      <c r="GSD92" s="10"/>
      <c r="GSE92" s="10"/>
      <c r="GSF92" s="10"/>
      <c r="GSG92" s="10"/>
      <c r="GSH92" s="10"/>
      <c r="GSI92" s="10"/>
      <c r="GSJ92" s="10"/>
      <c r="GSK92" s="10"/>
      <c r="GSL92" s="10"/>
      <c r="GSM92" s="10"/>
      <c r="GSN92" s="10"/>
      <c r="GSO92" s="10"/>
      <c r="GSP92" s="10"/>
      <c r="GSQ92" s="10"/>
      <c r="GSR92" s="10"/>
      <c r="GSS92" s="10"/>
      <c r="GST92" s="10"/>
      <c r="GSU92" s="10"/>
      <c r="GSV92" s="10"/>
      <c r="GSW92" s="10"/>
      <c r="GSX92" s="10"/>
      <c r="GSY92" s="10"/>
      <c r="GSZ92" s="10"/>
      <c r="GTA92" s="10"/>
      <c r="GTB92" s="10"/>
      <c r="GTC92" s="10"/>
      <c r="GTD92" s="10"/>
      <c r="GTE92" s="10"/>
      <c r="GTF92" s="10"/>
      <c r="GTG92" s="10"/>
      <c r="GTH92" s="10"/>
      <c r="GTI92" s="10"/>
      <c r="GTJ92" s="10"/>
      <c r="GTK92" s="10"/>
      <c r="GTL92" s="10"/>
      <c r="GTM92" s="10"/>
      <c r="GTN92" s="10"/>
      <c r="GTO92" s="10"/>
      <c r="GTP92" s="10"/>
      <c r="GTQ92" s="10"/>
      <c r="GTR92" s="10"/>
      <c r="GTS92" s="10"/>
      <c r="GTT92" s="10"/>
      <c r="GTU92" s="10"/>
      <c r="GTV92" s="10"/>
      <c r="GTW92" s="10"/>
      <c r="GTX92" s="10"/>
      <c r="GTY92" s="10"/>
      <c r="GTZ92" s="10"/>
      <c r="GUA92" s="10"/>
      <c r="GUB92" s="10"/>
      <c r="GUC92" s="10"/>
      <c r="GUD92" s="10"/>
      <c r="GUE92" s="10"/>
      <c r="GUF92" s="10"/>
      <c r="GUG92" s="10"/>
      <c r="GUH92" s="10"/>
      <c r="GUI92" s="10"/>
      <c r="GUJ92" s="10"/>
      <c r="GUK92" s="10"/>
      <c r="GUL92" s="10"/>
      <c r="GUM92" s="10"/>
      <c r="GUN92" s="10"/>
      <c r="GUO92" s="10"/>
      <c r="GUP92" s="10"/>
      <c r="GUQ92" s="10"/>
      <c r="GUR92" s="10"/>
      <c r="GUS92" s="10"/>
      <c r="GUT92" s="10"/>
      <c r="GUU92" s="10"/>
      <c r="GUV92" s="10"/>
      <c r="GUW92" s="10"/>
      <c r="GUX92" s="10"/>
      <c r="GUY92" s="10"/>
      <c r="GUZ92" s="10"/>
      <c r="GVA92" s="10"/>
      <c r="GVB92" s="10"/>
      <c r="GVC92" s="10"/>
      <c r="GVD92" s="10"/>
      <c r="GVE92" s="10"/>
      <c r="GVF92" s="10"/>
      <c r="GVG92" s="10"/>
      <c r="GVH92" s="10"/>
      <c r="GVI92" s="10"/>
      <c r="GVJ92" s="10"/>
      <c r="GVK92" s="10"/>
      <c r="GVL92" s="10"/>
      <c r="GVM92" s="10"/>
      <c r="GVN92" s="10"/>
      <c r="GVO92" s="10"/>
      <c r="GVP92" s="10"/>
      <c r="GVQ92" s="10"/>
      <c r="GVR92" s="10"/>
      <c r="GVS92" s="10"/>
      <c r="GVT92" s="10"/>
      <c r="GVU92" s="10"/>
      <c r="GVV92" s="10"/>
      <c r="GVW92" s="10"/>
      <c r="GVX92" s="10"/>
      <c r="GVY92" s="10"/>
      <c r="GVZ92" s="10"/>
      <c r="GWA92" s="10"/>
      <c r="GWB92" s="10"/>
      <c r="GWC92" s="10"/>
      <c r="GWD92" s="10"/>
      <c r="GWE92" s="10"/>
      <c r="GWF92" s="10"/>
      <c r="GWG92" s="10"/>
      <c r="GWH92" s="10"/>
      <c r="GWI92" s="10"/>
      <c r="GWJ92" s="10"/>
      <c r="GWK92" s="10"/>
      <c r="GWL92" s="10"/>
      <c r="GWM92" s="10"/>
      <c r="GWN92" s="10"/>
      <c r="GWO92" s="10"/>
      <c r="GWP92" s="10"/>
      <c r="GWQ92" s="10"/>
      <c r="GWR92" s="10"/>
      <c r="GWS92" s="10"/>
      <c r="GWT92" s="10"/>
      <c r="GWU92" s="10"/>
      <c r="GWV92" s="10"/>
      <c r="GWW92" s="10"/>
      <c r="GWX92" s="10"/>
      <c r="GWY92" s="10"/>
      <c r="GWZ92" s="10"/>
      <c r="GXA92" s="10"/>
      <c r="GXB92" s="10"/>
      <c r="GXC92" s="10"/>
      <c r="GXD92" s="10"/>
      <c r="GXE92" s="10"/>
      <c r="GXF92" s="10"/>
      <c r="GXG92" s="10"/>
      <c r="GXH92" s="10"/>
      <c r="GXI92" s="10"/>
      <c r="GXJ92" s="10"/>
      <c r="GXK92" s="10"/>
      <c r="GXL92" s="10"/>
      <c r="GXM92" s="10"/>
      <c r="GXN92" s="10"/>
      <c r="GXO92" s="10"/>
      <c r="GXP92" s="10"/>
      <c r="GXQ92" s="10"/>
      <c r="GXR92" s="10"/>
      <c r="GXS92" s="10"/>
      <c r="GXT92" s="10"/>
      <c r="GXU92" s="10"/>
      <c r="GXV92" s="10"/>
      <c r="GXW92" s="10"/>
      <c r="GXX92" s="10"/>
      <c r="GXY92" s="10"/>
      <c r="GXZ92" s="10"/>
      <c r="GYA92" s="10"/>
      <c r="GYB92" s="10"/>
      <c r="GYC92" s="10"/>
      <c r="GYD92" s="10"/>
      <c r="GYE92" s="10"/>
      <c r="GYF92" s="10"/>
      <c r="GYG92" s="10"/>
      <c r="GYH92" s="10"/>
      <c r="GYI92" s="10"/>
      <c r="GYJ92" s="10"/>
      <c r="GYK92" s="10"/>
      <c r="GYL92" s="10"/>
      <c r="GYM92" s="10"/>
      <c r="GYN92" s="10"/>
      <c r="GYO92" s="10"/>
      <c r="GYP92" s="10"/>
      <c r="GYQ92" s="10"/>
      <c r="GYR92" s="10"/>
      <c r="GYS92" s="10"/>
      <c r="GYT92" s="10"/>
      <c r="GYU92" s="10"/>
      <c r="GYV92" s="10"/>
      <c r="GYW92" s="10"/>
      <c r="GYX92" s="10"/>
      <c r="GYY92" s="10"/>
      <c r="GYZ92" s="10"/>
      <c r="GZA92" s="10"/>
      <c r="GZB92" s="10"/>
      <c r="GZC92" s="10"/>
      <c r="GZD92" s="10"/>
      <c r="GZE92" s="10"/>
      <c r="GZF92" s="10"/>
      <c r="GZG92" s="10"/>
      <c r="GZH92" s="10"/>
      <c r="GZI92" s="10"/>
      <c r="GZJ92" s="10"/>
      <c r="GZK92" s="10"/>
      <c r="GZL92" s="10"/>
      <c r="GZM92" s="10"/>
      <c r="GZN92" s="10"/>
      <c r="GZO92" s="10"/>
      <c r="GZP92" s="10"/>
      <c r="GZQ92" s="10"/>
      <c r="GZR92" s="10"/>
      <c r="GZS92" s="10"/>
      <c r="GZT92" s="10"/>
      <c r="GZU92" s="10"/>
      <c r="GZV92" s="10"/>
      <c r="GZW92" s="10"/>
      <c r="GZX92" s="10"/>
      <c r="GZY92" s="10"/>
      <c r="GZZ92" s="10"/>
      <c r="HAA92" s="10"/>
      <c r="HAB92" s="10"/>
      <c r="HAC92" s="10"/>
      <c r="HAD92" s="10"/>
      <c r="HAE92" s="10"/>
      <c r="HAF92" s="10"/>
      <c r="HAG92" s="10"/>
      <c r="HAH92" s="10"/>
      <c r="HAI92" s="10"/>
      <c r="HAJ92" s="10"/>
      <c r="HAK92" s="10"/>
      <c r="HAL92" s="10"/>
      <c r="HAM92" s="10"/>
      <c r="HAN92" s="10"/>
      <c r="HAO92" s="10"/>
      <c r="HAP92" s="10"/>
      <c r="HAQ92" s="10"/>
      <c r="HAR92" s="10"/>
      <c r="HAS92" s="10"/>
      <c r="HAT92" s="10"/>
      <c r="HAU92" s="10"/>
      <c r="HAV92" s="10"/>
      <c r="HAW92" s="10"/>
      <c r="HAX92" s="10"/>
      <c r="HAY92" s="10"/>
      <c r="HAZ92" s="10"/>
      <c r="HBA92" s="10"/>
      <c r="HBB92" s="10"/>
      <c r="HBC92" s="10"/>
      <c r="HBD92" s="10"/>
      <c r="HBE92" s="10"/>
      <c r="HBF92" s="10"/>
      <c r="HBG92" s="10"/>
      <c r="HBH92" s="10"/>
      <c r="HBI92" s="10"/>
      <c r="HBJ92" s="10"/>
      <c r="HBK92" s="10"/>
      <c r="HBL92" s="10"/>
      <c r="HBM92" s="10"/>
      <c r="HBN92" s="10"/>
      <c r="HBO92" s="10"/>
      <c r="HBP92" s="10"/>
      <c r="HBQ92" s="10"/>
      <c r="HBR92" s="10"/>
      <c r="HBS92" s="10"/>
      <c r="HBT92" s="10"/>
      <c r="HBU92" s="10"/>
      <c r="HBV92" s="10"/>
      <c r="HBW92" s="10"/>
      <c r="HBX92" s="10"/>
      <c r="HBY92" s="10"/>
      <c r="HBZ92" s="10"/>
      <c r="HCA92" s="10"/>
      <c r="HCB92" s="10"/>
      <c r="HCC92" s="10"/>
      <c r="HCD92" s="10"/>
      <c r="HCE92" s="10"/>
      <c r="HCF92" s="10"/>
      <c r="HCG92" s="10"/>
      <c r="HCH92" s="10"/>
      <c r="HCI92" s="10"/>
      <c r="HCJ92" s="10"/>
      <c r="HCK92" s="10"/>
      <c r="HCL92" s="10"/>
      <c r="HCM92" s="10"/>
      <c r="HCN92" s="10"/>
      <c r="HCO92" s="10"/>
      <c r="HCP92" s="10"/>
      <c r="HCQ92" s="10"/>
      <c r="HCR92" s="10"/>
      <c r="HCS92" s="10"/>
      <c r="HCT92" s="10"/>
      <c r="HCU92" s="10"/>
      <c r="HCV92" s="10"/>
      <c r="HCW92" s="10"/>
      <c r="HCX92" s="10"/>
      <c r="HCY92" s="10"/>
      <c r="HCZ92" s="10"/>
      <c r="HDA92" s="10"/>
      <c r="HDB92" s="10"/>
      <c r="HDC92" s="10"/>
      <c r="HDD92" s="10"/>
      <c r="HDE92" s="10"/>
      <c r="HDF92" s="10"/>
      <c r="HDG92" s="10"/>
      <c r="HDH92" s="10"/>
      <c r="HDI92" s="10"/>
      <c r="HDJ92" s="10"/>
      <c r="HDK92" s="10"/>
      <c r="HDL92" s="10"/>
      <c r="HDM92" s="10"/>
      <c r="HDN92" s="10"/>
      <c r="HDO92" s="10"/>
      <c r="HDP92" s="10"/>
      <c r="HDQ92" s="10"/>
      <c r="HDR92" s="10"/>
      <c r="HDS92" s="10"/>
      <c r="HDT92" s="10"/>
      <c r="HDU92" s="10"/>
      <c r="HDV92" s="10"/>
      <c r="HDW92" s="10"/>
      <c r="HDX92" s="10"/>
      <c r="HDY92" s="10"/>
      <c r="HDZ92" s="10"/>
      <c r="HEA92" s="10"/>
      <c r="HEB92" s="10"/>
      <c r="HEC92" s="10"/>
      <c r="HED92" s="10"/>
      <c r="HEE92" s="10"/>
      <c r="HEF92" s="10"/>
      <c r="HEG92" s="10"/>
      <c r="HEH92" s="10"/>
      <c r="HEI92" s="10"/>
      <c r="HEJ92" s="10"/>
      <c r="HEK92" s="10"/>
      <c r="HEL92" s="10"/>
      <c r="HEM92" s="10"/>
      <c r="HEN92" s="10"/>
      <c r="HEO92" s="10"/>
      <c r="HEP92" s="10"/>
      <c r="HEQ92" s="10"/>
      <c r="HER92" s="10"/>
      <c r="HES92" s="10"/>
      <c r="HET92" s="10"/>
      <c r="HEU92" s="10"/>
      <c r="HEV92" s="10"/>
      <c r="HEW92" s="10"/>
      <c r="HEX92" s="10"/>
      <c r="HEY92" s="10"/>
      <c r="HEZ92" s="10"/>
      <c r="HFA92" s="10"/>
      <c r="HFB92" s="10"/>
      <c r="HFC92" s="10"/>
      <c r="HFD92" s="10"/>
      <c r="HFE92" s="10"/>
      <c r="HFF92" s="10"/>
      <c r="HFG92" s="10"/>
      <c r="HFH92" s="10"/>
      <c r="HFI92" s="10"/>
      <c r="HFJ92" s="10"/>
      <c r="HFK92" s="10"/>
      <c r="HFL92" s="10"/>
      <c r="HFM92" s="10"/>
      <c r="HFN92" s="10"/>
      <c r="HFO92" s="10"/>
      <c r="HFP92" s="10"/>
      <c r="HFQ92" s="10"/>
      <c r="HFR92" s="10"/>
      <c r="HFS92" s="10"/>
      <c r="HFT92" s="10"/>
      <c r="HFU92" s="10"/>
      <c r="HFV92" s="10"/>
      <c r="HFW92" s="10"/>
      <c r="HFX92" s="10"/>
      <c r="HFY92" s="10"/>
      <c r="HFZ92" s="10"/>
      <c r="HGA92" s="10"/>
      <c r="HGB92" s="10"/>
      <c r="HGC92" s="10"/>
      <c r="HGD92" s="10"/>
      <c r="HGE92" s="10"/>
      <c r="HGF92" s="10"/>
      <c r="HGG92" s="10"/>
      <c r="HGH92" s="10"/>
      <c r="HGI92" s="10"/>
      <c r="HGJ92" s="10"/>
      <c r="HGK92" s="10"/>
      <c r="HGL92" s="10"/>
      <c r="HGM92" s="10"/>
      <c r="HGN92" s="10"/>
      <c r="HGO92" s="10"/>
      <c r="HGP92" s="10"/>
      <c r="HGQ92" s="10"/>
      <c r="HGR92" s="10"/>
      <c r="HGS92" s="10"/>
      <c r="HGT92" s="10"/>
      <c r="HGU92" s="10"/>
      <c r="HGV92" s="10"/>
      <c r="HGW92" s="10"/>
      <c r="HGX92" s="10"/>
      <c r="HGY92" s="10"/>
      <c r="HGZ92" s="10"/>
      <c r="HHA92" s="10"/>
      <c r="HHB92" s="10"/>
      <c r="HHC92" s="10"/>
      <c r="HHD92" s="10"/>
      <c r="HHE92" s="10"/>
      <c r="HHF92" s="10"/>
      <c r="HHG92" s="10"/>
      <c r="HHH92" s="10"/>
      <c r="HHI92" s="10"/>
      <c r="HHJ92" s="10"/>
      <c r="HHK92" s="10"/>
      <c r="HHL92" s="10"/>
      <c r="HHM92" s="10"/>
      <c r="HHN92" s="10"/>
      <c r="HHO92" s="10"/>
      <c r="HHP92" s="10"/>
      <c r="HHQ92" s="10"/>
      <c r="HHR92" s="10"/>
      <c r="HHS92" s="10"/>
      <c r="HHT92" s="10"/>
      <c r="HHU92" s="10"/>
      <c r="HHV92" s="10"/>
      <c r="HHW92" s="10"/>
      <c r="HHX92" s="10"/>
      <c r="HHY92" s="10"/>
      <c r="HHZ92" s="10"/>
      <c r="HIA92" s="10"/>
      <c r="HIB92" s="10"/>
      <c r="HIC92" s="10"/>
      <c r="HID92" s="10"/>
      <c r="HIE92" s="10"/>
      <c r="HIF92" s="10"/>
      <c r="HIG92" s="10"/>
      <c r="HIH92" s="10"/>
      <c r="HII92" s="10"/>
      <c r="HIJ92" s="10"/>
      <c r="HIK92" s="10"/>
      <c r="HIL92" s="10"/>
      <c r="HIM92" s="10"/>
      <c r="HIN92" s="10"/>
      <c r="HIO92" s="10"/>
      <c r="HIP92" s="10"/>
      <c r="HIQ92" s="10"/>
      <c r="HIR92" s="10"/>
      <c r="HIS92" s="10"/>
      <c r="HIT92" s="10"/>
      <c r="HIU92" s="10"/>
      <c r="HIV92" s="10"/>
      <c r="HIW92" s="10"/>
      <c r="HIX92" s="10"/>
      <c r="HIY92" s="10"/>
      <c r="HIZ92" s="10"/>
      <c r="HJA92" s="10"/>
      <c r="HJB92" s="10"/>
      <c r="HJC92" s="10"/>
      <c r="HJD92" s="10"/>
      <c r="HJE92" s="10"/>
      <c r="HJF92" s="10"/>
      <c r="HJG92" s="10"/>
      <c r="HJH92" s="10"/>
      <c r="HJI92" s="10"/>
      <c r="HJJ92" s="10"/>
      <c r="HJK92" s="10"/>
      <c r="HJL92" s="10"/>
      <c r="HJM92" s="10"/>
      <c r="HJN92" s="10"/>
      <c r="HJO92" s="10"/>
      <c r="HJP92" s="10"/>
      <c r="HJQ92" s="10"/>
      <c r="HJR92" s="10"/>
      <c r="HJS92" s="10"/>
      <c r="HJT92" s="10"/>
      <c r="HJU92" s="10"/>
      <c r="HJV92" s="10"/>
      <c r="HJW92" s="10"/>
      <c r="HJX92" s="10"/>
      <c r="HJY92" s="10"/>
      <c r="HJZ92" s="10"/>
      <c r="HKA92" s="10"/>
      <c r="HKB92" s="10"/>
      <c r="HKC92" s="10"/>
      <c r="HKD92" s="10"/>
      <c r="HKE92" s="10"/>
      <c r="HKF92" s="10"/>
      <c r="HKG92" s="10"/>
      <c r="HKH92" s="10"/>
      <c r="HKI92" s="10"/>
      <c r="HKJ92" s="10"/>
      <c r="HKK92" s="10"/>
      <c r="HKL92" s="10"/>
      <c r="HKM92" s="10"/>
      <c r="HKN92" s="10"/>
      <c r="HKO92" s="10"/>
      <c r="HKP92" s="10"/>
      <c r="HKQ92" s="10"/>
      <c r="HKR92" s="10"/>
      <c r="HKS92" s="10"/>
      <c r="HKT92" s="10"/>
      <c r="HKU92" s="10"/>
      <c r="HKV92" s="10"/>
      <c r="HKW92" s="10"/>
      <c r="HKX92" s="10"/>
      <c r="HKY92" s="10"/>
      <c r="HKZ92" s="10"/>
      <c r="HLA92" s="10"/>
      <c r="HLB92" s="10"/>
      <c r="HLC92" s="10"/>
      <c r="HLD92" s="10"/>
      <c r="HLE92" s="10"/>
      <c r="HLF92" s="10"/>
      <c r="HLG92" s="10"/>
      <c r="HLH92" s="10"/>
      <c r="HLI92" s="10"/>
      <c r="HLJ92" s="10"/>
      <c r="HLK92" s="10"/>
      <c r="HLL92" s="10"/>
      <c r="HLM92" s="10"/>
      <c r="HLN92" s="10"/>
      <c r="HLO92" s="10"/>
      <c r="HLP92" s="10"/>
      <c r="HLQ92" s="10"/>
      <c r="HLR92" s="10"/>
      <c r="HLS92" s="10"/>
      <c r="HLT92" s="10"/>
      <c r="HLU92" s="10"/>
      <c r="HLV92" s="10"/>
      <c r="HLW92" s="10"/>
      <c r="HLX92" s="10"/>
      <c r="HLY92" s="10"/>
      <c r="HLZ92" s="10"/>
      <c r="HMA92" s="10"/>
      <c r="HMB92" s="10"/>
      <c r="HMC92" s="10"/>
      <c r="HMD92" s="10"/>
      <c r="HME92" s="10"/>
      <c r="HMF92" s="10"/>
      <c r="HMG92" s="10"/>
      <c r="HMH92" s="10"/>
      <c r="HMI92" s="10"/>
      <c r="HMJ92" s="10"/>
      <c r="HMK92" s="10"/>
      <c r="HML92" s="10"/>
      <c r="HMM92" s="10"/>
      <c r="HMN92" s="10"/>
      <c r="HMO92" s="10"/>
      <c r="HMP92" s="10"/>
      <c r="HMQ92" s="10"/>
      <c r="HMR92" s="10"/>
      <c r="HMS92" s="10"/>
      <c r="HMT92" s="10"/>
      <c r="HMU92" s="10"/>
      <c r="HMV92" s="10"/>
      <c r="HMW92" s="10"/>
      <c r="HMX92" s="10"/>
      <c r="HMY92" s="10"/>
      <c r="HMZ92" s="10"/>
      <c r="HNA92" s="10"/>
      <c r="HNB92" s="10"/>
      <c r="HNC92" s="10"/>
      <c r="HND92" s="10"/>
      <c r="HNE92" s="10"/>
      <c r="HNF92" s="10"/>
      <c r="HNG92" s="10"/>
      <c r="HNH92" s="10"/>
      <c r="HNI92" s="10"/>
      <c r="HNJ92" s="10"/>
      <c r="HNK92" s="10"/>
      <c r="HNL92" s="10"/>
      <c r="HNM92" s="10"/>
      <c r="HNN92" s="10"/>
      <c r="HNO92" s="10"/>
      <c r="HNP92" s="10"/>
      <c r="HNQ92" s="10"/>
      <c r="HNR92" s="10"/>
      <c r="HNS92" s="10"/>
      <c r="HNT92" s="10"/>
      <c r="HNU92" s="10"/>
      <c r="HNV92" s="10"/>
      <c r="HNW92" s="10"/>
      <c r="HNX92" s="10"/>
      <c r="HNY92" s="10"/>
      <c r="HNZ92" s="10"/>
      <c r="HOA92" s="10"/>
      <c r="HOB92" s="10"/>
      <c r="HOC92" s="10"/>
      <c r="HOD92" s="10"/>
      <c r="HOE92" s="10"/>
      <c r="HOF92" s="10"/>
      <c r="HOG92" s="10"/>
      <c r="HOH92" s="10"/>
      <c r="HOI92" s="10"/>
      <c r="HOJ92" s="10"/>
      <c r="HOK92" s="10"/>
      <c r="HOL92" s="10"/>
      <c r="HOM92" s="10"/>
      <c r="HON92" s="10"/>
      <c r="HOO92" s="10"/>
      <c r="HOP92" s="10"/>
      <c r="HOQ92" s="10"/>
      <c r="HOR92" s="10"/>
      <c r="HOS92" s="10"/>
      <c r="HOT92" s="10"/>
      <c r="HOU92" s="10"/>
      <c r="HOV92" s="10"/>
      <c r="HOW92" s="10"/>
      <c r="HOX92" s="10"/>
      <c r="HOY92" s="10"/>
      <c r="HOZ92" s="10"/>
      <c r="HPA92" s="10"/>
      <c r="HPB92" s="10"/>
      <c r="HPC92" s="10"/>
      <c r="HPD92" s="10"/>
      <c r="HPE92" s="10"/>
      <c r="HPF92" s="10"/>
      <c r="HPG92" s="10"/>
      <c r="HPH92" s="10"/>
      <c r="HPI92" s="10"/>
      <c r="HPJ92" s="10"/>
      <c r="HPK92" s="10"/>
      <c r="HPL92" s="10"/>
      <c r="HPM92" s="10"/>
      <c r="HPN92" s="10"/>
      <c r="HPO92" s="10"/>
      <c r="HPP92" s="10"/>
      <c r="HPQ92" s="10"/>
      <c r="HPR92" s="10"/>
      <c r="HPS92" s="10"/>
      <c r="HPT92" s="10"/>
      <c r="HPU92" s="10"/>
      <c r="HPV92" s="10"/>
      <c r="HPW92" s="10"/>
      <c r="HPX92" s="10"/>
      <c r="HPY92" s="10"/>
      <c r="HPZ92" s="10"/>
      <c r="HQA92" s="10"/>
      <c r="HQB92" s="10"/>
      <c r="HQC92" s="10"/>
      <c r="HQD92" s="10"/>
      <c r="HQE92" s="10"/>
      <c r="HQF92" s="10"/>
      <c r="HQG92" s="10"/>
      <c r="HQH92" s="10"/>
      <c r="HQI92" s="10"/>
      <c r="HQJ92" s="10"/>
      <c r="HQK92" s="10"/>
      <c r="HQL92" s="10"/>
      <c r="HQM92" s="10"/>
      <c r="HQN92" s="10"/>
      <c r="HQO92" s="10"/>
      <c r="HQP92" s="10"/>
      <c r="HQQ92" s="10"/>
      <c r="HQR92" s="10"/>
      <c r="HQS92" s="10"/>
      <c r="HQT92" s="10"/>
      <c r="HQU92" s="10"/>
      <c r="HQV92" s="10"/>
      <c r="HQW92" s="10"/>
      <c r="HQX92" s="10"/>
      <c r="HQY92" s="10"/>
      <c r="HQZ92" s="10"/>
      <c r="HRA92" s="10"/>
      <c r="HRB92" s="10"/>
      <c r="HRC92" s="10"/>
      <c r="HRD92" s="10"/>
      <c r="HRE92" s="10"/>
      <c r="HRF92" s="10"/>
      <c r="HRG92" s="10"/>
      <c r="HRH92" s="10"/>
      <c r="HRI92" s="10"/>
      <c r="HRJ92" s="10"/>
      <c r="HRK92" s="10"/>
      <c r="HRL92" s="10"/>
      <c r="HRM92" s="10"/>
      <c r="HRN92" s="10"/>
      <c r="HRO92" s="10"/>
      <c r="HRP92" s="10"/>
      <c r="HRQ92" s="10"/>
      <c r="HRR92" s="10"/>
      <c r="HRS92" s="10"/>
      <c r="HRT92" s="10"/>
      <c r="HRU92" s="10"/>
      <c r="HRV92" s="10"/>
      <c r="HRW92" s="10"/>
      <c r="HRX92" s="10"/>
      <c r="HRY92" s="10"/>
      <c r="HRZ92" s="10"/>
      <c r="HSA92" s="10"/>
      <c r="HSB92" s="10"/>
      <c r="HSC92" s="10"/>
      <c r="HSD92" s="10"/>
      <c r="HSE92" s="10"/>
      <c r="HSF92" s="10"/>
      <c r="HSG92" s="10"/>
      <c r="HSH92" s="10"/>
      <c r="HSI92" s="10"/>
      <c r="HSJ92" s="10"/>
      <c r="HSK92" s="10"/>
      <c r="HSL92" s="10"/>
      <c r="HSM92" s="10"/>
      <c r="HSN92" s="10"/>
      <c r="HSO92" s="10"/>
      <c r="HSP92" s="10"/>
      <c r="HSQ92" s="10"/>
      <c r="HSR92" s="10"/>
      <c r="HSS92" s="10"/>
      <c r="HST92" s="10"/>
      <c r="HSU92" s="10"/>
      <c r="HSV92" s="10"/>
      <c r="HSW92" s="10"/>
      <c r="HSX92" s="10"/>
      <c r="HSY92" s="10"/>
      <c r="HSZ92" s="10"/>
      <c r="HTA92" s="10"/>
      <c r="HTB92" s="10"/>
      <c r="HTC92" s="10"/>
      <c r="HTD92" s="10"/>
      <c r="HTE92" s="10"/>
      <c r="HTF92" s="10"/>
      <c r="HTG92" s="10"/>
      <c r="HTH92" s="10"/>
      <c r="HTI92" s="10"/>
      <c r="HTJ92" s="10"/>
      <c r="HTK92" s="10"/>
      <c r="HTL92" s="10"/>
      <c r="HTM92" s="10"/>
      <c r="HTN92" s="10"/>
      <c r="HTO92" s="10"/>
      <c r="HTP92" s="10"/>
      <c r="HTQ92" s="10"/>
      <c r="HTR92" s="10"/>
      <c r="HTS92" s="10"/>
      <c r="HTT92" s="10"/>
      <c r="HTU92" s="10"/>
      <c r="HTV92" s="10"/>
      <c r="HTW92" s="10"/>
      <c r="HTX92" s="10"/>
      <c r="HTY92" s="10"/>
      <c r="HTZ92" s="10"/>
      <c r="HUA92" s="10"/>
      <c r="HUB92" s="10"/>
      <c r="HUC92" s="10"/>
      <c r="HUD92" s="10"/>
      <c r="HUE92" s="10"/>
      <c r="HUF92" s="10"/>
      <c r="HUG92" s="10"/>
      <c r="HUH92" s="10"/>
      <c r="HUI92" s="10"/>
      <c r="HUJ92" s="10"/>
      <c r="HUK92" s="10"/>
      <c r="HUL92" s="10"/>
      <c r="HUM92" s="10"/>
      <c r="HUN92" s="10"/>
      <c r="HUO92" s="10"/>
      <c r="HUP92" s="10"/>
      <c r="HUQ92" s="10"/>
      <c r="HUR92" s="10"/>
      <c r="HUS92" s="10"/>
      <c r="HUT92" s="10"/>
      <c r="HUU92" s="10"/>
      <c r="HUV92" s="10"/>
      <c r="HUW92" s="10"/>
      <c r="HUX92" s="10"/>
      <c r="HUY92" s="10"/>
      <c r="HUZ92" s="10"/>
      <c r="HVA92" s="10"/>
      <c r="HVB92" s="10"/>
      <c r="HVC92" s="10"/>
      <c r="HVD92" s="10"/>
      <c r="HVE92" s="10"/>
      <c r="HVF92" s="10"/>
      <c r="HVG92" s="10"/>
      <c r="HVH92" s="10"/>
      <c r="HVI92" s="10"/>
      <c r="HVJ92" s="10"/>
      <c r="HVK92" s="10"/>
      <c r="HVL92" s="10"/>
      <c r="HVM92" s="10"/>
      <c r="HVN92" s="10"/>
      <c r="HVO92" s="10"/>
      <c r="HVP92" s="10"/>
      <c r="HVQ92" s="10"/>
      <c r="HVR92" s="10"/>
      <c r="HVS92" s="10"/>
      <c r="HVT92" s="10"/>
      <c r="HVU92" s="10"/>
      <c r="HVV92" s="10"/>
      <c r="HVW92" s="10"/>
      <c r="HVX92" s="10"/>
      <c r="HVY92" s="10"/>
      <c r="HVZ92" s="10"/>
      <c r="HWA92" s="10"/>
      <c r="HWB92" s="10"/>
      <c r="HWC92" s="10"/>
      <c r="HWD92" s="10"/>
      <c r="HWE92" s="10"/>
      <c r="HWF92" s="10"/>
      <c r="HWG92" s="10"/>
      <c r="HWH92" s="10"/>
      <c r="HWI92" s="10"/>
      <c r="HWJ92" s="10"/>
      <c r="HWK92" s="10"/>
      <c r="HWL92" s="10"/>
      <c r="HWM92" s="10"/>
      <c r="HWN92" s="10"/>
      <c r="HWO92" s="10"/>
      <c r="HWP92" s="10"/>
      <c r="HWQ92" s="10"/>
      <c r="HWR92" s="10"/>
      <c r="HWS92" s="10"/>
      <c r="HWT92" s="10"/>
      <c r="HWU92" s="10"/>
      <c r="HWV92" s="10"/>
      <c r="HWW92" s="10"/>
      <c r="HWX92" s="10"/>
      <c r="HWY92" s="10"/>
      <c r="HWZ92" s="10"/>
      <c r="HXA92" s="10"/>
      <c r="HXB92" s="10"/>
      <c r="HXC92" s="10"/>
      <c r="HXD92" s="10"/>
      <c r="HXE92" s="10"/>
      <c r="HXF92" s="10"/>
      <c r="HXG92" s="10"/>
      <c r="HXH92" s="10"/>
      <c r="HXI92" s="10"/>
      <c r="HXJ92" s="10"/>
      <c r="HXK92" s="10"/>
      <c r="HXL92" s="10"/>
      <c r="HXM92" s="10"/>
      <c r="HXN92" s="10"/>
      <c r="HXO92" s="10"/>
      <c r="HXP92" s="10"/>
      <c r="HXQ92" s="10"/>
      <c r="HXR92" s="10"/>
      <c r="HXS92" s="10"/>
      <c r="HXT92" s="10"/>
      <c r="HXU92" s="10"/>
      <c r="HXV92" s="10"/>
      <c r="HXW92" s="10"/>
      <c r="HXX92" s="10"/>
      <c r="HXY92" s="10"/>
      <c r="HXZ92" s="10"/>
      <c r="HYA92" s="10"/>
      <c r="HYB92" s="10"/>
      <c r="HYC92" s="10"/>
      <c r="HYD92" s="10"/>
      <c r="HYE92" s="10"/>
      <c r="HYF92" s="10"/>
      <c r="HYG92" s="10"/>
      <c r="HYH92" s="10"/>
      <c r="HYI92" s="10"/>
      <c r="HYJ92" s="10"/>
      <c r="HYK92" s="10"/>
      <c r="HYL92" s="10"/>
      <c r="HYM92" s="10"/>
      <c r="HYN92" s="10"/>
      <c r="HYO92" s="10"/>
      <c r="HYP92" s="10"/>
      <c r="HYQ92" s="10"/>
      <c r="HYR92" s="10"/>
      <c r="HYS92" s="10"/>
      <c r="HYT92" s="10"/>
      <c r="HYU92" s="10"/>
      <c r="HYV92" s="10"/>
      <c r="HYW92" s="10"/>
      <c r="HYX92" s="10"/>
      <c r="HYY92" s="10"/>
      <c r="HYZ92" s="10"/>
      <c r="HZA92" s="10"/>
      <c r="HZB92" s="10"/>
      <c r="HZC92" s="10"/>
      <c r="HZD92" s="10"/>
      <c r="HZE92" s="10"/>
      <c r="HZF92" s="10"/>
      <c r="HZG92" s="10"/>
      <c r="HZH92" s="10"/>
      <c r="HZI92" s="10"/>
      <c r="HZJ92" s="10"/>
      <c r="HZK92" s="10"/>
      <c r="HZL92" s="10"/>
      <c r="HZM92" s="10"/>
      <c r="HZN92" s="10"/>
      <c r="HZO92" s="10"/>
      <c r="HZP92" s="10"/>
      <c r="HZQ92" s="10"/>
      <c r="HZR92" s="10"/>
      <c r="HZS92" s="10"/>
      <c r="HZT92" s="10"/>
      <c r="HZU92" s="10"/>
      <c r="HZV92" s="10"/>
      <c r="HZW92" s="10"/>
      <c r="HZX92" s="10"/>
      <c r="HZY92" s="10"/>
      <c r="HZZ92" s="10"/>
      <c r="IAA92" s="10"/>
      <c r="IAB92" s="10"/>
      <c r="IAC92" s="10"/>
      <c r="IAD92" s="10"/>
      <c r="IAE92" s="10"/>
      <c r="IAF92" s="10"/>
      <c r="IAG92" s="10"/>
      <c r="IAH92" s="10"/>
      <c r="IAI92" s="10"/>
      <c r="IAJ92" s="10"/>
      <c r="IAK92" s="10"/>
      <c r="IAL92" s="10"/>
      <c r="IAM92" s="10"/>
      <c r="IAN92" s="10"/>
      <c r="IAO92" s="10"/>
      <c r="IAP92" s="10"/>
      <c r="IAQ92" s="10"/>
      <c r="IAR92" s="10"/>
      <c r="IAS92" s="10"/>
      <c r="IAT92" s="10"/>
      <c r="IAU92" s="10"/>
      <c r="IAV92" s="10"/>
      <c r="IAW92" s="10"/>
      <c r="IAX92" s="10"/>
      <c r="IAY92" s="10"/>
      <c r="IAZ92" s="10"/>
      <c r="IBA92" s="10"/>
      <c r="IBB92" s="10"/>
      <c r="IBC92" s="10"/>
      <c r="IBD92" s="10"/>
      <c r="IBE92" s="10"/>
      <c r="IBF92" s="10"/>
      <c r="IBG92" s="10"/>
      <c r="IBH92" s="10"/>
      <c r="IBI92" s="10"/>
      <c r="IBJ92" s="10"/>
      <c r="IBK92" s="10"/>
      <c r="IBL92" s="10"/>
      <c r="IBM92" s="10"/>
      <c r="IBN92" s="10"/>
      <c r="IBO92" s="10"/>
      <c r="IBP92" s="10"/>
      <c r="IBQ92" s="10"/>
      <c r="IBR92" s="10"/>
      <c r="IBS92" s="10"/>
      <c r="IBT92" s="10"/>
      <c r="IBU92" s="10"/>
      <c r="IBV92" s="10"/>
      <c r="IBW92" s="10"/>
      <c r="IBX92" s="10"/>
      <c r="IBY92" s="10"/>
      <c r="IBZ92" s="10"/>
      <c r="ICA92" s="10"/>
      <c r="ICB92" s="10"/>
      <c r="ICC92" s="10"/>
      <c r="ICD92" s="10"/>
      <c r="ICE92" s="10"/>
      <c r="ICF92" s="10"/>
      <c r="ICG92" s="10"/>
      <c r="ICH92" s="10"/>
      <c r="ICI92" s="10"/>
      <c r="ICJ92" s="10"/>
      <c r="ICK92" s="10"/>
      <c r="ICL92" s="10"/>
      <c r="ICM92" s="10"/>
      <c r="ICN92" s="10"/>
      <c r="ICO92" s="10"/>
      <c r="ICP92" s="10"/>
      <c r="ICQ92" s="10"/>
      <c r="ICR92" s="10"/>
      <c r="ICS92" s="10"/>
      <c r="ICT92" s="10"/>
      <c r="ICU92" s="10"/>
      <c r="ICV92" s="10"/>
      <c r="ICW92" s="10"/>
      <c r="ICX92" s="10"/>
      <c r="ICY92" s="10"/>
      <c r="ICZ92" s="10"/>
      <c r="IDA92" s="10"/>
      <c r="IDB92" s="10"/>
      <c r="IDC92" s="10"/>
      <c r="IDD92" s="10"/>
      <c r="IDE92" s="10"/>
      <c r="IDF92" s="10"/>
      <c r="IDG92" s="10"/>
      <c r="IDH92" s="10"/>
      <c r="IDI92" s="10"/>
      <c r="IDJ92" s="10"/>
      <c r="IDK92" s="10"/>
      <c r="IDL92" s="10"/>
      <c r="IDM92" s="10"/>
      <c r="IDN92" s="10"/>
      <c r="IDO92" s="10"/>
      <c r="IDP92" s="10"/>
      <c r="IDQ92" s="10"/>
      <c r="IDR92" s="10"/>
      <c r="IDS92" s="10"/>
      <c r="IDT92" s="10"/>
      <c r="IDU92" s="10"/>
      <c r="IDV92" s="10"/>
      <c r="IDW92" s="10"/>
      <c r="IDX92" s="10"/>
      <c r="IDY92" s="10"/>
      <c r="IDZ92" s="10"/>
      <c r="IEA92" s="10"/>
      <c r="IEB92" s="10"/>
      <c r="IEC92" s="10"/>
      <c r="IED92" s="10"/>
      <c r="IEE92" s="10"/>
      <c r="IEF92" s="10"/>
      <c r="IEG92" s="10"/>
      <c r="IEH92" s="10"/>
      <c r="IEI92" s="10"/>
      <c r="IEJ92" s="10"/>
      <c r="IEK92" s="10"/>
      <c r="IEL92" s="10"/>
      <c r="IEM92" s="10"/>
      <c r="IEN92" s="10"/>
      <c r="IEO92" s="10"/>
      <c r="IEP92" s="10"/>
      <c r="IEQ92" s="10"/>
      <c r="IER92" s="10"/>
      <c r="IES92" s="10"/>
      <c r="IET92" s="10"/>
      <c r="IEU92" s="10"/>
      <c r="IEV92" s="10"/>
      <c r="IEW92" s="10"/>
      <c r="IEX92" s="10"/>
      <c r="IEY92" s="10"/>
      <c r="IEZ92" s="10"/>
      <c r="IFA92" s="10"/>
      <c r="IFB92" s="10"/>
      <c r="IFC92" s="10"/>
      <c r="IFD92" s="10"/>
      <c r="IFE92" s="10"/>
      <c r="IFF92" s="10"/>
      <c r="IFG92" s="10"/>
      <c r="IFH92" s="10"/>
      <c r="IFI92" s="10"/>
      <c r="IFJ92" s="10"/>
      <c r="IFK92" s="10"/>
      <c r="IFL92" s="10"/>
      <c r="IFM92" s="10"/>
      <c r="IFN92" s="10"/>
      <c r="IFO92" s="10"/>
      <c r="IFP92" s="10"/>
      <c r="IFQ92" s="10"/>
      <c r="IFR92" s="10"/>
      <c r="IFS92" s="10"/>
      <c r="IFT92" s="10"/>
      <c r="IFU92" s="10"/>
      <c r="IFV92" s="10"/>
      <c r="IFW92" s="10"/>
      <c r="IFX92" s="10"/>
      <c r="IFY92" s="10"/>
      <c r="IFZ92" s="10"/>
      <c r="IGA92" s="10"/>
      <c r="IGB92" s="10"/>
      <c r="IGC92" s="10"/>
      <c r="IGD92" s="10"/>
      <c r="IGE92" s="10"/>
      <c r="IGF92" s="10"/>
      <c r="IGG92" s="10"/>
      <c r="IGH92" s="10"/>
      <c r="IGI92" s="10"/>
      <c r="IGJ92" s="10"/>
      <c r="IGK92" s="10"/>
      <c r="IGL92" s="10"/>
      <c r="IGM92" s="10"/>
      <c r="IGN92" s="10"/>
      <c r="IGO92" s="10"/>
      <c r="IGP92" s="10"/>
      <c r="IGQ92" s="10"/>
      <c r="IGR92" s="10"/>
      <c r="IGS92" s="10"/>
      <c r="IGT92" s="10"/>
      <c r="IGU92" s="10"/>
      <c r="IGV92" s="10"/>
      <c r="IGW92" s="10"/>
      <c r="IGX92" s="10"/>
      <c r="IGY92" s="10"/>
      <c r="IGZ92" s="10"/>
      <c r="IHA92" s="10"/>
      <c r="IHB92" s="10"/>
      <c r="IHC92" s="10"/>
      <c r="IHD92" s="10"/>
      <c r="IHE92" s="10"/>
      <c r="IHF92" s="10"/>
      <c r="IHG92" s="10"/>
      <c r="IHH92" s="10"/>
      <c r="IHI92" s="10"/>
      <c r="IHJ92" s="10"/>
      <c r="IHK92" s="10"/>
      <c r="IHL92" s="10"/>
      <c r="IHM92" s="10"/>
      <c r="IHN92" s="10"/>
      <c r="IHO92" s="10"/>
      <c r="IHP92" s="10"/>
      <c r="IHQ92" s="10"/>
      <c r="IHR92" s="10"/>
      <c r="IHS92" s="10"/>
      <c r="IHT92" s="10"/>
      <c r="IHU92" s="10"/>
      <c r="IHV92" s="10"/>
      <c r="IHW92" s="10"/>
      <c r="IHX92" s="10"/>
      <c r="IHY92" s="10"/>
      <c r="IHZ92" s="10"/>
      <c r="IIA92" s="10"/>
      <c r="IIB92" s="10"/>
      <c r="IIC92" s="10"/>
      <c r="IID92" s="10"/>
      <c r="IIE92" s="10"/>
      <c r="IIF92" s="10"/>
      <c r="IIG92" s="10"/>
      <c r="IIH92" s="10"/>
      <c r="III92" s="10"/>
      <c r="IIJ92" s="10"/>
      <c r="IIK92" s="10"/>
      <c r="IIL92" s="10"/>
      <c r="IIM92" s="10"/>
      <c r="IIN92" s="10"/>
      <c r="IIO92" s="10"/>
      <c r="IIP92" s="10"/>
      <c r="IIQ92" s="10"/>
      <c r="IIR92" s="10"/>
      <c r="IIS92" s="10"/>
      <c r="IIT92" s="10"/>
      <c r="IIU92" s="10"/>
      <c r="IIV92" s="10"/>
      <c r="IIW92" s="10"/>
      <c r="IIX92" s="10"/>
      <c r="IIY92" s="10"/>
      <c r="IIZ92" s="10"/>
      <c r="IJA92" s="10"/>
      <c r="IJB92" s="10"/>
      <c r="IJC92" s="10"/>
      <c r="IJD92" s="10"/>
      <c r="IJE92" s="10"/>
      <c r="IJF92" s="10"/>
      <c r="IJG92" s="10"/>
      <c r="IJH92" s="10"/>
      <c r="IJI92" s="10"/>
      <c r="IJJ92" s="10"/>
      <c r="IJK92" s="10"/>
      <c r="IJL92" s="10"/>
      <c r="IJM92" s="10"/>
      <c r="IJN92" s="10"/>
      <c r="IJO92" s="10"/>
      <c r="IJP92" s="10"/>
      <c r="IJQ92" s="10"/>
      <c r="IJR92" s="10"/>
      <c r="IJS92" s="10"/>
      <c r="IJT92" s="10"/>
      <c r="IJU92" s="10"/>
      <c r="IJV92" s="10"/>
      <c r="IJW92" s="10"/>
      <c r="IJX92" s="10"/>
      <c r="IJY92" s="10"/>
      <c r="IJZ92" s="10"/>
      <c r="IKA92" s="10"/>
      <c r="IKB92" s="10"/>
      <c r="IKC92" s="10"/>
      <c r="IKD92" s="10"/>
      <c r="IKE92" s="10"/>
      <c r="IKF92" s="10"/>
      <c r="IKG92" s="10"/>
      <c r="IKH92" s="10"/>
      <c r="IKI92" s="10"/>
      <c r="IKJ92" s="10"/>
      <c r="IKK92" s="10"/>
      <c r="IKL92" s="10"/>
      <c r="IKM92" s="10"/>
      <c r="IKN92" s="10"/>
      <c r="IKO92" s="10"/>
      <c r="IKP92" s="10"/>
      <c r="IKQ92" s="10"/>
      <c r="IKR92" s="10"/>
      <c r="IKS92" s="10"/>
      <c r="IKT92" s="10"/>
      <c r="IKU92" s="10"/>
      <c r="IKV92" s="10"/>
      <c r="IKW92" s="10"/>
      <c r="IKX92" s="10"/>
      <c r="IKY92" s="10"/>
      <c r="IKZ92" s="10"/>
      <c r="ILA92" s="10"/>
      <c r="ILB92" s="10"/>
      <c r="ILC92" s="10"/>
      <c r="ILD92" s="10"/>
      <c r="ILE92" s="10"/>
      <c r="ILF92" s="10"/>
      <c r="ILG92" s="10"/>
      <c r="ILH92" s="10"/>
      <c r="ILI92" s="10"/>
      <c r="ILJ92" s="10"/>
      <c r="ILK92" s="10"/>
      <c r="ILL92" s="10"/>
      <c r="ILM92" s="10"/>
      <c r="ILN92" s="10"/>
      <c r="ILO92" s="10"/>
      <c r="ILP92" s="10"/>
      <c r="ILQ92" s="10"/>
      <c r="ILR92" s="10"/>
      <c r="ILS92" s="10"/>
      <c r="ILT92" s="10"/>
      <c r="ILU92" s="10"/>
      <c r="ILV92" s="10"/>
      <c r="ILW92" s="10"/>
      <c r="ILX92" s="10"/>
      <c r="ILY92" s="10"/>
      <c r="ILZ92" s="10"/>
      <c r="IMA92" s="10"/>
      <c r="IMB92" s="10"/>
      <c r="IMC92" s="10"/>
      <c r="IMD92" s="10"/>
      <c r="IME92" s="10"/>
      <c r="IMF92" s="10"/>
      <c r="IMG92" s="10"/>
      <c r="IMH92" s="10"/>
      <c r="IMI92" s="10"/>
      <c r="IMJ92" s="10"/>
      <c r="IMK92" s="10"/>
      <c r="IML92" s="10"/>
      <c r="IMM92" s="10"/>
      <c r="IMN92" s="10"/>
      <c r="IMO92" s="10"/>
      <c r="IMP92" s="10"/>
      <c r="IMQ92" s="10"/>
      <c r="IMR92" s="10"/>
      <c r="IMS92" s="10"/>
      <c r="IMT92" s="10"/>
      <c r="IMU92" s="10"/>
      <c r="IMV92" s="10"/>
      <c r="IMW92" s="10"/>
      <c r="IMX92" s="10"/>
      <c r="IMY92" s="10"/>
      <c r="IMZ92" s="10"/>
      <c r="INA92" s="10"/>
      <c r="INB92" s="10"/>
      <c r="INC92" s="10"/>
      <c r="IND92" s="10"/>
      <c r="INE92" s="10"/>
      <c r="INF92" s="10"/>
      <c r="ING92" s="10"/>
      <c r="INH92" s="10"/>
      <c r="INI92" s="10"/>
      <c r="INJ92" s="10"/>
      <c r="INK92" s="10"/>
      <c r="INL92" s="10"/>
      <c r="INM92" s="10"/>
      <c r="INN92" s="10"/>
      <c r="INO92" s="10"/>
      <c r="INP92" s="10"/>
      <c r="INQ92" s="10"/>
      <c r="INR92" s="10"/>
      <c r="INS92" s="10"/>
      <c r="INT92" s="10"/>
      <c r="INU92" s="10"/>
      <c r="INV92" s="10"/>
      <c r="INW92" s="10"/>
      <c r="INX92" s="10"/>
      <c r="INY92" s="10"/>
      <c r="INZ92" s="10"/>
      <c r="IOA92" s="10"/>
      <c r="IOB92" s="10"/>
      <c r="IOC92" s="10"/>
      <c r="IOD92" s="10"/>
      <c r="IOE92" s="10"/>
      <c r="IOF92" s="10"/>
      <c r="IOG92" s="10"/>
      <c r="IOH92" s="10"/>
      <c r="IOI92" s="10"/>
      <c r="IOJ92" s="10"/>
      <c r="IOK92" s="10"/>
      <c r="IOL92" s="10"/>
      <c r="IOM92" s="10"/>
      <c r="ION92" s="10"/>
      <c r="IOO92" s="10"/>
      <c r="IOP92" s="10"/>
      <c r="IOQ92" s="10"/>
      <c r="IOR92" s="10"/>
      <c r="IOS92" s="10"/>
      <c r="IOT92" s="10"/>
      <c r="IOU92" s="10"/>
      <c r="IOV92" s="10"/>
      <c r="IOW92" s="10"/>
      <c r="IOX92" s="10"/>
      <c r="IOY92" s="10"/>
      <c r="IOZ92" s="10"/>
      <c r="IPA92" s="10"/>
      <c r="IPB92" s="10"/>
      <c r="IPC92" s="10"/>
      <c r="IPD92" s="10"/>
      <c r="IPE92" s="10"/>
      <c r="IPF92" s="10"/>
      <c r="IPG92" s="10"/>
      <c r="IPH92" s="10"/>
      <c r="IPI92" s="10"/>
      <c r="IPJ92" s="10"/>
      <c r="IPK92" s="10"/>
      <c r="IPL92" s="10"/>
      <c r="IPM92" s="10"/>
      <c r="IPN92" s="10"/>
      <c r="IPO92" s="10"/>
      <c r="IPP92" s="10"/>
      <c r="IPQ92" s="10"/>
      <c r="IPR92" s="10"/>
      <c r="IPS92" s="10"/>
      <c r="IPT92" s="10"/>
      <c r="IPU92" s="10"/>
      <c r="IPV92" s="10"/>
      <c r="IPW92" s="10"/>
      <c r="IPX92" s="10"/>
      <c r="IPY92" s="10"/>
      <c r="IPZ92" s="10"/>
      <c r="IQA92" s="10"/>
      <c r="IQB92" s="10"/>
      <c r="IQC92" s="10"/>
      <c r="IQD92" s="10"/>
      <c r="IQE92" s="10"/>
      <c r="IQF92" s="10"/>
      <c r="IQG92" s="10"/>
      <c r="IQH92" s="10"/>
      <c r="IQI92" s="10"/>
      <c r="IQJ92" s="10"/>
      <c r="IQK92" s="10"/>
      <c r="IQL92" s="10"/>
      <c r="IQM92" s="10"/>
      <c r="IQN92" s="10"/>
      <c r="IQO92" s="10"/>
      <c r="IQP92" s="10"/>
      <c r="IQQ92" s="10"/>
      <c r="IQR92" s="10"/>
      <c r="IQS92" s="10"/>
      <c r="IQT92" s="10"/>
      <c r="IQU92" s="10"/>
      <c r="IQV92" s="10"/>
      <c r="IQW92" s="10"/>
      <c r="IQX92" s="10"/>
      <c r="IQY92" s="10"/>
      <c r="IQZ92" s="10"/>
      <c r="IRA92" s="10"/>
      <c r="IRB92" s="10"/>
      <c r="IRC92" s="10"/>
      <c r="IRD92" s="10"/>
      <c r="IRE92" s="10"/>
      <c r="IRF92" s="10"/>
      <c r="IRG92" s="10"/>
      <c r="IRH92" s="10"/>
      <c r="IRI92" s="10"/>
      <c r="IRJ92" s="10"/>
      <c r="IRK92" s="10"/>
      <c r="IRL92" s="10"/>
      <c r="IRM92" s="10"/>
      <c r="IRN92" s="10"/>
      <c r="IRO92" s="10"/>
      <c r="IRP92" s="10"/>
      <c r="IRQ92" s="10"/>
      <c r="IRR92" s="10"/>
      <c r="IRS92" s="10"/>
      <c r="IRT92" s="10"/>
      <c r="IRU92" s="10"/>
      <c r="IRV92" s="10"/>
      <c r="IRW92" s="10"/>
      <c r="IRX92" s="10"/>
      <c r="IRY92" s="10"/>
      <c r="IRZ92" s="10"/>
      <c r="ISA92" s="10"/>
      <c r="ISB92" s="10"/>
      <c r="ISC92" s="10"/>
      <c r="ISD92" s="10"/>
      <c r="ISE92" s="10"/>
      <c r="ISF92" s="10"/>
      <c r="ISG92" s="10"/>
      <c r="ISH92" s="10"/>
      <c r="ISI92" s="10"/>
      <c r="ISJ92" s="10"/>
      <c r="ISK92" s="10"/>
      <c r="ISL92" s="10"/>
      <c r="ISM92" s="10"/>
      <c r="ISN92" s="10"/>
      <c r="ISO92" s="10"/>
      <c r="ISP92" s="10"/>
      <c r="ISQ92" s="10"/>
      <c r="ISR92" s="10"/>
      <c r="ISS92" s="10"/>
      <c r="IST92" s="10"/>
      <c r="ISU92" s="10"/>
      <c r="ISV92" s="10"/>
      <c r="ISW92" s="10"/>
      <c r="ISX92" s="10"/>
      <c r="ISY92" s="10"/>
      <c r="ISZ92" s="10"/>
      <c r="ITA92" s="10"/>
      <c r="ITB92" s="10"/>
      <c r="ITC92" s="10"/>
      <c r="ITD92" s="10"/>
      <c r="ITE92" s="10"/>
      <c r="ITF92" s="10"/>
      <c r="ITG92" s="10"/>
      <c r="ITH92" s="10"/>
      <c r="ITI92" s="10"/>
      <c r="ITJ92" s="10"/>
      <c r="ITK92" s="10"/>
      <c r="ITL92" s="10"/>
      <c r="ITM92" s="10"/>
      <c r="ITN92" s="10"/>
      <c r="ITO92" s="10"/>
      <c r="ITP92" s="10"/>
      <c r="ITQ92" s="10"/>
      <c r="ITR92" s="10"/>
      <c r="ITS92" s="10"/>
      <c r="ITT92" s="10"/>
      <c r="ITU92" s="10"/>
      <c r="ITV92" s="10"/>
      <c r="ITW92" s="10"/>
      <c r="ITX92" s="10"/>
      <c r="ITY92" s="10"/>
      <c r="ITZ92" s="10"/>
      <c r="IUA92" s="10"/>
      <c r="IUB92" s="10"/>
      <c r="IUC92" s="10"/>
      <c r="IUD92" s="10"/>
      <c r="IUE92" s="10"/>
      <c r="IUF92" s="10"/>
      <c r="IUG92" s="10"/>
      <c r="IUH92" s="10"/>
      <c r="IUI92" s="10"/>
      <c r="IUJ92" s="10"/>
      <c r="IUK92" s="10"/>
      <c r="IUL92" s="10"/>
      <c r="IUM92" s="10"/>
      <c r="IUN92" s="10"/>
      <c r="IUO92" s="10"/>
      <c r="IUP92" s="10"/>
      <c r="IUQ92" s="10"/>
      <c r="IUR92" s="10"/>
      <c r="IUS92" s="10"/>
      <c r="IUT92" s="10"/>
      <c r="IUU92" s="10"/>
      <c r="IUV92" s="10"/>
      <c r="IUW92" s="10"/>
      <c r="IUX92" s="10"/>
      <c r="IUY92" s="10"/>
      <c r="IUZ92" s="10"/>
      <c r="IVA92" s="10"/>
      <c r="IVB92" s="10"/>
      <c r="IVC92" s="10"/>
      <c r="IVD92" s="10"/>
      <c r="IVE92" s="10"/>
      <c r="IVF92" s="10"/>
      <c r="IVG92" s="10"/>
      <c r="IVH92" s="10"/>
      <c r="IVI92" s="10"/>
      <c r="IVJ92" s="10"/>
      <c r="IVK92" s="10"/>
      <c r="IVL92" s="10"/>
      <c r="IVM92" s="10"/>
      <c r="IVN92" s="10"/>
      <c r="IVO92" s="10"/>
      <c r="IVP92" s="10"/>
      <c r="IVQ92" s="10"/>
      <c r="IVR92" s="10"/>
      <c r="IVS92" s="10"/>
      <c r="IVT92" s="10"/>
      <c r="IVU92" s="10"/>
      <c r="IVV92" s="10"/>
      <c r="IVW92" s="10"/>
      <c r="IVX92" s="10"/>
      <c r="IVY92" s="10"/>
      <c r="IVZ92" s="10"/>
      <c r="IWA92" s="10"/>
      <c r="IWB92" s="10"/>
      <c r="IWC92" s="10"/>
      <c r="IWD92" s="10"/>
      <c r="IWE92" s="10"/>
      <c r="IWF92" s="10"/>
      <c r="IWG92" s="10"/>
      <c r="IWH92" s="10"/>
      <c r="IWI92" s="10"/>
      <c r="IWJ92" s="10"/>
      <c r="IWK92" s="10"/>
      <c r="IWL92" s="10"/>
      <c r="IWM92" s="10"/>
      <c r="IWN92" s="10"/>
      <c r="IWO92" s="10"/>
      <c r="IWP92" s="10"/>
      <c r="IWQ92" s="10"/>
      <c r="IWR92" s="10"/>
      <c r="IWS92" s="10"/>
      <c r="IWT92" s="10"/>
      <c r="IWU92" s="10"/>
      <c r="IWV92" s="10"/>
      <c r="IWW92" s="10"/>
      <c r="IWX92" s="10"/>
      <c r="IWY92" s="10"/>
      <c r="IWZ92" s="10"/>
      <c r="IXA92" s="10"/>
      <c r="IXB92" s="10"/>
      <c r="IXC92" s="10"/>
      <c r="IXD92" s="10"/>
      <c r="IXE92" s="10"/>
      <c r="IXF92" s="10"/>
      <c r="IXG92" s="10"/>
      <c r="IXH92" s="10"/>
      <c r="IXI92" s="10"/>
      <c r="IXJ92" s="10"/>
      <c r="IXK92" s="10"/>
      <c r="IXL92" s="10"/>
      <c r="IXM92" s="10"/>
      <c r="IXN92" s="10"/>
      <c r="IXO92" s="10"/>
      <c r="IXP92" s="10"/>
      <c r="IXQ92" s="10"/>
      <c r="IXR92" s="10"/>
      <c r="IXS92" s="10"/>
      <c r="IXT92" s="10"/>
      <c r="IXU92" s="10"/>
      <c r="IXV92" s="10"/>
      <c r="IXW92" s="10"/>
      <c r="IXX92" s="10"/>
      <c r="IXY92" s="10"/>
      <c r="IXZ92" s="10"/>
      <c r="IYA92" s="10"/>
      <c r="IYB92" s="10"/>
      <c r="IYC92" s="10"/>
      <c r="IYD92" s="10"/>
      <c r="IYE92" s="10"/>
      <c r="IYF92" s="10"/>
      <c r="IYG92" s="10"/>
      <c r="IYH92" s="10"/>
      <c r="IYI92" s="10"/>
      <c r="IYJ92" s="10"/>
      <c r="IYK92" s="10"/>
      <c r="IYL92" s="10"/>
      <c r="IYM92" s="10"/>
      <c r="IYN92" s="10"/>
      <c r="IYO92" s="10"/>
      <c r="IYP92" s="10"/>
      <c r="IYQ92" s="10"/>
      <c r="IYR92" s="10"/>
      <c r="IYS92" s="10"/>
      <c r="IYT92" s="10"/>
      <c r="IYU92" s="10"/>
      <c r="IYV92" s="10"/>
      <c r="IYW92" s="10"/>
      <c r="IYX92" s="10"/>
      <c r="IYY92" s="10"/>
      <c r="IYZ92" s="10"/>
      <c r="IZA92" s="10"/>
      <c r="IZB92" s="10"/>
      <c r="IZC92" s="10"/>
      <c r="IZD92" s="10"/>
      <c r="IZE92" s="10"/>
      <c r="IZF92" s="10"/>
      <c r="IZG92" s="10"/>
      <c r="IZH92" s="10"/>
      <c r="IZI92" s="10"/>
      <c r="IZJ92" s="10"/>
      <c r="IZK92" s="10"/>
      <c r="IZL92" s="10"/>
      <c r="IZM92" s="10"/>
      <c r="IZN92" s="10"/>
      <c r="IZO92" s="10"/>
      <c r="IZP92" s="10"/>
      <c r="IZQ92" s="10"/>
      <c r="IZR92" s="10"/>
      <c r="IZS92" s="10"/>
      <c r="IZT92" s="10"/>
      <c r="IZU92" s="10"/>
      <c r="IZV92" s="10"/>
      <c r="IZW92" s="10"/>
      <c r="IZX92" s="10"/>
      <c r="IZY92" s="10"/>
      <c r="IZZ92" s="10"/>
      <c r="JAA92" s="10"/>
      <c r="JAB92" s="10"/>
      <c r="JAC92" s="10"/>
      <c r="JAD92" s="10"/>
      <c r="JAE92" s="10"/>
      <c r="JAF92" s="10"/>
      <c r="JAG92" s="10"/>
      <c r="JAH92" s="10"/>
      <c r="JAI92" s="10"/>
      <c r="JAJ92" s="10"/>
      <c r="JAK92" s="10"/>
      <c r="JAL92" s="10"/>
      <c r="JAM92" s="10"/>
      <c r="JAN92" s="10"/>
      <c r="JAO92" s="10"/>
      <c r="JAP92" s="10"/>
      <c r="JAQ92" s="10"/>
      <c r="JAR92" s="10"/>
      <c r="JAS92" s="10"/>
      <c r="JAT92" s="10"/>
      <c r="JAU92" s="10"/>
      <c r="JAV92" s="10"/>
      <c r="JAW92" s="10"/>
      <c r="JAX92" s="10"/>
      <c r="JAY92" s="10"/>
      <c r="JAZ92" s="10"/>
      <c r="JBA92" s="10"/>
      <c r="JBB92" s="10"/>
      <c r="JBC92" s="10"/>
      <c r="JBD92" s="10"/>
      <c r="JBE92" s="10"/>
      <c r="JBF92" s="10"/>
      <c r="JBG92" s="10"/>
      <c r="JBH92" s="10"/>
      <c r="JBI92" s="10"/>
      <c r="JBJ92" s="10"/>
      <c r="JBK92" s="10"/>
      <c r="JBL92" s="10"/>
      <c r="JBM92" s="10"/>
      <c r="JBN92" s="10"/>
      <c r="JBO92" s="10"/>
      <c r="JBP92" s="10"/>
      <c r="JBQ92" s="10"/>
      <c r="JBR92" s="10"/>
      <c r="JBS92" s="10"/>
      <c r="JBT92" s="10"/>
      <c r="JBU92" s="10"/>
      <c r="JBV92" s="10"/>
      <c r="JBW92" s="10"/>
      <c r="JBX92" s="10"/>
      <c r="JBY92" s="10"/>
      <c r="JBZ92" s="10"/>
      <c r="JCA92" s="10"/>
      <c r="JCB92" s="10"/>
      <c r="JCC92" s="10"/>
      <c r="JCD92" s="10"/>
      <c r="JCE92" s="10"/>
      <c r="JCF92" s="10"/>
      <c r="JCG92" s="10"/>
      <c r="JCH92" s="10"/>
      <c r="JCI92" s="10"/>
      <c r="JCJ92" s="10"/>
      <c r="JCK92" s="10"/>
      <c r="JCL92" s="10"/>
      <c r="JCM92" s="10"/>
      <c r="JCN92" s="10"/>
      <c r="JCO92" s="10"/>
      <c r="JCP92" s="10"/>
      <c r="JCQ92" s="10"/>
      <c r="JCR92" s="10"/>
      <c r="JCS92" s="10"/>
      <c r="JCT92" s="10"/>
      <c r="JCU92" s="10"/>
      <c r="JCV92" s="10"/>
      <c r="JCW92" s="10"/>
      <c r="JCX92" s="10"/>
      <c r="JCY92" s="10"/>
      <c r="JCZ92" s="10"/>
      <c r="JDA92" s="10"/>
      <c r="JDB92" s="10"/>
      <c r="JDC92" s="10"/>
      <c r="JDD92" s="10"/>
      <c r="JDE92" s="10"/>
      <c r="JDF92" s="10"/>
      <c r="JDG92" s="10"/>
      <c r="JDH92" s="10"/>
      <c r="JDI92" s="10"/>
      <c r="JDJ92" s="10"/>
      <c r="JDK92" s="10"/>
      <c r="JDL92" s="10"/>
      <c r="JDM92" s="10"/>
      <c r="JDN92" s="10"/>
      <c r="JDO92" s="10"/>
      <c r="JDP92" s="10"/>
      <c r="JDQ92" s="10"/>
      <c r="JDR92" s="10"/>
      <c r="JDS92" s="10"/>
      <c r="JDT92" s="10"/>
      <c r="JDU92" s="10"/>
      <c r="JDV92" s="10"/>
      <c r="JDW92" s="10"/>
      <c r="JDX92" s="10"/>
      <c r="JDY92" s="10"/>
      <c r="JDZ92" s="10"/>
      <c r="JEA92" s="10"/>
      <c r="JEB92" s="10"/>
      <c r="JEC92" s="10"/>
      <c r="JED92" s="10"/>
      <c r="JEE92" s="10"/>
      <c r="JEF92" s="10"/>
      <c r="JEG92" s="10"/>
      <c r="JEH92" s="10"/>
      <c r="JEI92" s="10"/>
      <c r="JEJ92" s="10"/>
      <c r="JEK92" s="10"/>
      <c r="JEL92" s="10"/>
      <c r="JEM92" s="10"/>
      <c r="JEN92" s="10"/>
      <c r="JEO92" s="10"/>
      <c r="JEP92" s="10"/>
      <c r="JEQ92" s="10"/>
      <c r="JER92" s="10"/>
      <c r="JES92" s="10"/>
      <c r="JET92" s="10"/>
      <c r="JEU92" s="10"/>
      <c r="JEV92" s="10"/>
      <c r="JEW92" s="10"/>
      <c r="JEX92" s="10"/>
      <c r="JEY92" s="10"/>
      <c r="JEZ92" s="10"/>
      <c r="JFA92" s="10"/>
      <c r="JFB92" s="10"/>
      <c r="JFC92" s="10"/>
      <c r="JFD92" s="10"/>
      <c r="JFE92" s="10"/>
      <c r="JFF92" s="10"/>
      <c r="JFG92" s="10"/>
      <c r="JFH92" s="10"/>
      <c r="JFI92" s="10"/>
      <c r="JFJ92" s="10"/>
      <c r="JFK92" s="10"/>
      <c r="JFL92" s="10"/>
      <c r="JFM92" s="10"/>
      <c r="JFN92" s="10"/>
      <c r="JFO92" s="10"/>
      <c r="JFP92" s="10"/>
      <c r="JFQ92" s="10"/>
      <c r="JFR92" s="10"/>
      <c r="JFS92" s="10"/>
      <c r="JFT92" s="10"/>
      <c r="JFU92" s="10"/>
      <c r="JFV92" s="10"/>
      <c r="JFW92" s="10"/>
      <c r="JFX92" s="10"/>
      <c r="JFY92" s="10"/>
      <c r="JFZ92" s="10"/>
      <c r="JGA92" s="10"/>
      <c r="JGB92" s="10"/>
      <c r="JGC92" s="10"/>
      <c r="JGD92" s="10"/>
      <c r="JGE92" s="10"/>
      <c r="JGF92" s="10"/>
      <c r="JGG92" s="10"/>
      <c r="JGH92" s="10"/>
      <c r="JGI92" s="10"/>
      <c r="JGJ92" s="10"/>
      <c r="JGK92" s="10"/>
      <c r="JGL92" s="10"/>
      <c r="JGM92" s="10"/>
      <c r="JGN92" s="10"/>
      <c r="JGO92" s="10"/>
      <c r="JGP92" s="10"/>
      <c r="JGQ92" s="10"/>
      <c r="JGR92" s="10"/>
      <c r="JGS92" s="10"/>
      <c r="JGT92" s="10"/>
      <c r="JGU92" s="10"/>
      <c r="JGV92" s="10"/>
      <c r="JGW92" s="10"/>
      <c r="JGX92" s="10"/>
      <c r="JGY92" s="10"/>
      <c r="JGZ92" s="10"/>
      <c r="JHA92" s="10"/>
      <c r="JHB92" s="10"/>
      <c r="JHC92" s="10"/>
      <c r="JHD92" s="10"/>
      <c r="JHE92" s="10"/>
      <c r="JHF92" s="10"/>
      <c r="JHG92" s="10"/>
      <c r="JHH92" s="10"/>
      <c r="JHI92" s="10"/>
      <c r="JHJ92" s="10"/>
      <c r="JHK92" s="10"/>
      <c r="JHL92" s="10"/>
      <c r="JHM92" s="10"/>
      <c r="JHN92" s="10"/>
      <c r="JHO92" s="10"/>
      <c r="JHP92" s="10"/>
      <c r="JHQ92" s="10"/>
      <c r="JHR92" s="10"/>
      <c r="JHS92" s="10"/>
      <c r="JHT92" s="10"/>
      <c r="JHU92" s="10"/>
      <c r="JHV92" s="10"/>
      <c r="JHW92" s="10"/>
      <c r="JHX92" s="10"/>
      <c r="JHY92" s="10"/>
      <c r="JHZ92" s="10"/>
      <c r="JIA92" s="10"/>
      <c r="JIB92" s="10"/>
      <c r="JIC92" s="10"/>
      <c r="JID92" s="10"/>
      <c r="JIE92" s="10"/>
      <c r="JIF92" s="10"/>
      <c r="JIG92" s="10"/>
      <c r="JIH92" s="10"/>
      <c r="JII92" s="10"/>
      <c r="JIJ92" s="10"/>
      <c r="JIK92" s="10"/>
      <c r="JIL92" s="10"/>
      <c r="JIM92" s="10"/>
      <c r="JIN92" s="10"/>
      <c r="JIO92" s="10"/>
      <c r="JIP92" s="10"/>
      <c r="JIQ92" s="10"/>
      <c r="JIR92" s="10"/>
      <c r="JIS92" s="10"/>
      <c r="JIT92" s="10"/>
      <c r="JIU92" s="10"/>
      <c r="JIV92" s="10"/>
      <c r="JIW92" s="10"/>
      <c r="JIX92" s="10"/>
      <c r="JIY92" s="10"/>
      <c r="JIZ92" s="10"/>
      <c r="JJA92" s="10"/>
      <c r="JJB92" s="10"/>
      <c r="JJC92" s="10"/>
      <c r="JJD92" s="10"/>
      <c r="JJE92" s="10"/>
      <c r="JJF92" s="10"/>
      <c r="JJG92" s="10"/>
      <c r="JJH92" s="10"/>
      <c r="JJI92" s="10"/>
      <c r="JJJ92" s="10"/>
      <c r="JJK92" s="10"/>
      <c r="JJL92" s="10"/>
      <c r="JJM92" s="10"/>
      <c r="JJN92" s="10"/>
      <c r="JJO92" s="10"/>
      <c r="JJP92" s="10"/>
      <c r="JJQ92" s="10"/>
      <c r="JJR92" s="10"/>
      <c r="JJS92" s="10"/>
      <c r="JJT92" s="10"/>
      <c r="JJU92" s="10"/>
      <c r="JJV92" s="10"/>
      <c r="JJW92" s="10"/>
      <c r="JJX92" s="10"/>
      <c r="JJY92" s="10"/>
      <c r="JJZ92" s="10"/>
      <c r="JKA92" s="10"/>
      <c r="JKB92" s="10"/>
      <c r="JKC92" s="10"/>
      <c r="JKD92" s="10"/>
      <c r="JKE92" s="10"/>
      <c r="JKF92" s="10"/>
      <c r="JKG92" s="10"/>
      <c r="JKH92" s="10"/>
      <c r="JKI92" s="10"/>
      <c r="JKJ92" s="10"/>
      <c r="JKK92" s="10"/>
      <c r="JKL92" s="10"/>
      <c r="JKM92" s="10"/>
      <c r="JKN92" s="10"/>
      <c r="JKO92" s="10"/>
      <c r="JKP92" s="10"/>
      <c r="JKQ92" s="10"/>
      <c r="JKR92" s="10"/>
      <c r="JKS92" s="10"/>
      <c r="JKT92" s="10"/>
      <c r="JKU92" s="10"/>
      <c r="JKV92" s="10"/>
      <c r="JKW92" s="10"/>
      <c r="JKX92" s="10"/>
      <c r="JKY92" s="10"/>
      <c r="JKZ92" s="10"/>
      <c r="JLA92" s="10"/>
      <c r="JLB92" s="10"/>
      <c r="JLC92" s="10"/>
      <c r="JLD92" s="10"/>
      <c r="JLE92" s="10"/>
      <c r="JLF92" s="10"/>
      <c r="JLG92" s="10"/>
      <c r="JLH92" s="10"/>
      <c r="JLI92" s="10"/>
      <c r="JLJ92" s="10"/>
      <c r="JLK92" s="10"/>
      <c r="JLL92" s="10"/>
      <c r="JLM92" s="10"/>
      <c r="JLN92" s="10"/>
      <c r="JLO92" s="10"/>
      <c r="JLP92" s="10"/>
      <c r="JLQ92" s="10"/>
      <c r="JLR92" s="10"/>
      <c r="JLS92" s="10"/>
      <c r="JLT92" s="10"/>
      <c r="JLU92" s="10"/>
      <c r="JLV92" s="10"/>
      <c r="JLW92" s="10"/>
      <c r="JLX92" s="10"/>
      <c r="JLY92" s="10"/>
      <c r="JLZ92" s="10"/>
      <c r="JMA92" s="10"/>
      <c r="JMB92" s="10"/>
      <c r="JMC92" s="10"/>
      <c r="JMD92" s="10"/>
      <c r="JME92" s="10"/>
      <c r="JMF92" s="10"/>
      <c r="JMG92" s="10"/>
      <c r="JMH92" s="10"/>
      <c r="JMI92" s="10"/>
      <c r="JMJ92" s="10"/>
      <c r="JMK92" s="10"/>
      <c r="JML92" s="10"/>
      <c r="JMM92" s="10"/>
      <c r="JMN92" s="10"/>
      <c r="JMO92" s="10"/>
      <c r="JMP92" s="10"/>
      <c r="JMQ92" s="10"/>
      <c r="JMR92" s="10"/>
      <c r="JMS92" s="10"/>
      <c r="JMT92" s="10"/>
      <c r="JMU92" s="10"/>
      <c r="JMV92" s="10"/>
      <c r="JMW92" s="10"/>
      <c r="JMX92" s="10"/>
      <c r="JMY92" s="10"/>
      <c r="JMZ92" s="10"/>
      <c r="JNA92" s="10"/>
      <c r="JNB92" s="10"/>
      <c r="JNC92" s="10"/>
      <c r="JND92" s="10"/>
      <c r="JNE92" s="10"/>
      <c r="JNF92" s="10"/>
      <c r="JNG92" s="10"/>
      <c r="JNH92" s="10"/>
      <c r="JNI92" s="10"/>
      <c r="JNJ92" s="10"/>
      <c r="JNK92" s="10"/>
      <c r="JNL92" s="10"/>
      <c r="JNM92" s="10"/>
      <c r="JNN92" s="10"/>
      <c r="JNO92" s="10"/>
      <c r="JNP92" s="10"/>
      <c r="JNQ92" s="10"/>
      <c r="JNR92" s="10"/>
      <c r="JNS92" s="10"/>
      <c r="JNT92" s="10"/>
      <c r="JNU92" s="10"/>
      <c r="JNV92" s="10"/>
      <c r="JNW92" s="10"/>
      <c r="JNX92" s="10"/>
      <c r="JNY92" s="10"/>
      <c r="JNZ92" s="10"/>
      <c r="JOA92" s="10"/>
      <c r="JOB92" s="10"/>
      <c r="JOC92" s="10"/>
      <c r="JOD92" s="10"/>
      <c r="JOE92" s="10"/>
      <c r="JOF92" s="10"/>
      <c r="JOG92" s="10"/>
      <c r="JOH92" s="10"/>
      <c r="JOI92" s="10"/>
      <c r="JOJ92" s="10"/>
      <c r="JOK92" s="10"/>
      <c r="JOL92" s="10"/>
      <c r="JOM92" s="10"/>
      <c r="JON92" s="10"/>
      <c r="JOO92" s="10"/>
      <c r="JOP92" s="10"/>
      <c r="JOQ92" s="10"/>
      <c r="JOR92" s="10"/>
      <c r="JOS92" s="10"/>
      <c r="JOT92" s="10"/>
      <c r="JOU92" s="10"/>
      <c r="JOV92" s="10"/>
      <c r="JOW92" s="10"/>
      <c r="JOX92" s="10"/>
      <c r="JOY92" s="10"/>
      <c r="JOZ92" s="10"/>
      <c r="JPA92" s="10"/>
      <c r="JPB92" s="10"/>
      <c r="JPC92" s="10"/>
      <c r="JPD92" s="10"/>
      <c r="JPE92" s="10"/>
      <c r="JPF92" s="10"/>
      <c r="JPG92" s="10"/>
      <c r="JPH92" s="10"/>
      <c r="JPI92" s="10"/>
      <c r="JPJ92" s="10"/>
      <c r="JPK92" s="10"/>
      <c r="JPL92" s="10"/>
      <c r="JPM92" s="10"/>
      <c r="JPN92" s="10"/>
      <c r="JPO92" s="10"/>
      <c r="JPP92" s="10"/>
      <c r="JPQ92" s="10"/>
      <c r="JPR92" s="10"/>
      <c r="JPS92" s="10"/>
      <c r="JPT92" s="10"/>
      <c r="JPU92" s="10"/>
      <c r="JPV92" s="10"/>
      <c r="JPW92" s="10"/>
      <c r="JPX92" s="10"/>
      <c r="JPY92" s="10"/>
      <c r="JPZ92" s="10"/>
      <c r="JQA92" s="10"/>
      <c r="JQB92" s="10"/>
      <c r="JQC92" s="10"/>
      <c r="JQD92" s="10"/>
      <c r="JQE92" s="10"/>
      <c r="JQF92" s="10"/>
      <c r="JQG92" s="10"/>
      <c r="JQH92" s="10"/>
      <c r="JQI92" s="10"/>
      <c r="JQJ92" s="10"/>
      <c r="JQK92" s="10"/>
      <c r="JQL92" s="10"/>
      <c r="JQM92" s="10"/>
      <c r="JQN92" s="10"/>
      <c r="JQO92" s="10"/>
      <c r="JQP92" s="10"/>
      <c r="JQQ92" s="10"/>
      <c r="JQR92" s="10"/>
      <c r="JQS92" s="10"/>
      <c r="JQT92" s="10"/>
      <c r="JQU92" s="10"/>
      <c r="JQV92" s="10"/>
      <c r="JQW92" s="10"/>
      <c r="JQX92" s="10"/>
      <c r="JQY92" s="10"/>
      <c r="JQZ92" s="10"/>
      <c r="JRA92" s="10"/>
      <c r="JRB92" s="10"/>
      <c r="JRC92" s="10"/>
      <c r="JRD92" s="10"/>
      <c r="JRE92" s="10"/>
      <c r="JRF92" s="10"/>
      <c r="JRG92" s="10"/>
      <c r="JRH92" s="10"/>
      <c r="JRI92" s="10"/>
      <c r="JRJ92" s="10"/>
      <c r="JRK92" s="10"/>
      <c r="JRL92" s="10"/>
      <c r="JRM92" s="10"/>
      <c r="JRN92" s="10"/>
      <c r="JRO92" s="10"/>
      <c r="JRP92" s="10"/>
      <c r="JRQ92" s="10"/>
      <c r="JRR92" s="10"/>
      <c r="JRS92" s="10"/>
      <c r="JRT92" s="10"/>
      <c r="JRU92" s="10"/>
      <c r="JRV92" s="10"/>
      <c r="JRW92" s="10"/>
      <c r="JRX92" s="10"/>
      <c r="JRY92" s="10"/>
      <c r="JRZ92" s="10"/>
      <c r="JSA92" s="10"/>
      <c r="JSB92" s="10"/>
      <c r="JSC92" s="10"/>
      <c r="JSD92" s="10"/>
      <c r="JSE92" s="10"/>
      <c r="JSF92" s="10"/>
      <c r="JSG92" s="10"/>
      <c r="JSH92" s="10"/>
      <c r="JSI92" s="10"/>
      <c r="JSJ92" s="10"/>
      <c r="JSK92" s="10"/>
      <c r="JSL92" s="10"/>
      <c r="JSM92" s="10"/>
      <c r="JSN92" s="10"/>
      <c r="JSO92" s="10"/>
      <c r="JSP92" s="10"/>
      <c r="JSQ92" s="10"/>
      <c r="JSR92" s="10"/>
      <c r="JSS92" s="10"/>
      <c r="JST92" s="10"/>
      <c r="JSU92" s="10"/>
      <c r="JSV92" s="10"/>
      <c r="JSW92" s="10"/>
      <c r="JSX92" s="10"/>
      <c r="JSY92" s="10"/>
      <c r="JSZ92" s="10"/>
      <c r="JTA92" s="10"/>
      <c r="JTB92" s="10"/>
      <c r="JTC92" s="10"/>
      <c r="JTD92" s="10"/>
      <c r="JTE92" s="10"/>
      <c r="JTF92" s="10"/>
      <c r="JTG92" s="10"/>
      <c r="JTH92" s="10"/>
      <c r="JTI92" s="10"/>
      <c r="JTJ92" s="10"/>
      <c r="JTK92" s="10"/>
      <c r="JTL92" s="10"/>
      <c r="JTM92" s="10"/>
      <c r="JTN92" s="10"/>
      <c r="JTO92" s="10"/>
      <c r="JTP92" s="10"/>
      <c r="JTQ92" s="10"/>
      <c r="JTR92" s="10"/>
      <c r="JTS92" s="10"/>
      <c r="JTT92" s="10"/>
      <c r="JTU92" s="10"/>
      <c r="JTV92" s="10"/>
      <c r="JTW92" s="10"/>
      <c r="JTX92" s="10"/>
      <c r="JTY92" s="10"/>
      <c r="JTZ92" s="10"/>
      <c r="JUA92" s="10"/>
      <c r="JUB92" s="10"/>
      <c r="JUC92" s="10"/>
      <c r="JUD92" s="10"/>
      <c r="JUE92" s="10"/>
      <c r="JUF92" s="10"/>
      <c r="JUG92" s="10"/>
      <c r="JUH92" s="10"/>
      <c r="JUI92" s="10"/>
      <c r="JUJ92" s="10"/>
      <c r="JUK92" s="10"/>
      <c r="JUL92" s="10"/>
      <c r="JUM92" s="10"/>
      <c r="JUN92" s="10"/>
      <c r="JUO92" s="10"/>
      <c r="JUP92" s="10"/>
      <c r="JUQ92" s="10"/>
      <c r="JUR92" s="10"/>
      <c r="JUS92" s="10"/>
      <c r="JUT92" s="10"/>
      <c r="JUU92" s="10"/>
      <c r="JUV92" s="10"/>
      <c r="JUW92" s="10"/>
      <c r="JUX92" s="10"/>
      <c r="JUY92" s="10"/>
      <c r="JUZ92" s="10"/>
      <c r="JVA92" s="10"/>
      <c r="JVB92" s="10"/>
      <c r="JVC92" s="10"/>
      <c r="JVD92" s="10"/>
      <c r="JVE92" s="10"/>
      <c r="JVF92" s="10"/>
      <c r="JVG92" s="10"/>
      <c r="JVH92" s="10"/>
      <c r="JVI92" s="10"/>
      <c r="JVJ92" s="10"/>
      <c r="JVK92" s="10"/>
      <c r="JVL92" s="10"/>
      <c r="JVM92" s="10"/>
      <c r="JVN92" s="10"/>
      <c r="JVO92" s="10"/>
      <c r="JVP92" s="10"/>
      <c r="JVQ92" s="10"/>
      <c r="JVR92" s="10"/>
      <c r="JVS92" s="10"/>
      <c r="JVT92" s="10"/>
      <c r="JVU92" s="10"/>
      <c r="JVV92" s="10"/>
      <c r="JVW92" s="10"/>
      <c r="JVX92" s="10"/>
      <c r="JVY92" s="10"/>
      <c r="JVZ92" s="10"/>
      <c r="JWA92" s="10"/>
      <c r="JWB92" s="10"/>
      <c r="JWC92" s="10"/>
      <c r="JWD92" s="10"/>
      <c r="JWE92" s="10"/>
      <c r="JWF92" s="10"/>
      <c r="JWG92" s="10"/>
      <c r="JWH92" s="10"/>
      <c r="JWI92" s="10"/>
      <c r="JWJ92" s="10"/>
      <c r="JWK92" s="10"/>
      <c r="JWL92" s="10"/>
      <c r="JWM92" s="10"/>
      <c r="JWN92" s="10"/>
      <c r="JWO92" s="10"/>
      <c r="JWP92" s="10"/>
      <c r="JWQ92" s="10"/>
      <c r="JWR92" s="10"/>
      <c r="JWS92" s="10"/>
      <c r="JWT92" s="10"/>
      <c r="JWU92" s="10"/>
      <c r="JWV92" s="10"/>
      <c r="JWW92" s="10"/>
      <c r="JWX92" s="10"/>
      <c r="JWY92" s="10"/>
      <c r="JWZ92" s="10"/>
      <c r="JXA92" s="10"/>
      <c r="JXB92" s="10"/>
      <c r="JXC92" s="10"/>
      <c r="JXD92" s="10"/>
      <c r="JXE92" s="10"/>
      <c r="JXF92" s="10"/>
      <c r="JXG92" s="10"/>
      <c r="JXH92" s="10"/>
      <c r="JXI92" s="10"/>
      <c r="JXJ92" s="10"/>
      <c r="JXK92" s="10"/>
      <c r="JXL92" s="10"/>
      <c r="JXM92" s="10"/>
      <c r="JXN92" s="10"/>
      <c r="JXO92" s="10"/>
      <c r="JXP92" s="10"/>
      <c r="JXQ92" s="10"/>
      <c r="JXR92" s="10"/>
      <c r="JXS92" s="10"/>
      <c r="JXT92" s="10"/>
      <c r="JXU92" s="10"/>
      <c r="JXV92" s="10"/>
      <c r="JXW92" s="10"/>
      <c r="JXX92" s="10"/>
      <c r="JXY92" s="10"/>
      <c r="JXZ92" s="10"/>
      <c r="JYA92" s="10"/>
      <c r="JYB92" s="10"/>
      <c r="JYC92" s="10"/>
      <c r="JYD92" s="10"/>
      <c r="JYE92" s="10"/>
      <c r="JYF92" s="10"/>
      <c r="JYG92" s="10"/>
      <c r="JYH92" s="10"/>
      <c r="JYI92" s="10"/>
      <c r="JYJ92" s="10"/>
      <c r="JYK92" s="10"/>
      <c r="JYL92" s="10"/>
      <c r="JYM92" s="10"/>
      <c r="JYN92" s="10"/>
      <c r="JYO92" s="10"/>
      <c r="JYP92" s="10"/>
      <c r="JYQ92" s="10"/>
      <c r="JYR92" s="10"/>
      <c r="JYS92" s="10"/>
      <c r="JYT92" s="10"/>
      <c r="JYU92" s="10"/>
      <c r="JYV92" s="10"/>
      <c r="JYW92" s="10"/>
      <c r="JYX92" s="10"/>
      <c r="JYY92" s="10"/>
      <c r="JYZ92" s="10"/>
      <c r="JZA92" s="10"/>
      <c r="JZB92" s="10"/>
      <c r="JZC92" s="10"/>
      <c r="JZD92" s="10"/>
      <c r="JZE92" s="10"/>
      <c r="JZF92" s="10"/>
      <c r="JZG92" s="10"/>
      <c r="JZH92" s="10"/>
      <c r="JZI92" s="10"/>
      <c r="JZJ92" s="10"/>
      <c r="JZK92" s="10"/>
      <c r="JZL92" s="10"/>
      <c r="JZM92" s="10"/>
      <c r="JZN92" s="10"/>
      <c r="JZO92" s="10"/>
      <c r="JZP92" s="10"/>
      <c r="JZQ92" s="10"/>
      <c r="JZR92" s="10"/>
      <c r="JZS92" s="10"/>
      <c r="JZT92" s="10"/>
      <c r="JZU92" s="10"/>
      <c r="JZV92" s="10"/>
      <c r="JZW92" s="10"/>
      <c r="JZX92" s="10"/>
      <c r="JZY92" s="10"/>
      <c r="JZZ92" s="10"/>
      <c r="KAA92" s="10"/>
      <c r="KAB92" s="10"/>
      <c r="KAC92" s="10"/>
      <c r="KAD92" s="10"/>
      <c r="KAE92" s="10"/>
      <c r="KAF92" s="10"/>
      <c r="KAG92" s="10"/>
      <c r="KAH92" s="10"/>
      <c r="KAI92" s="10"/>
      <c r="KAJ92" s="10"/>
      <c r="KAK92" s="10"/>
      <c r="KAL92" s="10"/>
      <c r="KAM92" s="10"/>
      <c r="KAN92" s="10"/>
      <c r="KAO92" s="10"/>
      <c r="KAP92" s="10"/>
      <c r="KAQ92" s="10"/>
      <c r="KAR92" s="10"/>
      <c r="KAS92" s="10"/>
      <c r="KAT92" s="10"/>
      <c r="KAU92" s="10"/>
      <c r="KAV92" s="10"/>
      <c r="KAW92" s="10"/>
      <c r="KAX92" s="10"/>
      <c r="KAY92" s="10"/>
      <c r="KAZ92" s="10"/>
      <c r="KBA92" s="10"/>
      <c r="KBB92" s="10"/>
      <c r="KBC92" s="10"/>
      <c r="KBD92" s="10"/>
      <c r="KBE92" s="10"/>
      <c r="KBF92" s="10"/>
      <c r="KBG92" s="10"/>
      <c r="KBH92" s="10"/>
      <c r="KBI92" s="10"/>
      <c r="KBJ92" s="10"/>
      <c r="KBK92" s="10"/>
      <c r="KBL92" s="10"/>
      <c r="KBM92" s="10"/>
      <c r="KBN92" s="10"/>
      <c r="KBO92" s="10"/>
      <c r="KBP92" s="10"/>
      <c r="KBQ92" s="10"/>
      <c r="KBR92" s="10"/>
      <c r="KBS92" s="10"/>
      <c r="KBT92" s="10"/>
      <c r="KBU92" s="10"/>
      <c r="KBV92" s="10"/>
      <c r="KBW92" s="10"/>
      <c r="KBX92" s="10"/>
      <c r="KBY92" s="10"/>
      <c r="KBZ92" s="10"/>
      <c r="KCA92" s="10"/>
      <c r="KCB92" s="10"/>
      <c r="KCC92" s="10"/>
      <c r="KCD92" s="10"/>
      <c r="KCE92" s="10"/>
      <c r="KCF92" s="10"/>
      <c r="KCG92" s="10"/>
      <c r="KCH92" s="10"/>
      <c r="KCI92" s="10"/>
      <c r="KCJ92" s="10"/>
      <c r="KCK92" s="10"/>
      <c r="KCL92" s="10"/>
      <c r="KCM92" s="10"/>
      <c r="KCN92" s="10"/>
      <c r="KCO92" s="10"/>
      <c r="KCP92" s="10"/>
      <c r="KCQ92" s="10"/>
      <c r="KCR92" s="10"/>
      <c r="KCS92" s="10"/>
      <c r="KCT92" s="10"/>
      <c r="KCU92" s="10"/>
      <c r="KCV92" s="10"/>
      <c r="KCW92" s="10"/>
      <c r="KCX92" s="10"/>
      <c r="KCY92" s="10"/>
      <c r="KCZ92" s="10"/>
      <c r="KDA92" s="10"/>
      <c r="KDB92" s="10"/>
      <c r="KDC92" s="10"/>
      <c r="KDD92" s="10"/>
      <c r="KDE92" s="10"/>
      <c r="KDF92" s="10"/>
      <c r="KDG92" s="10"/>
      <c r="KDH92" s="10"/>
      <c r="KDI92" s="10"/>
      <c r="KDJ92" s="10"/>
      <c r="KDK92" s="10"/>
      <c r="KDL92" s="10"/>
      <c r="KDM92" s="10"/>
      <c r="KDN92" s="10"/>
      <c r="KDO92" s="10"/>
      <c r="KDP92" s="10"/>
      <c r="KDQ92" s="10"/>
      <c r="KDR92" s="10"/>
      <c r="KDS92" s="10"/>
      <c r="KDT92" s="10"/>
      <c r="KDU92" s="10"/>
      <c r="KDV92" s="10"/>
      <c r="KDW92" s="10"/>
      <c r="KDX92" s="10"/>
      <c r="KDY92" s="10"/>
      <c r="KDZ92" s="10"/>
      <c r="KEA92" s="10"/>
      <c r="KEB92" s="10"/>
      <c r="KEC92" s="10"/>
      <c r="KED92" s="10"/>
      <c r="KEE92" s="10"/>
      <c r="KEF92" s="10"/>
      <c r="KEG92" s="10"/>
      <c r="KEH92" s="10"/>
      <c r="KEI92" s="10"/>
      <c r="KEJ92" s="10"/>
      <c r="KEK92" s="10"/>
      <c r="KEL92" s="10"/>
      <c r="KEM92" s="10"/>
      <c r="KEN92" s="10"/>
      <c r="KEO92" s="10"/>
      <c r="KEP92" s="10"/>
      <c r="KEQ92" s="10"/>
      <c r="KER92" s="10"/>
      <c r="KES92" s="10"/>
      <c r="KET92" s="10"/>
      <c r="KEU92" s="10"/>
      <c r="KEV92" s="10"/>
      <c r="KEW92" s="10"/>
      <c r="KEX92" s="10"/>
      <c r="KEY92" s="10"/>
      <c r="KEZ92" s="10"/>
      <c r="KFA92" s="10"/>
      <c r="KFB92" s="10"/>
      <c r="KFC92" s="10"/>
      <c r="KFD92" s="10"/>
      <c r="KFE92" s="10"/>
      <c r="KFF92" s="10"/>
      <c r="KFG92" s="10"/>
      <c r="KFH92" s="10"/>
      <c r="KFI92" s="10"/>
      <c r="KFJ92" s="10"/>
      <c r="KFK92" s="10"/>
      <c r="KFL92" s="10"/>
      <c r="KFM92" s="10"/>
      <c r="KFN92" s="10"/>
      <c r="KFO92" s="10"/>
      <c r="KFP92" s="10"/>
      <c r="KFQ92" s="10"/>
      <c r="KFR92" s="10"/>
      <c r="KFS92" s="10"/>
      <c r="KFT92" s="10"/>
      <c r="KFU92" s="10"/>
      <c r="KFV92" s="10"/>
      <c r="KFW92" s="10"/>
      <c r="KFX92" s="10"/>
      <c r="KFY92" s="10"/>
      <c r="KFZ92" s="10"/>
      <c r="KGA92" s="10"/>
      <c r="KGB92" s="10"/>
      <c r="KGC92" s="10"/>
      <c r="KGD92" s="10"/>
      <c r="KGE92" s="10"/>
      <c r="KGF92" s="10"/>
      <c r="KGG92" s="10"/>
      <c r="KGH92" s="10"/>
      <c r="KGI92" s="10"/>
      <c r="KGJ92" s="10"/>
      <c r="KGK92" s="10"/>
      <c r="KGL92" s="10"/>
      <c r="KGM92" s="10"/>
      <c r="KGN92" s="10"/>
      <c r="KGO92" s="10"/>
      <c r="KGP92" s="10"/>
      <c r="KGQ92" s="10"/>
      <c r="KGR92" s="10"/>
      <c r="KGS92" s="10"/>
      <c r="KGT92" s="10"/>
      <c r="KGU92" s="10"/>
      <c r="KGV92" s="10"/>
      <c r="KGW92" s="10"/>
      <c r="KGX92" s="10"/>
      <c r="KGY92" s="10"/>
      <c r="KGZ92" s="10"/>
      <c r="KHA92" s="10"/>
      <c r="KHB92" s="10"/>
      <c r="KHC92" s="10"/>
      <c r="KHD92" s="10"/>
      <c r="KHE92" s="10"/>
      <c r="KHF92" s="10"/>
      <c r="KHG92" s="10"/>
      <c r="KHH92" s="10"/>
      <c r="KHI92" s="10"/>
      <c r="KHJ92" s="10"/>
      <c r="KHK92" s="10"/>
      <c r="KHL92" s="10"/>
      <c r="KHM92" s="10"/>
      <c r="KHN92" s="10"/>
      <c r="KHO92" s="10"/>
      <c r="KHP92" s="10"/>
      <c r="KHQ92" s="10"/>
      <c r="KHR92" s="10"/>
      <c r="KHS92" s="10"/>
      <c r="KHT92" s="10"/>
      <c r="KHU92" s="10"/>
      <c r="KHV92" s="10"/>
      <c r="KHW92" s="10"/>
      <c r="KHX92" s="10"/>
      <c r="KHY92" s="10"/>
      <c r="KHZ92" s="10"/>
      <c r="KIA92" s="10"/>
      <c r="KIB92" s="10"/>
      <c r="KIC92" s="10"/>
      <c r="KID92" s="10"/>
      <c r="KIE92" s="10"/>
      <c r="KIF92" s="10"/>
      <c r="KIG92" s="10"/>
      <c r="KIH92" s="10"/>
      <c r="KII92" s="10"/>
      <c r="KIJ92" s="10"/>
      <c r="KIK92" s="10"/>
      <c r="KIL92" s="10"/>
      <c r="KIM92" s="10"/>
      <c r="KIN92" s="10"/>
      <c r="KIO92" s="10"/>
      <c r="KIP92" s="10"/>
      <c r="KIQ92" s="10"/>
      <c r="KIR92" s="10"/>
      <c r="KIS92" s="10"/>
      <c r="KIT92" s="10"/>
      <c r="KIU92" s="10"/>
      <c r="KIV92" s="10"/>
      <c r="KIW92" s="10"/>
      <c r="KIX92" s="10"/>
      <c r="KIY92" s="10"/>
      <c r="KIZ92" s="10"/>
      <c r="KJA92" s="10"/>
      <c r="KJB92" s="10"/>
      <c r="KJC92" s="10"/>
      <c r="KJD92" s="10"/>
      <c r="KJE92" s="10"/>
      <c r="KJF92" s="10"/>
      <c r="KJG92" s="10"/>
      <c r="KJH92" s="10"/>
      <c r="KJI92" s="10"/>
      <c r="KJJ92" s="10"/>
      <c r="KJK92" s="10"/>
      <c r="KJL92" s="10"/>
      <c r="KJM92" s="10"/>
      <c r="KJN92" s="10"/>
      <c r="KJO92" s="10"/>
      <c r="KJP92" s="10"/>
      <c r="KJQ92" s="10"/>
      <c r="KJR92" s="10"/>
      <c r="KJS92" s="10"/>
      <c r="KJT92" s="10"/>
      <c r="KJU92" s="10"/>
      <c r="KJV92" s="10"/>
      <c r="KJW92" s="10"/>
      <c r="KJX92" s="10"/>
      <c r="KJY92" s="10"/>
      <c r="KJZ92" s="10"/>
      <c r="KKA92" s="10"/>
      <c r="KKB92" s="10"/>
      <c r="KKC92" s="10"/>
      <c r="KKD92" s="10"/>
      <c r="KKE92" s="10"/>
      <c r="KKF92" s="10"/>
      <c r="KKG92" s="10"/>
      <c r="KKH92" s="10"/>
      <c r="KKI92" s="10"/>
      <c r="KKJ92" s="10"/>
      <c r="KKK92" s="10"/>
      <c r="KKL92" s="10"/>
      <c r="KKM92" s="10"/>
      <c r="KKN92" s="10"/>
      <c r="KKO92" s="10"/>
      <c r="KKP92" s="10"/>
      <c r="KKQ92" s="10"/>
      <c r="KKR92" s="10"/>
      <c r="KKS92" s="10"/>
      <c r="KKT92" s="10"/>
      <c r="KKU92" s="10"/>
      <c r="KKV92" s="10"/>
      <c r="KKW92" s="10"/>
      <c r="KKX92" s="10"/>
      <c r="KKY92" s="10"/>
      <c r="KKZ92" s="10"/>
      <c r="KLA92" s="10"/>
      <c r="KLB92" s="10"/>
      <c r="KLC92" s="10"/>
      <c r="KLD92" s="10"/>
      <c r="KLE92" s="10"/>
      <c r="KLF92" s="10"/>
      <c r="KLG92" s="10"/>
      <c r="KLH92" s="10"/>
      <c r="KLI92" s="10"/>
      <c r="KLJ92" s="10"/>
      <c r="KLK92" s="10"/>
      <c r="KLL92" s="10"/>
      <c r="KLM92" s="10"/>
      <c r="KLN92" s="10"/>
      <c r="KLO92" s="10"/>
      <c r="KLP92" s="10"/>
      <c r="KLQ92" s="10"/>
      <c r="KLR92" s="10"/>
      <c r="KLS92" s="10"/>
      <c r="KLT92" s="10"/>
      <c r="KLU92" s="10"/>
      <c r="KLV92" s="10"/>
      <c r="KLW92" s="10"/>
      <c r="KLX92" s="10"/>
      <c r="KLY92" s="10"/>
      <c r="KLZ92" s="10"/>
      <c r="KMA92" s="10"/>
      <c r="KMB92" s="10"/>
      <c r="KMC92" s="10"/>
      <c r="KMD92" s="10"/>
      <c r="KME92" s="10"/>
      <c r="KMF92" s="10"/>
      <c r="KMG92" s="10"/>
      <c r="KMH92" s="10"/>
      <c r="KMI92" s="10"/>
      <c r="KMJ92" s="10"/>
      <c r="KMK92" s="10"/>
      <c r="KML92" s="10"/>
      <c r="KMM92" s="10"/>
      <c r="KMN92" s="10"/>
      <c r="KMO92" s="10"/>
      <c r="KMP92" s="10"/>
      <c r="KMQ92" s="10"/>
      <c r="KMR92" s="10"/>
      <c r="KMS92" s="10"/>
      <c r="KMT92" s="10"/>
      <c r="KMU92" s="10"/>
      <c r="KMV92" s="10"/>
      <c r="KMW92" s="10"/>
      <c r="KMX92" s="10"/>
      <c r="KMY92" s="10"/>
      <c r="KMZ92" s="10"/>
      <c r="KNA92" s="10"/>
      <c r="KNB92" s="10"/>
      <c r="KNC92" s="10"/>
      <c r="KND92" s="10"/>
      <c r="KNE92" s="10"/>
      <c r="KNF92" s="10"/>
      <c r="KNG92" s="10"/>
      <c r="KNH92" s="10"/>
      <c r="KNI92" s="10"/>
      <c r="KNJ92" s="10"/>
      <c r="KNK92" s="10"/>
      <c r="KNL92" s="10"/>
      <c r="KNM92" s="10"/>
      <c r="KNN92" s="10"/>
      <c r="KNO92" s="10"/>
      <c r="KNP92" s="10"/>
      <c r="KNQ92" s="10"/>
      <c r="KNR92" s="10"/>
      <c r="KNS92" s="10"/>
      <c r="KNT92" s="10"/>
      <c r="KNU92" s="10"/>
      <c r="KNV92" s="10"/>
      <c r="KNW92" s="10"/>
      <c r="KNX92" s="10"/>
      <c r="KNY92" s="10"/>
      <c r="KNZ92" s="10"/>
      <c r="KOA92" s="10"/>
      <c r="KOB92" s="10"/>
      <c r="KOC92" s="10"/>
      <c r="KOD92" s="10"/>
      <c r="KOE92" s="10"/>
      <c r="KOF92" s="10"/>
      <c r="KOG92" s="10"/>
      <c r="KOH92" s="10"/>
      <c r="KOI92" s="10"/>
      <c r="KOJ92" s="10"/>
      <c r="KOK92" s="10"/>
      <c r="KOL92" s="10"/>
      <c r="KOM92" s="10"/>
      <c r="KON92" s="10"/>
      <c r="KOO92" s="10"/>
      <c r="KOP92" s="10"/>
      <c r="KOQ92" s="10"/>
      <c r="KOR92" s="10"/>
      <c r="KOS92" s="10"/>
      <c r="KOT92" s="10"/>
      <c r="KOU92" s="10"/>
      <c r="KOV92" s="10"/>
      <c r="KOW92" s="10"/>
      <c r="KOX92" s="10"/>
      <c r="KOY92" s="10"/>
      <c r="KOZ92" s="10"/>
      <c r="KPA92" s="10"/>
      <c r="KPB92" s="10"/>
      <c r="KPC92" s="10"/>
      <c r="KPD92" s="10"/>
      <c r="KPE92" s="10"/>
      <c r="KPF92" s="10"/>
      <c r="KPG92" s="10"/>
      <c r="KPH92" s="10"/>
      <c r="KPI92" s="10"/>
      <c r="KPJ92" s="10"/>
      <c r="KPK92" s="10"/>
      <c r="KPL92" s="10"/>
      <c r="KPM92" s="10"/>
      <c r="KPN92" s="10"/>
      <c r="KPO92" s="10"/>
      <c r="KPP92" s="10"/>
      <c r="KPQ92" s="10"/>
      <c r="KPR92" s="10"/>
      <c r="KPS92" s="10"/>
      <c r="KPT92" s="10"/>
      <c r="KPU92" s="10"/>
      <c r="KPV92" s="10"/>
      <c r="KPW92" s="10"/>
      <c r="KPX92" s="10"/>
      <c r="KPY92" s="10"/>
      <c r="KPZ92" s="10"/>
      <c r="KQA92" s="10"/>
      <c r="KQB92" s="10"/>
      <c r="KQC92" s="10"/>
      <c r="KQD92" s="10"/>
      <c r="KQE92" s="10"/>
      <c r="KQF92" s="10"/>
      <c r="KQG92" s="10"/>
      <c r="KQH92" s="10"/>
      <c r="KQI92" s="10"/>
      <c r="KQJ92" s="10"/>
      <c r="KQK92" s="10"/>
      <c r="KQL92" s="10"/>
      <c r="KQM92" s="10"/>
      <c r="KQN92" s="10"/>
      <c r="KQO92" s="10"/>
      <c r="KQP92" s="10"/>
      <c r="KQQ92" s="10"/>
      <c r="KQR92" s="10"/>
      <c r="KQS92" s="10"/>
      <c r="KQT92" s="10"/>
      <c r="KQU92" s="10"/>
      <c r="KQV92" s="10"/>
      <c r="KQW92" s="10"/>
      <c r="KQX92" s="10"/>
      <c r="KQY92" s="10"/>
      <c r="KQZ92" s="10"/>
      <c r="KRA92" s="10"/>
      <c r="KRB92" s="10"/>
      <c r="KRC92" s="10"/>
      <c r="KRD92" s="10"/>
      <c r="KRE92" s="10"/>
      <c r="KRF92" s="10"/>
      <c r="KRG92" s="10"/>
      <c r="KRH92" s="10"/>
      <c r="KRI92" s="10"/>
      <c r="KRJ92" s="10"/>
      <c r="KRK92" s="10"/>
      <c r="KRL92" s="10"/>
      <c r="KRM92" s="10"/>
      <c r="KRN92" s="10"/>
      <c r="KRO92" s="10"/>
      <c r="KRP92" s="10"/>
      <c r="KRQ92" s="10"/>
      <c r="KRR92" s="10"/>
      <c r="KRS92" s="10"/>
      <c r="KRT92" s="10"/>
      <c r="KRU92" s="10"/>
      <c r="KRV92" s="10"/>
      <c r="KRW92" s="10"/>
      <c r="KRX92" s="10"/>
      <c r="KRY92" s="10"/>
      <c r="KRZ92" s="10"/>
      <c r="KSA92" s="10"/>
      <c r="KSB92" s="10"/>
      <c r="KSC92" s="10"/>
      <c r="KSD92" s="10"/>
      <c r="KSE92" s="10"/>
      <c r="KSF92" s="10"/>
      <c r="KSG92" s="10"/>
      <c r="KSH92" s="10"/>
      <c r="KSI92" s="10"/>
      <c r="KSJ92" s="10"/>
      <c r="KSK92" s="10"/>
      <c r="KSL92" s="10"/>
      <c r="KSM92" s="10"/>
      <c r="KSN92" s="10"/>
      <c r="KSO92" s="10"/>
      <c r="KSP92" s="10"/>
      <c r="KSQ92" s="10"/>
      <c r="KSR92" s="10"/>
      <c r="KSS92" s="10"/>
      <c r="KST92" s="10"/>
      <c r="KSU92" s="10"/>
      <c r="KSV92" s="10"/>
      <c r="KSW92" s="10"/>
      <c r="KSX92" s="10"/>
      <c r="KSY92" s="10"/>
      <c r="KSZ92" s="10"/>
      <c r="KTA92" s="10"/>
      <c r="KTB92" s="10"/>
      <c r="KTC92" s="10"/>
      <c r="KTD92" s="10"/>
      <c r="KTE92" s="10"/>
      <c r="KTF92" s="10"/>
      <c r="KTG92" s="10"/>
      <c r="KTH92" s="10"/>
      <c r="KTI92" s="10"/>
      <c r="KTJ92" s="10"/>
      <c r="KTK92" s="10"/>
      <c r="KTL92" s="10"/>
      <c r="KTM92" s="10"/>
      <c r="KTN92" s="10"/>
      <c r="KTO92" s="10"/>
      <c r="KTP92" s="10"/>
      <c r="KTQ92" s="10"/>
      <c r="KTR92" s="10"/>
      <c r="KTS92" s="10"/>
      <c r="KTT92" s="10"/>
      <c r="KTU92" s="10"/>
      <c r="KTV92" s="10"/>
      <c r="KTW92" s="10"/>
      <c r="KTX92" s="10"/>
      <c r="KTY92" s="10"/>
      <c r="KTZ92" s="10"/>
      <c r="KUA92" s="10"/>
      <c r="KUB92" s="10"/>
      <c r="KUC92" s="10"/>
      <c r="KUD92" s="10"/>
      <c r="KUE92" s="10"/>
      <c r="KUF92" s="10"/>
      <c r="KUG92" s="10"/>
      <c r="KUH92" s="10"/>
      <c r="KUI92" s="10"/>
      <c r="KUJ92" s="10"/>
      <c r="KUK92" s="10"/>
      <c r="KUL92" s="10"/>
      <c r="KUM92" s="10"/>
      <c r="KUN92" s="10"/>
      <c r="KUO92" s="10"/>
      <c r="KUP92" s="10"/>
      <c r="KUQ92" s="10"/>
      <c r="KUR92" s="10"/>
      <c r="KUS92" s="10"/>
      <c r="KUT92" s="10"/>
      <c r="KUU92" s="10"/>
      <c r="KUV92" s="10"/>
      <c r="KUW92" s="10"/>
      <c r="KUX92" s="10"/>
      <c r="KUY92" s="10"/>
      <c r="KUZ92" s="10"/>
      <c r="KVA92" s="10"/>
      <c r="KVB92" s="10"/>
      <c r="KVC92" s="10"/>
      <c r="KVD92" s="10"/>
      <c r="KVE92" s="10"/>
      <c r="KVF92" s="10"/>
      <c r="KVG92" s="10"/>
      <c r="KVH92" s="10"/>
      <c r="KVI92" s="10"/>
      <c r="KVJ92" s="10"/>
      <c r="KVK92" s="10"/>
      <c r="KVL92" s="10"/>
      <c r="KVM92" s="10"/>
      <c r="KVN92" s="10"/>
      <c r="KVO92" s="10"/>
      <c r="KVP92" s="10"/>
      <c r="KVQ92" s="10"/>
      <c r="KVR92" s="10"/>
      <c r="KVS92" s="10"/>
      <c r="KVT92" s="10"/>
      <c r="KVU92" s="10"/>
      <c r="KVV92" s="10"/>
      <c r="KVW92" s="10"/>
      <c r="KVX92" s="10"/>
      <c r="KVY92" s="10"/>
      <c r="KVZ92" s="10"/>
      <c r="KWA92" s="10"/>
      <c r="KWB92" s="10"/>
      <c r="KWC92" s="10"/>
      <c r="KWD92" s="10"/>
      <c r="KWE92" s="10"/>
      <c r="KWF92" s="10"/>
      <c r="KWG92" s="10"/>
      <c r="KWH92" s="10"/>
      <c r="KWI92" s="10"/>
      <c r="KWJ92" s="10"/>
      <c r="KWK92" s="10"/>
      <c r="KWL92" s="10"/>
      <c r="KWM92" s="10"/>
      <c r="KWN92" s="10"/>
      <c r="KWO92" s="10"/>
      <c r="KWP92" s="10"/>
      <c r="KWQ92" s="10"/>
      <c r="KWR92" s="10"/>
      <c r="KWS92" s="10"/>
      <c r="KWT92" s="10"/>
      <c r="KWU92" s="10"/>
      <c r="KWV92" s="10"/>
      <c r="KWW92" s="10"/>
      <c r="KWX92" s="10"/>
      <c r="KWY92" s="10"/>
      <c r="KWZ92" s="10"/>
      <c r="KXA92" s="10"/>
      <c r="KXB92" s="10"/>
      <c r="KXC92" s="10"/>
      <c r="KXD92" s="10"/>
      <c r="KXE92" s="10"/>
      <c r="KXF92" s="10"/>
      <c r="KXG92" s="10"/>
      <c r="KXH92" s="10"/>
      <c r="KXI92" s="10"/>
      <c r="KXJ92" s="10"/>
      <c r="KXK92" s="10"/>
      <c r="KXL92" s="10"/>
      <c r="KXM92" s="10"/>
      <c r="KXN92" s="10"/>
      <c r="KXO92" s="10"/>
      <c r="KXP92" s="10"/>
      <c r="KXQ92" s="10"/>
      <c r="KXR92" s="10"/>
      <c r="KXS92" s="10"/>
      <c r="KXT92" s="10"/>
      <c r="KXU92" s="10"/>
      <c r="KXV92" s="10"/>
      <c r="KXW92" s="10"/>
      <c r="KXX92" s="10"/>
      <c r="KXY92" s="10"/>
      <c r="KXZ92" s="10"/>
      <c r="KYA92" s="10"/>
      <c r="KYB92" s="10"/>
      <c r="KYC92" s="10"/>
      <c r="KYD92" s="10"/>
      <c r="KYE92" s="10"/>
      <c r="KYF92" s="10"/>
      <c r="KYG92" s="10"/>
      <c r="KYH92" s="10"/>
      <c r="KYI92" s="10"/>
      <c r="KYJ92" s="10"/>
      <c r="KYK92" s="10"/>
      <c r="KYL92" s="10"/>
      <c r="KYM92" s="10"/>
      <c r="KYN92" s="10"/>
      <c r="KYO92" s="10"/>
      <c r="KYP92" s="10"/>
      <c r="KYQ92" s="10"/>
      <c r="KYR92" s="10"/>
      <c r="KYS92" s="10"/>
      <c r="KYT92" s="10"/>
      <c r="KYU92" s="10"/>
      <c r="KYV92" s="10"/>
      <c r="KYW92" s="10"/>
      <c r="KYX92" s="10"/>
      <c r="KYY92" s="10"/>
      <c r="KYZ92" s="10"/>
      <c r="KZA92" s="10"/>
      <c r="KZB92" s="10"/>
      <c r="KZC92" s="10"/>
      <c r="KZD92" s="10"/>
      <c r="KZE92" s="10"/>
      <c r="KZF92" s="10"/>
      <c r="KZG92" s="10"/>
      <c r="KZH92" s="10"/>
      <c r="KZI92" s="10"/>
      <c r="KZJ92" s="10"/>
      <c r="KZK92" s="10"/>
      <c r="KZL92" s="10"/>
      <c r="KZM92" s="10"/>
      <c r="KZN92" s="10"/>
      <c r="KZO92" s="10"/>
      <c r="KZP92" s="10"/>
      <c r="KZQ92" s="10"/>
      <c r="KZR92" s="10"/>
      <c r="KZS92" s="10"/>
      <c r="KZT92" s="10"/>
      <c r="KZU92" s="10"/>
      <c r="KZV92" s="10"/>
      <c r="KZW92" s="10"/>
      <c r="KZX92" s="10"/>
      <c r="KZY92" s="10"/>
      <c r="KZZ92" s="10"/>
      <c r="LAA92" s="10"/>
      <c r="LAB92" s="10"/>
      <c r="LAC92" s="10"/>
      <c r="LAD92" s="10"/>
      <c r="LAE92" s="10"/>
      <c r="LAF92" s="10"/>
      <c r="LAG92" s="10"/>
      <c r="LAH92" s="10"/>
      <c r="LAI92" s="10"/>
      <c r="LAJ92" s="10"/>
      <c r="LAK92" s="10"/>
      <c r="LAL92" s="10"/>
      <c r="LAM92" s="10"/>
      <c r="LAN92" s="10"/>
      <c r="LAO92" s="10"/>
      <c r="LAP92" s="10"/>
      <c r="LAQ92" s="10"/>
      <c r="LAR92" s="10"/>
      <c r="LAS92" s="10"/>
      <c r="LAT92" s="10"/>
      <c r="LAU92" s="10"/>
      <c r="LAV92" s="10"/>
      <c r="LAW92" s="10"/>
      <c r="LAX92" s="10"/>
      <c r="LAY92" s="10"/>
      <c r="LAZ92" s="10"/>
      <c r="LBA92" s="10"/>
      <c r="LBB92" s="10"/>
      <c r="LBC92" s="10"/>
      <c r="LBD92" s="10"/>
      <c r="LBE92" s="10"/>
      <c r="LBF92" s="10"/>
      <c r="LBG92" s="10"/>
      <c r="LBH92" s="10"/>
      <c r="LBI92" s="10"/>
      <c r="LBJ92" s="10"/>
      <c r="LBK92" s="10"/>
      <c r="LBL92" s="10"/>
      <c r="LBM92" s="10"/>
      <c r="LBN92" s="10"/>
      <c r="LBO92" s="10"/>
      <c r="LBP92" s="10"/>
      <c r="LBQ92" s="10"/>
      <c r="LBR92" s="10"/>
      <c r="LBS92" s="10"/>
      <c r="LBT92" s="10"/>
      <c r="LBU92" s="10"/>
      <c r="LBV92" s="10"/>
      <c r="LBW92" s="10"/>
      <c r="LBX92" s="10"/>
      <c r="LBY92" s="10"/>
      <c r="LBZ92" s="10"/>
      <c r="LCA92" s="10"/>
      <c r="LCB92" s="10"/>
      <c r="LCC92" s="10"/>
      <c r="LCD92" s="10"/>
      <c r="LCE92" s="10"/>
      <c r="LCF92" s="10"/>
      <c r="LCG92" s="10"/>
      <c r="LCH92" s="10"/>
      <c r="LCI92" s="10"/>
      <c r="LCJ92" s="10"/>
      <c r="LCK92" s="10"/>
      <c r="LCL92" s="10"/>
      <c r="LCM92" s="10"/>
      <c r="LCN92" s="10"/>
      <c r="LCO92" s="10"/>
      <c r="LCP92" s="10"/>
      <c r="LCQ92" s="10"/>
      <c r="LCR92" s="10"/>
      <c r="LCS92" s="10"/>
      <c r="LCT92" s="10"/>
      <c r="LCU92" s="10"/>
      <c r="LCV92" s="10"/>
      <c r="LCW92" s="10"/>
      <c r="LCX92" s="10"/>
      <c r="LCY92" s="10"/>
      <c r="LCZ92" s="10"/>
      <c r="LDA92" s="10"/>
      <c r="LDB92" s="10"/>
      <c r="LDC92" s="10"/>
      <c r="LDD92" s="10"/>
      <c r="LDE92" s="10"/>
      <c r="LDF92" s="10"/>
      <c r="LDG92" s="10"/>
      <c r="LDH92" s="10"/>
      <c r="LDI92" s="10"/>
      <c r="LDJ92" s="10"/>
      <c r="LDK92" s="10"/>
      <c r="LDL92" s="10"/>
      <c r="LDM92" s="10"/>
      <c r="LDN92" s="10"/>
      <c r="LDO92" s="10"/>
      <c r="LDP92" s="10"/>
      <c r="LDQ92" s="10"/>
      <c r="LDR92" s="10"/>
      <c r="LDS92" s="10"/>
      <c r="LDT92" s="10"/>
      <c r="LDU92" s="10"/>
      <c r="LDV92" s="10"/>
      <c r="LDW92" s="10"/>
      <c r="LDX92" s="10"/>
      <c r="LDY92" s="10"/>
      <c r="LDZ92" s="10"/>
      <c r="LEA92" s="10"/>
      <c r="LEB92" s="10"/>
      <c r="LEC92" s="10"/>
      <c r="LED92" s="10"/>
      <c r="LEE92" s="10"/>
      <c r="LEF92" s="10"/>
      <c r="LEG92" s="10"/>
      <c r="LEH92" s="10"/>
      <c r="LEI92" s="10"/>
      <c r="LEJ92" s="10"/>
      <c r="LEK92" s="10"/>
      <c r="LEL92" s="10"/>
      <c r="LEM92" s="10"/>
      <c r="LEN92" s="10"/>
      <c r="LEO92" s="10"/>
      <c r="LEP92" s="10"/>
      <c r="LEQ92" s="10"/>
      <c r="LER92" s="10"/>
      <c r="LES92" s="10"/>
      <c r="LET92" s="10"/>
      <c r="LEU92" s="10"/>
      <c r="LEV92" s="10"/>
      <c r="LEW92" s="10"/>
      <c r="LEX92" s="10"/>
      <c r="LEY92" s="10"/>
      <c r="LEZ92" s="10"/>
      <c r="LFA92" s="10"/>
      <c r="LFB92" s="10"/>
      <c r="LFC92" s="10"/>
      <c r="LFD92" s="10"/>
      <c r="LFE92" s="10"/>
      <c r="LFF92" s="10"/>
      <c r="LFG92" s="10"/>
      <c r="LFH92" s="10"/>
      <c r="LFI92" s="10"/>
      <c r="LFJ92" s="10"/>
      <c r="LFK92" s="10"/>
      <c r="LFL92" s="10"/>
      <c r="LFM92" s="10"/>
      <c r="LFN92" s="10"/>
      <c r="LFO92" s="10"/>
      <c r="LFP92" s="10"/>
      <c r="LFQ92" s="10"/>
      <c r="LFR92" s="10"/>
      <c r="LFS92" s="10"/>
      <c r="LFT92" s="10"/>
      <c r="LFU92" s="10"/>
      <c r="LFV92" s="10"/>
      <c r="LFW92" s="10"/>
      <c r="LFX92" s="10"/>
      <c r="LFY92" s="10"/>
      <c r="LFZ92" s="10"/>
      <c r="LGA92" s="10"/>
      <c r="LGB92" s="10"/>
      <c r="LGC92" s="10"/>
      <c r="LGD92" s="10"/>
      <c r="LGE92" s="10"/>
      <c r="LGF92" s="10"/>
      <c r="LGG92" s="10"/>
      <c r="LGH92" s="10"/>
      <c r="LGI92" s="10"/>
      <c r="LGJ92" s="10"/>
      <c r="LGK92" s="10"/>
      <c r="LGL92" s="10"/>
      <c r="LGM92" s="10"/>
      <c r="LGN92" s="10"/>
      <c r="LGO92" s="10"/>
      <c r="LGP92" s="10"/>
      <c r="LGQ92" s="10"/>
      <c r="LGR92" s="10"/>
      <c r="LGS92" s="10"/>
      <c r="LGT92" s="10"/>
      <c r="LGU92" s="10"/>
      <c r="LGV92" s="10"/>
      <c r="LGW92" s="10"/>
      <c r="LGX92" s="10"/>
      <c r="LGY92" s="10"/>
      <c r="LGZ92" s="10"/>
      <c r="LHA92" s="10"/>
      <c r="LHB92" s="10"/>
      <c r="LHC92" s="10"/>
      <c r="LHD92" s="10"/>
      <c r="LHE92" s="10"/>
      <c r="LHF92" s="10"/>
      <c r="LHG92" s="10"/>
      <c r="LHH92" s="10"/>
      <c r="LHI92" s="10"/>
      <c r="LHJ92" s="10"/>
      <c r="LHK92" s="10"/>
      <c r="LHL92" s="10"/>
      <c r="LHM92" s="10"/>
      <c r="LHN92" s="10"/>
      <c r="LHO92" s="10"/>
      <c r="LHP92" s="10"/>
      <c r="LHQ92" s="10"/>
      <c r="LHR92" s="10"/>
      <c r="LHS92" s="10"/>
      <c r="LHT92" s="10"/>
      <c r="LHU92" s="10"/>
      <c r="LHV92" s="10"/>
      <c r="LHW92" s="10"/>
      <c r="LHX92" s="10"/>
      <c r="LHY92" s="10"/>
      <c r="LHZ92" s="10"/>
      <c r="LIA92" s="10"/>
      <c r="LIB92" s="10"/>
      <c r="LIC92" s="10"/>
      <c r="LID92" s="10"/>
      <c r="LIE92" s="10"/>
      <c r="LIF92" s="10"/>
      <c r="LIG92" s="10"/>
      <c r="LIH92" s="10"/>
      <c r="LII92" s="10"/>
      <c r="LIJ92" s="10"/>
      <c r="LIK92" s="10"/>
      <c r="LIL92" s="10"/>
      <c r="LIM92" s="10"/>
      <c r="LIN92" s="10"/>
      <c r="LIO92" s="10"/>
      <c r="LIP92" s="10"/>
      <c r="LIQ92" s="10"/>
      <c r="LIR92" s="10"/>
      <c r="LIS92" s="10"/>
      <c r="LIT92" s="10"/>
      <c r="LIU92" s="10"/>
      <c r="LIV92" s="10"/>
      <c r="LIW92" s="10"/>
      <c r="LIX92" s="10"/>
      <c r="LIY92" s="10"/>
      <c r="LIZ92" s="10"/>
      <c r="LJA92" s="10"/>
      <c r="LJB92" s="10"/>
      <c r="LJC92" s="10"/>
      <c r="LJD92" s="10"/>
      <c r="LJE92" s="10"/>
      <c r="LJF92" s="10"/>
      <c r="LJG92" s="10"/>
      <c r="LJH92" s="10"/>
      <c r="LJI92" s="10"/>
      <c r="LJJ92" s="10"/>
      <c r="LJK92" s="10"/>
      <c r="LJL92" s="10"/>
      <c r="LJM92" s="10"/>
      <c r="LJN92" s="10"/>
      <c r="LJO92" s="10"/>
      <c r="LJP92" s="10"/>
      <c r="LJQ92" s="10"/>
      <c r="LJR92" s="10"/>
      <c r="LJS92" s="10"/>
      <c r="LJT92" s="10"/>
      <c r="LJU92" s="10"/>
      <c r="LJV92" s="10"/>
      <c r="LJW92" s="10"/>
      <c r="LJX92" s="10"/>
      <c r="LJY92" s="10"/>
      <c r="LJZ92" s="10"/>
      <c r="LKA92" s="10"/>
      <c r="LKB92" s="10"/>
      <c r="LKC92" s="10"/>
      <c r="LKD92" s="10"/>
      <c r="LKE92" s="10"/>
      <c r="LKF92" s="10"/>
      <c r="LKG92" s="10"/>
      <c r="LKH92" s="10"/>
      <c r="LKI92" s="10"/>
      <c r="LKJ92" s="10"/>
      <c r="LKK92" s="10"/>
      <c r="LKL92" s="10"/>
      <c r="LKM92" s="10"/>
      <c r="LKN92" s="10"/>
      <c r="LKO92" s="10"/>
      <c r="LKP92" s="10"/>
      <c r="LKQ92" s="10"/>
      <c r="LKR92" s="10"/>
      <c r="LKS92" s="10"/>
      <c r="LKT92" s="10"/>
      <c r="LKU92" s="10"/>
      <c r="LKV92" s="10"/>
      <c r="LKW92" s="10"/>
      <c r="LKX92" s="10"/>
      <c r="LKY92" s="10"/>
      <c r="LKZ92" s="10"/>
      <c r="LLA92" s="10"/>
      <c r="LLB92" s="10"/>
      <c r="LLC92" s="10"/>
      <c r="LLD92" s="10"/>
      <c r="LLE92" s="10"/>
      <c r="LLF92" s="10"/>
      <c r="LLG92" s="10"/>
      <c r="LLH92" s="10"/>
      <c r="LLI92" s="10"/>
      <c r="LLJ92" s="10"/>
      <c r="LLK92" s="10"/>
      <c r="LLL92" s="10"/>
      <c r="LLM92" s="10"/>
      <c r="LLN92" s="10"/>
      <c r="LLO92" s="10"/>
      <c r="LLP92" s="10"/>
      <c r="LLQ92" s="10"/>
      <c r="LLR92" s="10"/>
      <c r="LLS92" s="10"/>
      <c r="LLT92" s="10"/>
      <c r="LLU92" s="10"/>
      <c r="LLV92" s="10"/>
      <c r="LLW92" s="10"/>
      <c r="LLX92" s="10"/>
      <c r="LLY92" s="10"/>
      <c r="LLZ92" s="10"/>
      <c r="LMA92" s="10"/>
      <c r="LMB92" s="10"/>
      <c r="LMC92" s="10"/>
      <c r="LMD92" s="10"/>
      <c r="LME92" s="10"/>
      <c r="LMF92" s="10"/>
      <c r="LMG92" s="10"/>
      <c r="LMH92" s="10"/>
      <c r="LMI92" s="10"/>
      <c r="LMJ92" s="10"/>
      <c r="LMK92" s="10"/>
      <c r="LML92" s="10"/>
      <c r="LMM92" s="10"/>
      <c r="LMN92" s="10"/>
      <c r="LMO92" s="10"/>
      <c r="LMP92" s="10"/>
      <c r="LMQ92" s="10"/>
      <c r="LMR92" s="10"/>
      <c r="LMS92" s="10"/>
      <c r="LMT92" s="10"/>
      <c r="LMU92" s="10"/>
      <c r="LMV92" s="10"/>
      <c r="LMW92" s="10"/>
      <c r="LMX92" s="10"/>
      <c r="LMY92" s="10"/>
      <c r="LMZ92" s="10"/>
      <c r="LNA92" s="10"/>
      <c r="LNB92" s="10"/>
      <c r="LNC92" s="10"/>
      <c r="LND92" s="10"/>
      <c r="LNE92" s="10"/>
      <c r="LNF92" s="10"/>
      <c r="LNG92" s="10"/>
      <c r="LNH92" s="10"/>
      <c r="LNI92" s="10"/>
      <c r="LNJ92" s="10"/>
      <c r="LNK92" s="10"/>
      <c r="LNL92" s="10"/>
      <c r="LNM92" s="10"/>
      <c r="LNN92" s="10"/>
      <c r="LNO92" s="10"/>
      <c r="LNP92" s="10"/>
      <c r="LNQ92" s="10"/>
      <c r="LNR92" s="10"/>
      <c r="LNS92" s="10"/>
      <c r="LNT92" s="10"/>
      <c r="LNU92" s="10"/>
      <c r="LNV92" s="10"/>
      <c r="LNW92" s="10"/>
      <c r="LNX92" s="10"/>
      <c r="LNY92" s="10"/>
      <c r="LNZ92" s="10"/>
      <c r="LOA92" s="10"/>
      <c r="LOB92" s="10"/>
      <c r="LOC92" s="10"/>
      <c r="LOD92" s="10"/>
      <c r="LOE92" s="10"/>
      <c r="LOF92" s="10"/>
      <c r="LOG92" s="10"/>
      <c r="LOH92" s="10"/>
      <c r="LOI92" s="10"/>
      <c r="LOJ92" s="10"/>
      <c r="LOK92" s="10"/>
      <c r="LOL92" s="10"/>
      <c r="LOM92" s="10"/>
      <c r="LON92" s="10"/>
      <c r="LOO92" s="10"/>
      <c r="LOP92" s="10"/>
      <c r="LOQ92" s="10"/>
      <c r="LOR92" s="10"/>
      <c r="LOS92" s="10"/>
      <c r="LOT92" s="10"/>
      <c r="LOU92" s="10"/>
      <c r="LOV92" s="10"/>
      <c r="LOW92" s="10"/>
      <c r="LOX92" s="10"/>
      <c r="LOY92" s="10"/>
      <c r="LOZ92" s="10"/>
      <c r="LPA92" s="10"/>
      <c r="LPB92" s="10"/>
      <c r="LPC92" s="10"/>
      <c r="LPD92" s="10"/>
      <c r="LPE92" s="10"/>
      <c r="LPF92" s="10"/>
      <c r="LPG92" s="10"/>
      <c r="LPH92" s="10"/>
      <c r="LPI92" s="10"/>
      <c r="LPJ92" s="10"/>
      <c r="LPK92" s="10"/>
      <c r="LPL92" s="10"/>
      <c r="LPM92" s="10"/>
      <c r="LPN92" s="10"/>
      <c r="LPO92" s="10"/>
      <c r="LPP92" s="10"/>
      <c r="LPQ92" s="10"/>
      <c r="LPR92" s="10"/>
      <c r="LPS92" s="10"/>
      <c r="LPT92" s="10"/>
      <c r="LPU92" s="10"/>
      <c r="LPV92" s="10"/>
      <c r="LPW92" s="10"/>
      <c r="LPX92" s="10"/>
      <c r="LPY92" s="10"/>
      <c r="LPZ92" s="10"/>
      <c r="LQA92" s="10"/>
      <c r="LQB92" s="10"/>
      <c r="LQC92" s="10"/>
      <c r="LQD92" s="10"/>
      <c r="LQE92" s="10"/>
      <c r="LQF92" s="10"/>
      <c r="LQG92" s="10"/>
      <c r="LQH92" s="10"/>
      <c r="LQI92" s="10"/>
      <c r="LQJ92" s="10"/>
      <c r="LQK92" s="10"/>
      <c r="LQL92" s="10"/>
      <c r="LQM92" s="10"/>
      <c r="LQN92" s="10"/>
      <c r="LQO92" s="10"/>
      <c r="LQP92" s="10"/>
      <c r="LQQ92" s="10"/>
      <c r="LQR92" s="10"/>
      <c r="LQS92" s="10"/>
      <c r="LQT92" s="10"/>
      <c r="LQU92" s="10"/>
      <c r="LQV92" s="10"/>
      <c r="LQW92" s="10"/>
      <c r="LQX92" s="10"/>
      <c r="LQY92" s="10"/>
      <c r="LQZ92" s="10"/>
      <c r="LRA92" s="10"/>
      <c r="LRB92" s="10"/>
      <c r="LRC92" s="10"/>
      <c r="LRD92" s="10"/>
      <c r="LRE92" s="10"/>
      <c r="LRF92" s="10"/>
      <c r="LRG92" s="10"/>
      <c r="LRH92" s="10"/>
      <c r="LRI92" s="10"/>
      <c r="LRJ92" s="10"/>
      <c r="LRK92" s="10"/>
      <c r="LRL92" s="10"/>
      <c r="LRM92" s="10"/>
      <c r="LRN92" s="10"/>
      <c r="LRO92" s="10"/>
      <c r="LRP92" s="10"/>
      <c r="LRQ92" s="10"/>
      <c r="LRR92" s="10"/>
      <c r="LRS92" s="10"/>
      <c r="LRT92" s="10"/>
      <c r="LRU92" s="10"/>
      <c r="LRV92" s="10"/>
      <c r="LRW92" s="10"/>
      <c r="LRX92" s="10"/>
      <c r="LRY92" s="10"/>
      <c r="LRZ92" s="10"/>
      <c r="LSA92" s="10"/>
      <c r="LSB92" s="10"/>
      <c r="LSC92" s="10"/>
      <c r="LSD92" s="10"/>
      <c r="LSE92" s="10"/>
      <c r="LSF92" s="10"/>
      <c r="LSG92" s="10"/>
      <c r="LSH92" s="10"/>
      <c r="LSI92" s="10"/>
      <c r="LSJ92" s="10"/>
      <c r="LSK92" s="10"/>
      <c r="LSL92" s="10"/>
      <c r="LSM92" s="10"/>
      <c r="LSN92" s="10"/>
      <c r="LSO92" s="10"/>
      <c r="LSP92" s="10"/>
      <c r="LSQ92" s="10"/>
      <c r="LSR92" s="10"/>
      <c r="LSS92" s="10"/>
      <c r="LST92" s="10"/>
      <c r="LSU92" s="10"/>
      <c r="LSV92" s="10"/>
      <c r="LSW92" s="10"/>
      <c r="LSX92" s="10"/>
      <c r="LSY92" s="10"/>
      <c r="LSZ92" s="10"/>
      <c r="LTA92" s="10"/>
      <c r="LTB92" s="10"/>
      <c r="LTC92" s="10"/>
      <c r="LTD92" s="10"/>
      <c r="LTE92" s="10"/>
      <c r="LTF92" s="10"/>
      <c r="LTG92" s="10"/>
      <c r="LTH92" s="10"/>
      <c r="LTI92" s="10"/>
      <c r="LTJ92" s="10"/>
      <c r="LTK92" s="10"/>
      <c r="LTL92" s="10"/>
      <c r="LTM92" s="10"/>
      <c r="LTN92" s="10"/>
      <c r="LTO92" s="10"/>
      <c r="LTP92" s="10"/>
      <c r="LTQ92" s="10"/>
      <c r="LTR92" s="10"/>
      <c r="LTS92" s="10"/>
      <c r="LTT92" s="10"/>
      <c r="LTU92" s="10"/>
      <c r="LTV92" s="10"/>
      <c r="LTW92" s="10"/>
      <c r="LTX92" s="10"/>
      <c r="LTY92" s="10"/>
      <c r="LTZ92" s="10"/>
      <c r="LUA92" s="10"/>
      <c r="LUB92" s="10"/>
      <c r="LUC92" s="10"/>
      <c r="LUD92" s="10"/>
      <c r="LUE92" s="10"/>
      <c r="LUF92" s="10"/>
      <c r="LUG92" s="10"/>
      <c r="LUH92" s="10"/>
      <c r="LUI92" s="10"/>
      <c r="LUJ92" s="10"/>
      <c r="LUK92" s="10"/>
      <c r="LUL92" s="10"/>
      <c r="LUM92" s="10"/>
      <c r="LUN92" s="10"/>
      <c r="LUO92" s="10"/>
      <c r="LUP92" s="10"/>
      <c r="LUQ92" s="10"/>
      <c r="LUR92" s="10"/>
      <c r="LUS92" s="10"/>
      <c r="LUT92" s="10"/>
      <c r="LUU92" s="10"/>
      <c r="LUV92" s="10"/>
      <c r="LUW92" s="10"/>
      <c r="LUX92" s="10"/>
      <c r="LUY92" s="10"/>
      <c r="LUZ92" s="10"/>
      <c r="LVA92" s="10"/>
      <c r="LVB92" s="10"/>
      <c r="LVC92" s="10"/>
      <c r="LVD92" s="10"/>
      <c r="LVE92" s="10"/>
      <c r="LVF92" s="10"/>
      <c r="LVG92" s="10"/>
      <c r="LVH92" s="10"/>
      <c r="LVI92" s="10"/>
      <c r="LVJ92" s="10"/>
      <c r="LVK92" s="10"/>
      <c r="LVL92" s="10"/>
      <c r="LVM92" s="10"/>
      <c r="LVN92" s="10"/>
      <c r="LVO92" s="10"/>
      <c r="LVP92" s="10"/>
      <c r="LVQ92" s="10"/>
      <c r="LVR92" s="10"/>
      <c r="LVS92" s="10"/>
      <c r="LVT92" s="10"/>
      <c r="LVU92" s="10"/>
      <c r="LVV92" s="10"/>
      <c r="LVW92" s="10"/>
      <c r="LVX92" s="10"/>
      <c r="LVY92" s="10"/>
      <c r="LVZ92" s="10"/>
      <c r="LWA92" s="10"/>
      <c r="LWB92" s="10"/>
      <c r="LWC92" s="10"/>
      <c r="LWD92" s="10"/>
      <c r="LWE92" s="10"/>
      <c r="LWF92" s="10"/>
      <c r="LWG92" s="10"/>
      <c r="LWH92" s="10"/>
      <c r="LWI92" s="10"/>
      <c r="LWJ92" s="10"/>
      <c r="LWK92" s="10"/>
      <c r="LWL92" s="10"/>
      <c r="LWM92" s="10"/>
      <c r="LWN92" s="10"/>
      <c r="LWO92" s="10"/>
      <c r="LWP92" s="10"/>
      <c r="LWQ92" s="10"/>
      <c r="LWR92" s="10"/>
      <c r="LWS92" s="10"/>
      <c r="LWT92" s="10"/>
      <c r="LWU92" s="10"/>
      <c r="LWV92" s="10"/>
      <c r="LWW92" s="10"/>
      <c r="LWX92" s="10"/>
      <c r="LWY92" s="10"/>
      <c r="LWZ92" s="10"/>
      <c r="LXA92" s="10"/>
      <c r="LXB92" s="10"/>
      <c r="LXC92" s="10"/>
      <c r="LXD92" s="10"/>
      <c r="LXE92" s="10"/>
      <c r="LXF92" s="10"/>
      <c r="LXG92" s="10"/>
      <c r="LXH92" s="10"/>
      <c r="LXI92" s="10"/>
      <c r="LXJ92" s="10"/>
      <c r="LXK92" s="10"/>
      <c r="LXL92" s="10"/>
      <c r="LXM92" s="10"/>
      <c r="LXN92" s="10"/>
      <c r="LXO92" s="10"/>
      <c r="LXP92" s="10"/>
      <c r="LXQ92" s="10"/>
      <c r="LXR92" s="10"/>
      <c r="LXS92" s="10"/>
      <c r="LXT92" s="10"/>
      <c r="LXU92" s="10"/>
      <c r="LXV92" s="10"/>
      <c r="LXW92" s="10"/>
      <c r="LXX92" s="10"/>
      <c r="LXY92" s="10"/>
      <c r="LXZ92" s="10"/>
      <c r="LYA92" s="10"/>
      <c r="LYB92" s="10"/>
      <c r="LYC92" s="10"/>
      <c r="LYD92" s="10"/>
      <c r="LYE92" s="10"/>
      <c r="LYF92" s="10"/>
      <c r="LYG92" s="10"/>
      <c r="LYH92" s="10"/>
      <c r="LYI92" s="10"/>
      <c r="LYJ92" s="10"/>
      <c r="LYK92" s="10"/>
      <c r="LYL92" s="10"/>
      <c r="LYM92" s="10"/>
      <c r="LYN92" s="10"/>
      <c r="LYO92" s="10"/>
      <c r="LYP92" s="10"/>
      <c r="LYQ92" s="10"/>
      <c r="LYR92" s="10"/>
      <c r="LYS92" s="10"/>
      <c r="LYT92" s="10"/>
      <c r="LYU92" s="10"/>
      <c r="LYV92" s="10"/>
      <c r="LYW92" s="10"/>
      <c r="LYX92" s="10"/>
      <c r="LYY92" s="10"/>
      <c r="LYZ92" s="10"/>
      <c r="LZA92" s="10"/>
      <c r="LZB92" s="10"/>
      <c r="LZC92" s="10"/>
      <c r="LZD92" s="10"/>
      <c r="LZE92" s="10"/>
      <c r="LZF92" s="10"/>
      <c r="LZG92" s="10"/>
      <c r="LZH92" s="10"/>
      <c r="LZI92" s="10"/>
      <c r="LZJ92" s="10"/>
      <c r="LZK92" s="10"/>
      <c r="LZL92" s="10"/>
      <c r="LZM92" s="10"/>
      <c r="LZN92" s="10"/>
      <c r="LZO92" s="10"/>
      <c r="LZP92" s="10"/>
      <c r="LZQ92" s="10"/>
      <c r="LZR92" s="10"/>
      <c r="LZS92" s="10"/>
      <c r="LZT92" s="10"/>
      <c r="LZU92" s="10"/>
      <c r="LZV92" s="10"/>
      <c r="LZW92" s="10"/>
      <c r="LZX92" s="10"/>
      <c r="LZY92" s="10"/>
      <c r="LZZ92" s="10"/>
      <c r="MAA92" s="10"/>
      <c r="MAB92" s="10"/>
      <c r="MAC92" s="10"/>
      <c r="MAD92" s="10"/>
      <c r="MAE92" s="10"/>
      <c r="MAF92" s="10"/>
      <c r="MAG92" s="10"/>
      <c r="MAH92" s="10"/>
      <c r="MAI92" s="10"/>
      <c r="MAJ92" s="10"/>
      <c r="MAK92" s="10"/>
      <c r="MAL92" s="10"/>
      <c r="MAM92" s="10"/>
      <c r="MAN92" s="10"/>
      <c r="MAO92" s="10"/>
      <c r="MAP92" s="10"/>
      <c r="MAQ92" s="10"/>
      <c r="MAR92" s="10"/>
      <c r="MAS92" s="10"/>
      <c r="MAT92" s="10"/>
      <c r="MAU92" s="10"/>
      <c r="MAV92" s="10"/>
      <c r="MAW92" s="10"/>
      <c r="MAX92" s="10"/>
      <c r="MAY92" s="10"/>
      <c r="MAZ92" s="10"/>
      <c r="MBA92" s="10"/>
      <c r="MBB92" s="10"/>
      <c r="MBC92" s="10"/>
      <c r="MBD92" s="10"/>
      <c r="MBE92" s="10"/>
      <c r="MBF92" s="10"/>
      <c r="MBG92" s="10"/>
      <c r="MBH92" s="10"/>
      <c r="MBI92" s="10"/>
      <c r="MBJ92" s="10"/>
      <c r="MBK92" s="10"/>
      <c r="MBL92" s="10"/>
      <c r="MBM92" s="10"/>
      <c r="MBN92" s="10"/>
      <c r="MBO92" s="10"/>
      <c r="MBP92" s="10"/>
      <c r="MBQ92" s="10"/>
      <c r="MBR92" s="10"/>
      <c r="MBS92" s="10"/>
      <c r="MBT92" s="10"/>
      <c r="MBU92" s="10"/>
      <c r="MBV92" s="10"/>
      <c r="MBW92" s="10"/>
      <c r="MBX92" s="10"/>
      <c r="MBY92" s="10"/>
      <c r="MBZ92" s="10"/>
      <c r="MCA92" s="10"/>
      <c r="MCB92" s="10"/>
      <c r="MCC92" s="10"/>
      <c r="MCD92" s="10"/>
      <c r="MCE92" s="10"/>
      <c r="MCF92" s="10"/>
      <c r="MCG92" s="10"/>
      <c r="MCH92" s="10"/>
      <c r="MCI92" s="10"/>
      <c r="MCJ92" s="10"/>
      <c r="MCK92" s="10"/>
      <c r="MCL92" s="10"/>
      <c r="MCM92" s="10"/>
      <c r="MCN92" s="10"/>
      <c r="MCO92" s="10"/>
      <c r="MCP92" s="10"/>
      <c r="MCQ92" s="10"/>
      <c r="MCR92" s="10"/>
      <c r="MCS92" s="10"/>
      <c r="MCT92" s="10"/>
      <c r="MCU92" s="10"/>
      <c r="MCV92" s="10"/>
      <c r="MCW92" s="10"/>
      <c r="MCX92" s="10"/>
      <c r="MCY92" s="10"/>
      <c r="MCZ92" s="10"/>
      <c r="MDA92" s="10"/>
      <c r="MDB92" s="10"/>
      <c r="MDC92" s="10"/>
      <c r="MDD92" s="10"/>
      <c r="MDE92" s="10"/>
      <c r="MDF92" s="10"/>
      <c r="MDG92" s="10"/>
      <c r="MDH92" s="10"/>
      <c r="MDI92" s="10"/>
      <c r="MDJ92" s="10"/>
      <c r="MDK92" s="10"/>
      <c r="MDL92" s="10"/>
      <c r="MDM92" s="10"/>
      <c r="MDN92" s="10"/>
      <c r="MDO92" s="10"/>
      <c r="MDP92" s="10"/>
      <c r="MDQ92" s="10"/>
      <c r="MDR92" s="10"/>
      <c r="MDS92" s="10"/>
      <c r="MDT92" s="10"/>
      <c r="MDU92" s="10"/>
      <c r="MDV92" s="10"/>
      <c r="MDW92" s="10"/>
      <c r="MDX92" s="10"/>
      <c r="MDY92" s="10"/>
      <c r="MDZ92" s="10"/>
      <c r="MEA92" s="10"/>
      <c r="MEB92" s="10"/>
      <c r="MEC92" s="10"/>
      <c r="MED92" s="10"/>
      <c r="MEE92" s="10"/>
      <c r="MEF92" s="10"/>
      <c r="MEG92" s="10"/>
      <c r="MEH92" s="10"/>
      <c r="MEI92" s="10"/>
      <c r="MEJ92" s="10"/>
      <c r="MEK92" s="10"/>
      <c r="MEL92" s="10"/>
      <c r="MEM92" s="10"/>
      <c r="MEN92" s="10"/>
      <c r="MEO92" s="10"/>
      <c r="MEP92" s="10"/>
      <c r="MEQ92" s="10"/>
      <c r="MER92" s="10"/>
      <c r="MES92" s="10"/>
      <c r="MET92" s="10"/>
      <c r="MEU92" s="10"/>
      <c r="MEV92" s="10"/>
      <c r="MEW92" s="10"/>
      <c r="MEX92" s="10"/>
      <c r="MEY92" s="10"/>
      <c r="MEZ92" s="10"/>
      <c r="MFA92" s="10"/>
      <c r="MFB92" s="10"/>
      <c r="MFC92" s="10"/>
      <c r="MFD92" s="10"/>
      <c r="MFE92" s="10"/>
      <c r="MFF92" s="10"/>
      <c r="MFG92" s="10"/>
      <c r="MFH92" s="10"/>
      <c r="MFI92" s="10"/>
      <c r="MFJ92" s="10"/>
      <c r="MFK92" s="10"/>
      <c r="MFL92" s="10"/>
      <c r="MFM92" s="10"/>
      <c r="MFN92" s="10"/>
      <c r="MFO92" s="10"/>
      <c r="MFP92" s="10"/>
      <c r="MFQ92" s="10"/>
      <c r="MFR92" s="10"/>
      <c r="MFS92" s="10"/>
      <c r="MFT92" s="10"/>
      <c r="MFU92" s="10"/>
      <c r="MFV92" s="10"/>
      <c r="MFW92" s="10"/>
      <c r="MFX92" s="10"/>
      <c r="MFY92" s="10"/>
      <c r="MFZ92" s="10"/>
      <c r="MGA92" s="10"/>
      <c r="MGB92" s="10"/>
      <c r="MGC92" s="10"/>
      <c r="MGD92" s="10"/>
      <c r="MGE92" s="10"/>
      <c r="MGF92" s="10"/>
      <c r="MGG92" s="10"/>
      <c r="MGH92" s="10"/>
      <c r="MGI92" s="10"/>
      <c r="MGJ92" s="10"/>
      <c r="MGK92" s="10"/>
      <c r="MGL92" s="10"/>
      <c r="MGM92" s="10"/>
      <c r="MGN92" s="10"/>
      <c r="MGO92" s="10"/>
      <c r="MGP92" s="10"/>
      <c r="MGQ92" s="10"/>
      <c r="MGR92" s="10"/>
      <c r="MGS92" s="10"/>
      <c r="MGT92" s="10"/>
      <c r="MGU92" s="10"/>
      <c r="MGV92" s="10"/>
      <c r="MGW92" s="10"/>
      <c r="MGX92" s="10"/>
      <c r="MGY92" s="10"/>
      <c r="MGZ92" s="10"/>
      <c r="MHA92" s="10"/>
      <c r="MHB92" s="10"/>
      <c r="MHC92" s="10"/>
      <c r="MHD92" s="10"/>
      <c r="MHE92" s="10"/>
      <c r="MHF92" s="10"/>
      <c r="MHG92" s="10"/>
      <c r="MHH92" s="10"/>
      <c r="MHI92" s="10"/>
      <c r="MHJ92" s="10"/>
      <c r="MHK92" s="10"/>
      <c r="MHL92" s="10"/>
      <c r="MHM92" s="10"/>
      <c r="MHN92" s="10"/>
      <c r="MHO92" s="10"/>
      <c r="MHP92" s="10"/>
      <c r="MHQ92" s="10"/>
      <c r="MHR92" s="10"/>
      <c r="MHS92" s="10"/>
      <c r="MHT92" s="10"/>
      <c r="MHU92" s="10"/>
      <c r="MHV92" s="10"/>
      <c r="MHW92" s="10"/>
      <c r="MHX92" s="10"/>
      <c r="MHY92" s="10"/>
      <c r="MHZ92" s="10"/>
      <c r="MIA92" s="10"/>
      <c r="MIB92" s="10"/>
      <c r="MIC92" s="10"/>
      <c r="MID92" s="10"/>
      <c r="MIE92" s="10"/>
      <c r="MIF92" s="10"/>
      <c r="MIG92" s="10"/>
      <c r="MIH92" s="10"/>
      <c r="MII92" s="10"/>
      <c r="MIJ92" s="10"/>
      <c r="MIK92" s="10"/>
      <c r="MIL92" s="10"/>
      <c r="MIM92" s="10"/>
      <c r="MIN92" s="10"/>
      <c r="MIO92" s="10"/>
      <c r="MIP92" s="10"/>
      <c r="MIQ92" s="10"/>
      <c r="MIR92" s="10"/>
      <c r="MIS92" s="10"/>
      <c r="MIT92" s="10"/>
      <c r="MIU92" s="10"/>
      <c r="MIV92" s="10"/>
      <c r="MIW92" s="10"/>
      <c r="MIX92" s="10"/>
      <c r="MIY92" s="10"/>
      <c r="MIZ92" s="10"/>
      <c r="MJA92" s="10"/>
      <c r="MJB92" s="10"/>
      <c r="MJC92" s="10"/>
      <c r="MJD92" s="10"/>
      <c r="MJE92" s="10"/>
      <c r="MJF92" s="10"/>
      <c r="MJG92" s="10"/>
      <c r="MJH92" s="10"/>
      <c r="MJI92" s="10"/>
      <c r="MJJ92" s="10"/>
      <c r="MJK92" s="10"/>
      <c r="MJL92" s="10"/>
      <c r="MJM92" s="10"/>
      <c r="MJN92" s="10"/>
      <c r="MJO92" s="10"/>
      <c r="MJP92" s="10"/>
      <c r="MJQ92" s="10"/>
      <c r="MJR92" s="10"/>
      <c r="MJS92" s="10"/>
      <c r="MJT92" s="10"/>
      <c r="MJU92" s="10"/>
      <c r="MJV92" s="10"/>
      <c r="MJW92" s="10"/>
      <c r="MJX92" s="10"/>
      <c r="MJY92" s="10"/>
      <c r="MJZ92" s="10"/>
      <c r="MKA92" s="10"/>
      <c r="MKB92" s="10"/>
      <c r="MKC92" s="10"/>
      <c r="MKD92" s="10"/>
      <c r="MKE92" s="10"/>
      <c r="MKF92" s="10"/>
      <c r="MKG92" s="10"/>
      <c r="MKH92" s="10"/>
      <c r="MKI92" s="10"/>
      <c r="MKJ92" s="10"/>
      <c r="MKK92" s="10"/>
      <c r="MKL92" s="10"/>
      <c r="MKM92" s="10"/>
      <c r="MKN92" s="10"/>
      <c r="MKO92" s="10"/>
      <c r="MKP92" s="10"/>
      <c r="MKQ92" s="10"/>
      <c r="MKR92" s="10"/>
      <c r="MKS92" s="10"/>
      <c r="MKT92" s="10"/>
      <c r="MKU92" s="10"/>
      <c r="MKV92" s="10"/>
      <c r="MKW92" s="10"/>
      <c r="MKX92" s="10"/>
      <c r="MKY92" s="10"/>
      <c r="MKZ92" s="10"/>
      <c r="MLA92" s="10"/>
      <c r="MLB92" s="10"/>
      <c r="MLC92" s="10"/>
      <c r="MLD92" s="10"/>
      <c r="MLE92" s="10"/>
      <c r="MLF92" s="10"/>
      <c r="MLG92" s="10"/>
      <c r="MLH92" s="10"/>
      <c r="MLI92" s="10"/>
      <c r="MLJ92" s="10"/>
      <c r="MLK92" s="10"/>
      <c r="MLL92" s="10"/>
      <c r="MLM92" s="10"/>
      <c r="MLN92" s="10"/>
      <c r="MLO92" s="10"/>
      <c r="MLP92" s="10"/>
      <c r="MLQ92" s="10"/>
      <c r="MLR92" s="10"/>
      <c r="MLS92" s="10"/>
      <c r="MLT92" s="10"/>
      <c r="MLU92" s="10"/>
      <c r="MLV92" s="10"/>
      <c r="MLW92" s="10"/>
      <c r="MLX92" s="10"/>
      <c r="MLY92" s="10"/>
      <c r="MLZ92" s="10"/>
      <c r="MMA92" s="10"/>
      <c r="MMB92" s="10"/>
      <c r="MMC92" s="10"/>
      <c r="MMD92" s="10"/>
      <c r="MME92" s="10"/>
      <c r="MMF92" s="10"/>
      <c r="MMG92" s="10"/>
      <c r="MMH92" s="10"/>
      <c r="MMI92" s="10"/>
      <c r="MMJ92" s="10"/>
      <c r="MMK92" s="10"/>
      <c r="MML92" s="10"/>
      <c r="MMM92" s="10"/>
      <c r="MMN92" s="10"/>
      <c r="MMO92" s="10"/>
      <c r="MMP92" s="10"/>
      <c r="MMQ92" s="10"/>
      <c r="MMR92" s="10"/>
      <c r="MMS92" s="10"/>
      <c r="MMT92" s="10"/>
      <c r="MMU92" s="10"/>
      <c r="MMV92" s="10"/>
      <c r="MMW92" s="10"/>
      <c r="MMX92" s="10"/>
      <c r="MMY92" s="10"/>
      <c r="MMZ92" s="10"/>
      <c r="MNA92" s="10"/>
      <c r="MNB92" s="10"/>
      <c r="MNC92" s="10"/>
      <c r="MND92" s="10"/>
      <c r="MNE92" s="10"/>
      <c r="MNF92" s="10"/>
      <c r="MNG92" s="10"/>
      <c r="MNH92" s="10"/>
      <c r="MNI92" s="10"/>
      <c r="MNJ92" s="10"/>
      <c r="MNK92" s="10"/>
      <c r="MNL92" s="10"/>
      <c r="MNM92" s="10"/>
      <c r="MNN92" s="10"/>
      <c r="MNO92" s="10"/>
      <c r="MNP92" s="10"/>
      <c r="MNQ92" s="10"/>
      <c r="MNR92" s="10"/>
      <c r="MNS92" s="10"/>
      <c r="MNT92" s="10"/>
      <c r="MNU92" s="10"/>
      <c r="MNV92" s="10"/>
      <c r="MNW92" s="10"/>
      <c r="MNX92" s="10"/>
      <c r="MNY92" s="10"/>
      <c r="MNZ92" s="10"/>
      <c r="MOA92" s="10"/>
      <c r="MOB92" s="10"/>
      <c r="MOC92" s="10"/>
      <c r="MOD92" s="10"/>
      <c r="MOE92" s="10"/>
      <c r="MOF92" s="10"/>
      <c r="MOG92" s="10"/>
      <c r="MOH92" s="10"/>
      <c r="MOI92" s="10"/>
      <c r="MOJ92" s="10"/>
      <c r="MOK92" s="10"/>
      <c r="MOL92" s="10"/>
      <c r="MOM92" s="10"/>
      <c r="MON92" s="10"/>
      <c r="MOO92" s="10"/>
      <c r="MOP92" s="10"/>
      <c r="MOQ92" s="10"/>
      <c r="MOR92" s="10"/>
      <c r="MOS92" s="10"/>
      <c r="MOT92" s="10"/>
      <c r="MOU92" s="10"/>
      <c r="MOV92" s="10"/>
      <c r="MOW92" s="10"/>
      <c r="MOX92" s="10"/>
      <c r="MOY92" s="10"/>
      <c r="MOZ92" s="10"/>
      <c r="MPA92" s="10"/>
      <c r="MPB92" s="10"/>
      <c r="MPC92" s="10"/>
      <c r="MPD92" s="10"/>
      <c r="MPE92" s="10"/>
      <c r="MPF92" s="10"/>
      <c r="MPG92" s="10"/>
      <c r="MPH92" s="10"/>
      <c r="MPI92" s="10"/>
      <c r="MPJ92" s="10"/>
      <c r="MPK92" s="10"/>
      <c r="MPL92" s="10"/>
      <c r="MPM92" s="10"/>
      <c r="MPN92" s="10"/>
      <c r="MPO92" s="10"/>
      <c r="MPP92" s="10"/>
      <c r="MPQ92" s="10"/>
      <c r="MPR92" s="10"/>
      <c r="MPS92" s="10"/>
      <c r="MPT92" s="10"/>
      <c r="MPU92" s="10"/>
      <c r="MPV92" s="10"/>
      <c r="MPW92" s="10"/>
      <c r="MPX92" s="10"/>
      <c r="MPY92" s="10"/>
      <c r="MPZ92" s="10"/>
      <c r="MQA92" s="10"/>
      <c r="MQB92" s="10"/>
      <c r="MQC92" s="10"/>
      <c r="MQD92" s="10"/>
      <c r="MQE92" s="10"/>
      <c r="MQF92" s="10"/>
      <c r="MQG92" s="10"/>
      <c r="MQH92" s="10"/>
      <c r="MQI92" s="10"/>
      <c r="MQJ92" s="10"/>
      <c r="MQK92" s="10"/>
      <c r="MQL92" s="10"/>
      <c r="MQM92" s="10"/>
      <c r="MQN92" s="10"/>
      <c r="MQO92" s="10"/>
      <c r="MQP92" s="10"/>
      <c r="MQQ92" s="10"/>
      <c r="MQR92" s="10"/>
      <c r="MQS92" s="10"/>
      <c r="MQT92" s="10"/>
      <c r="MQU92" s="10"/>
      <c r="MQV92" s="10"/>
      <c r="MQW92" s="10"/>
      <c r="MQX92" s="10"/>
      <c r="MQY92" s="10"/>
      <c r="MQZ92" s="10"/>
      <c r="MRA92" s="10"/>
      <c r="MRB92" s="10"/>
      <c r="MRC92" s="10"/>
      <c r="MRD92" s="10"/>
      <c r="MRE92" s="10"/>
      <c r="MRF92" s="10"/>
      <c r="MRG92" s="10"/>
      <c r="MRH92" s="10"/>
      <c r="MRI92" s="10"/>
      <c r="MRJ92" s="10"/>
      <c r="MRK92" s="10"/>
      <c r="MRL92" s="10"/>
      <c r="MRM92" s="10"/>
      <c r="MRN92" s="10"/>
      <c r="MRO92" s="10"/>
      <c r="MRP92" s="10"/>
      <c r="MRQ92" s="10"/>
      <c r="MRR92" s="10"/>
      <c r="MRS92" s="10"/>
      <c r="MRT92" s="10"/>
      <c r="MRU92" s="10"/>
      <c r="MRV92" s="10"/>
      <c r="MRW92" s="10"/>
      <c r="MRX92" s="10"/>
      <c r="MRY92" s="10"/>
      <c r="MRZ92" s="10"/>
      <c r="MSA92" s="10"/>
      <c r="MSB92" s="10"/>
      <c r="MSC92" s="10"/>
      <c r="MSD92" s="10"/>
      <c r="MSE92" s="10"/>
      <c r="MSF92" s="10"/>
      <c r="MSG92" s="10"/>
      <c r="MSH92" s="10"/>
      <c r="MSI92" s="10"/>
      <c r="MSJ92" s="10"/>
      <c r="MSK92" s="10"/>
      <c r="MSL92" s="10"/>
      <c r="MSM92" s="10"/>
      <c r="MSN92" s="10"/>
      <c r="MSO92" s="10"/>
      <c r="MSP92" s="10"/>
      <c r="MSQ92" s="10"/>
      <c r="MSR92" s="10"/>
      <c r="MSS92" s="10"/>
      <c r="MST92" s="10"/>
      <c r="MSU92" s="10"/>
      <c r="MSV92" s="10"/>
      <c r="MSW92" s="10"/>
      <c r="MSX92" s="10"/>
      <c r="MSY92" s="10"/>
      <c r="MSZ92" s="10"/>
      <c r="MTA92" s="10"/>
      <c r="MTB92" s="10"/>
      <c r="MTC92" s="10"/>
      <c r="MTD92" s="10"/>
      <c r="MTE92" s="10"/>
      <c r="MTF92" s="10"/>
      <c r="MTG92" s="10"/>
      <c r="MTH92" s="10"/>
      <c r="MTI92" s="10"/>
      <c r="MTJ92" s="10"/>
      <c r="MTK92" s="10"/>
      <c r="MTL92" s="10"/>
      <c r="MTM92" s="10"/>
      <c r="MTN92" s="10"/>
      <c r="MTO92" s="10"/>
      <c r="MTP92" s="10"/>
      <c r="MTQ92" s="10"/>
      <c r="MTR92" s="10"/>
      <c r="MTS92" s="10"/>
      <c r="MTT92" s="10"/>
      <c r="MTU92" s="10"/>
      <c r="MTV92" s="10"/>
      <c r="MTW92" s="10"/>
      <c r="MTX92" s="10"/>
      <c r="MTY92" s="10"/>
      <c r="MTZ92" s="10"/>
      <c r="MUA92" s="10"/>
      <c r="MUB92" s="10"/>
      <c r="MUC92" s="10"/>
      <c r="MUD92" s="10"/>
      <c r="MUE92" s="10"/>
      <c r="MUF92" s="10"/>
      <c r="MUG92" s="10"/>
      <c r="MUH92" s="10"/>
      <c r="MUI92" s="10"/>
      <c r="MUJ92" s="10"/>
      <c r="MUK92" s="10"/>
      <c r="MUL92" s="10"/>
      <c r="MUM92" s="10"/>
      <c r="MUN92" s="10"/>
      <c r="MUO92" s="10"/>
      <c r="MUP92" s="10"/>
      <c r="MUQ92" s="10"/>
      <c r="MUR92" s="10"/>
      <c r="MUS92" s="10"/>
      <c r="MUT92" s="10"/>
      <c r="MUU92" s="10"/>
      <c r="MUV92" s="10"/>
      <c r="MUW92" s="10"/>
      <c r="MUX92" s="10"/>
      <c r="MUY92" s="10"/>
      <c r="MUZ92" s="10"/>
      <c r="MVA92" s="10"/>
      <c r="MVB92" s="10"/>
      <c r="MVC92" s="10"/>
      <c r="MVD92" s="10"/>
      <c r="MVE92" s="10"/>
      <c r="MVF92" s="10"/>
      <c r="MVG92" s="10"/>
      <c r="MVH92" s="10"/>
      <c r="MVI92" s="10"/>
      <c r="MVJ92" s="10"/>
      <c r="MVK92" s="10"/>
      <c r="MVL92" s="10"/>
      <c r="MVM92" s="10"/>
      <c r="MVN92" s="10"/>
      <c r="MVO92" s="10"/>
      <c r="MVP92" s="10"/>
      <c r="MVQ92" s="10"/>
      <c r="MVR92" s="10"/>
      <c r="MVS92" s="10"/>
      <c r="MVT92" s="10"/>
      <c r="MVU92" s="10"/>
      <c r="MVV92" s="10"/>
      <c r="MVW92" s="10"/>
      <c r="MVX92" s="10"/>
      <c r="MVY92" s="10"/>
      <c r="MVZ92" s="10"/>
      <c r="MWA92" s="10"/>
      <c r="MWB92" s="10"/>
      <c r="MWC92" s="10"/>
      <c r="MWD92" s="10"/>
      <c r="MWE92" s="10"/>
      <c r="MWF92" s="10"/>
      <c r="MWG92" s="10"/>
      <c r="MWH92" s="10"/>
      <c r="MWI92" s="10"/>
      <c r="MWJ92" s="10"/>
      <c r="MWK92" s="10"/>
      <c r="MWL92" s="10"/>
      <c r="MWM92" s="10"/>
      <c r="MWN92" s="10"/>
      <c r="MWO92" s="10"/>
      <c r="MWP92" s="10"/>
      <c r="MWQ92" s="10"/>
      <c r="MWR92" s="10"/>
      <c r="MWS92" s="10"/>
      <c r="MWT92" s="10"/>
      <c r="MWU92" s="10"/>
      <c r="MWV92" s="10"/>
      <c r="MWW92" s="10"/>
      <c r="MWX92" s="10"/>
      <c r="MWY92" s="10"/>
      <c r="MWZ92" s="10"/>
      <c r="MXA92" s="10"/>
      <c r="MXB92" s="10"/>
      <c r="MXC92" s="10"/>
      <c r="MXD92" s="10"/>
      <c r="MXE92" s="10"/>
      <c r="MXF92" s="10"/>
      <c r="MXG92" s="10"/>
      <c r="MXH92" s="10"/>
      <c r="MXI92" s="10"/>
      <c r="MXJ92" s="10"/>
      <c r="MXK92" s="10"/>
      <c r="MXL92" s="10"/>
      <c r="MXM92" s="10"/>
      <c r="MXN92" s="10"/>
      <c r="MXO92" s="10"/>
      <c r="MXP92" s="10"/>
      <c r="MXQ92" s="10"/>
      <c r="MXR92" s="10"/>
      <c r="MXS92" s="10"/>
      <c r="MXT92" s="10"/>
      <c r="MXU92" s="10"/>
      <c r="MXV92" s="10"/>
      <c r="MXW92" s="10"/>
      <c r="MXX92" s="10"/>
      <c r="MXY92" s="10"/>
      <c r="MXZ92" s="10"/>
      <c r="MYA92" s="10"/>
      <c r="MYB92" s="10"/>
      <c r="MYC92" s="10"/>
      <c r="MYD92" s="10"/>
      <c r="MYE92" s="10"/>
      <c r="MYF92" s="10"/>
      <c r="MYG92" s="10"/>
      <c r="MYH92" s="10"/>
      <c r="MYI92" s="10"/>
      <c r="MYJ92" s="10"/>
      <c r="MYK92" s="10"/>
      <c r="MYL92" s="10"/>
      <c r="MYM92" s="10"/>
      <c r="MYN92" s="10"/>
      <c r="MYO92" s="10"/>
      <c r="MYP92" s="10"/>
      <c r="MYQ92" s="10"/>
      <c r="MYR92" s="10"/>
      <c r="MYS92" s="10"/>
      <c r="MYT92" s="10"/>
      <c r="MYU92" s="10"/>
      <c r="MYV92" s="10"/>
      <c r="MYW92" s="10"/>
      <c r="MYX92" s="10"/>
      <c r="MYY92" s="10"/>
      <c r="MYZ92" s="10"/>
      <c r="MZA92" s="10"/>
      <c r="MZB92" s="10"/>
      <c r="MZC92" s="10"/>
      <c r="MZD92" s="10"/>
      <c r="MZE92" s="10"/>
      <c r="MZF92" s="10"/>
      <c r="MZG92" s="10"/>
      <c r="MZH92" s="10"/>
      <c r="MZI92" s="10"/>
      <c r="MZJ92" s="10"/>
      <c r="MZK92" s="10"/>
      <c r="MZL92" s="10"/>
      <c r="MZM92" s="10"/>
      <c r="MZN92" s="10"/>
      <c r="MZO92" s="10"/>
      <c r="MZP92" s="10"/>
      <c r="MZQ92" s="10"/>
      <c r="MZR92" s="10"/>
      <c r="MZS92" s="10"/>
      <c r="MZT92" s="10"/>
      <c r="MZU92" s="10"/>
      <c r="MZV92" s="10"/>
      <c r="MZW92" s="10"/>
      <c r="MZX92" s="10"/>
      <c r="MZY92" s="10"/>
      <c r="MZZ92" s="10"/>
      <c r="NAA92" s="10"/>
      <c r="NAB92" s="10"/>
      <c r="NAC92" s="10"/>
      <c r="NAD92" s="10"/>
      <c r="NAE92" s="10"/>
      <c r="NAF92" s="10"/>
      <c r="NAG92" s="10"/>
      <c r="NAH92" s="10"/>
      <c r="NAI92" s="10"/>
      <c r="NAJ92" s="10"/>
      <c r="NAK92" s="10"/>
      <c r="NAL92" s="10"/>
      <c r="NAM92" s="10"/>
      <c r="NAN92" s="10"/>
      <c r="NAO92" s="10"/>
      <c r="NAP92" s="10"/>
      <c r="NAQ92" s="10"/>
      <c r="NAR92" s="10"/>
      <c r="NAS92" s="10"/>
      <c r="NAT92" s="10"/>
      <c r="NAU92" s="10"/>
      <c r="NAV92" s="10"/>
      <c r="NAW92" s="10"/>
      <c r="NAX92" s="10"/>
      <c r="NAY92" s="10"/>
      <c r="NAZ92" s="10"/>
      <c r="NBA92" s="10"/>
      <c r="NBB92" s="10"/>
      <c r="NBC92" s="10"/>
      <c r="NBD92" s="10"/>
      <c r="NBE92" s="10"/>
      <c r="NBF92" s="10"/>
      <c r="NBG92" s="10"/>
      <c r="NBH92" s="10"/>
      <c r="NBI92" s="10"/>
      <c r="NBJ92" s="10"/>
      <c r="NBK92" s="10"/>
      <c r="NBL92" s="10"/>
      <c r="NBM92" s="10"/>
      <c r="NBN92" s="10"/>
      <c r="NBO92" s="10"/>
      <c r="NBP92" s="10"/>
      <c r="NBQ92" s="10"/>
      <c r="NBR92" s="10"/>
      <c r="NBS92" s="10"/>
      <c r="NBT92" s="10"/>
      <c r="NBU92" s="10"/>
      <c r="NBV92" s="10"/>
      <c r="NBW92" s="10"/>
      <c r="NBX92" s="10"/>
      <c r="NBY92" s="10"/>
      <c r="NBZ92" s="10"/>
      <c r="NCA92" s="10"/>
      <c r="NCB92" s="10"/>
      <c r="NCC92" s="10"/>
      <c r="NCD92" s="10"/>
      <c r="NCE92" s="10"/>
      <c r="NCF92" s="10"/>
      <c r="NCG92" s="10"/>
      <c r="NCH92" s="10"/>
      <c r="NCI92" s="10"/>
      <c r="NCJ92" s="10"/>
      <c r="NCK92" s="10"/>
      <c r="NCL92" s="10"/>
      <c r="NCM92" s="10"/>
      <c r="NCN92" s="10"/>
      <c r="NCO92" s="10"/>
      <c r="NCP92" s="10"/>
      <c r="NCQ92" s="10"/>
      <c r="NCR92" s="10"/>
      <c r="NCS92" s="10"/>
      <c r="NCT92" s="10"/>
      <c r="NCU92" s="10"/>
      <c r="NCV92" s="10"/>
      <c r="NCW92" s="10"/>
      <c r="NCX92" s="10"/>
      <c r="NCY92" s="10"/>
      <c r="NCZ92" s="10"/>
      <c r="NDA92" s="10"/>
      <c r="NDB92" s="10"/>
      <c r="NDC92" s="10"/>
      <c r="NDD92" s="10"/>
      <c r="NDE92" s="10"/>
      <c r="NDF92" s="10"/>
      <c r="NDG92" s="10"/>
      <c r="NDH92" s="10"/>
      <c r="NDI92" s="10"/>
      <c r="NDJ92" s="10"/>
      <c r="NDK92" s="10"/>
      <c r="NDL92" s="10"/>
      <c r="NDM92" s="10"/>
      <c r="NDN92" s="10"/>
      <c r="NDO92" s="10"/>
      <c r="NDP92" s="10"/>
      <c r="NDQ92" s="10"/>
      <c r="NDR92" s="10"/>
      <c r="NDS92" s="10"/>
      <c r="NDT92" s="10"/>
      <c r="NDU92" s="10"/>
      <c r="NDV92" s="10"/>
      <c r="NDW92" s="10"/>
      <c r="NDX92" s="10"/>
      <c r="NDY92" s="10"/>
      <c r="NDZ92" s="10"/>
      <c r="NEA92" s="10"/>
      <c r="NEB92" s="10"/>
      <c r="NEC92" s="10"/>
      <c r="NED92" s="10"/>
      <c r="NEE92" s="10"/>
      <c r="NEF92" s="10"/>
      <c r="NEG92" s="10"/>
      <c r="NEH92" s="10"/>
      <c r="NEI92" s="10"/>
      <c r="NEJ92" s="10"/>
      <c r="NEK92" s="10"/>
      <c r="NEL92" s="10"/>
      <c r="NEM92" s="10"/>
      <c r="NEN92" s="10"/>
      <c r="NEO92" s="10"/>
      <c r="NEP92" s="10"/>
      <c r="NEQ92" s="10"/>
      <c r="NER92" s="10"/>
      <c r="NES92" s="10"/>
      <c r="NET92" s="10"/>
      <c r="NEU92" s="10"/>
      <c r="NEV92" s="10"/>
      <c r="NEW92" s="10"/>
      <c r="NEX92" s="10"/>
      <c r="NEY92" s="10"/>
      <c r="NEZ92" s="10"/>
      <c r="NFA92" s="10"/>
      <c r="NFB92" s="10"/>
      <c r="NFC92" s="10"/>
      <c r="NFD92" s="10"/>
      <c r="NFE92" s="10"/>
      <c r="NFF92" s="10"/>
      <c r="NFG92" s="10"/>
      <c r="NFH92" s="10"/>
      <c r="NFI92" s="10"/>
      <c r="NFJ92" s="10"/>
      <c r="NFK92" s="10"/>
      <c r="NFL92" s="10"/>
      <c r="NFM92" s="10"/>
      <c r="NFN92" s="10"/>
      <c r="NFO92" s="10"/>
      <c r="NFP92" s="10"/>
      <c r="NFQ92" s="10"/>
      <c r="NFR92" s="10"/>
      <c r="NFS92" s="10"/>
      <c r="NFT92" s="10"/>
      <c r="NFU92" s="10"/>
      <c r="NFV92" s="10"/>
      <c r="NFW92" s="10"/>
      <c r="NFX92" s="10"/>
      <c r="NFY92" s="10"/>
      <c r="NFZ92" s="10"/>
      <c r="NGA92" s="10"/>
      <c r="NGB92" s="10"/>
      <c r="NGC92" s="10"/>
      <c r="NGD92" s="10"/>
      <c r="NGE92" s="10"/>
      <c r="NGF92" s="10"/>
      <c r="NGG92" s="10"/>
      <c r="NGH92" s="10"/>
      <c r="NGI92" s="10"/>
      <c r="NGJ92" s="10"/>
      <c r="NGK92" s="10"/>
      <c r="NGL92" s="10"/>
      <c r="NGM92" s="10"/>
      <c r="NGN92" s="10"/>
      <c r="NGO92" s="10"/>
      <c r="NGP92" s="10"/>
      <c r="NGQ92" s="10"/>
      <c r="NGR92" s="10"/>
      <c r="NGS92" s="10"/>
      <c r="NGT92" s="10"/>
      <c r="NGU92" s="10"/>
      <c r="NGV92" s="10"/>
      <c r="NGW92" s="10"/>
      <c r="NGX92" s="10"/>
      <c r="NGY92" s="10"/>
      <c r="NGZ92" s="10"/>
      <c r="NHA92" s="10"/>
      <c r="NHB92" s="10"/>
      <c r="NHC92" s="10"/>
      <c r="NHD92" s="10"/>
      <c r="NHE92" s="10"/>
      <c r="NHF92" s="10"/>
      <c r="NHG92" s="10"/>
      <c r="NHH92" s="10"/>
      <c r="NHI92" s="10"/>
      <c r="NHJ92" s="10"/>
      <c r="NHK92" s="10"/>
      <c r="NHL92" s="10"/>
      <c r="NHM92" s="10"/>
      <c r="NHN92" s="10"/>
      <c r="NHO92" s="10"/>
      <c r="NHP92" s="10"/>
      <c r="NHQ92" s="10"/>
      <c r="NHR92" s="10"/>
      <c r="NHS92" s="10"/>
      <c r="NHT92" s="10"/>
      <c r="NHU92" s="10"/>
      <c r="NHV92" s="10"/>
      <c r="NHW92" s="10"/>
      <c r="NHX92" s="10"/>
      <c r="NHY92" s="10"/>
      <c r="NHZ92" s="10"/>
      <c r="NIA92" s="10"/>
      <c r="NIB92" s="10"/>
      <c r="NIC92" s="10"/>
      <c r="NID92" s="10"/>
      <c r="NIE92" s="10"/>
      <c r="NIF92" s="10"/>
      <c r="NIG92" s="10"/>
      <c r="NIH92" s="10"/>
      <c r="NII92" s="10"/>
      <c r="NIJ92" s="10"/>
      <c r="NIK92" s="10"/>
      <c r="NIL92" s="10"/>
      <c r="NIM92" s="10"/>
      <c r="NIN92" s="10"/>
      <c r="NIO92" s="10"/>
      <c r="NIP92" s="10"/>
      <c r="NIQ92" s="10"/>
      <c r="NIR92" s="10"/>
      <c r="NIS92" s="10"/>
      <c r="NIT92" s="10"/>
      <c r="NIU92" s="10"/>
      <c r="NIV92" s="10"/>
      <c r="NIW92" s="10"/>
      <c r="NIX92" s="10"/>
      <c r="NIY92" s="10"/>
      <c r="NIZ92" s="10"/>
      <c r="NJA92" s="10"/>
      <c r="NJB92" s="10"/>
      <c r="NJC92" s="10"/>
      <c r="NJD92" s="10"/>
      <c r="NJE92" s="10"/>
      <c r="NJF92" s="10"/>
      <c r="NJG92" s="10"/>
      <c r="NJH92" s="10"/>
      <c r="NJI92" s="10"/>
      <c r="NJJ92" s="10"/>
      <c r="NJK92" s="10"/>
      <c r="NJL92" s="10"/>
      <c r="NJM92" s="10"/>
      <c r="NJN92" s="10"/>
      <c r="NJO92" s="10"/>
      <c r="NJP92" s="10"/>
      <c r="NJQ92" s="10"/>
      <c r="NJR92" s="10"/>
      <c r="NJS92" s="10"/>
      <c r="NJT92" s="10"/>
      <c r="NJU92" s="10"/>
      <c r="NJV92" s="10"/>
      <c r="NJW92" s="10"/>
      <c r="NJX92" s="10"/>
      <c r="NJY92" s="10"/>
      <c r="NJZ92" s="10"/>
      <c r="NKA92" s="10"/>
      <c r="NKB92" s="10"/>
      <c r="NKC92" s="10"/>
      <c r="NKD92" s="10"/>
      <c r="NKE92" s="10"/>
      <c r="NKF92" s="10"/>
      <c r="NKG92" s="10"/>
      <c r="NKH92" s="10"/>
      <c r="NKI92" s="10"/>
      <c r="NKJ92" s="10"/>
      <c r="NKK92" s="10"/>
      <c r="NKL92" s="10"/>
      <c r="NKM92" s="10"/>
      <c r="NKN92" s="10"/>
      <c r="NKO92" s="10"/>
      <c r="NKP92" s="10"/>
      <c r="NKQ92" s="10"/>
      <c r="NKR92" s="10"/>
      <c r="NKS92" s="10"/>
      <c r="NKT92" s="10"/>
      <c r="NKU92" s="10"/>
      <c r="NKV92" s="10"/>
      <c r="NKW92" s="10"/>
      <c r="NKX92" s="10"/>
      <c r="NKY92" s="10"/>
      <c r="NKZ92" s="10"/>
      <c r="NLA92" s="10"/>
      <c r="NLB92" s="10"/>
      <c r="NLC92" s="10"/>
      <c r="NLD92" s="10"/>
      <c r="NLE92" s="10"/>
      <c r="NLF92" s="10"/>
      <c r="NLG92" s="10"/>
      <c r="NLH92" s="10"/>
      <c r="NLI92" s="10"/>
      <c r="NLJ92" s="10"/>
      <c r="NLK92" s="10"/>
      <c r="NLL92" s="10"/>
      <c r="NLM92" s="10"/>
      <c r="NLN92" s="10"/>
      <c r="NLO92" s="10"/>
      <c r="NLP92" s="10"/>
      <c r="NLQ92" s="10"/>
      <c r="NLR92" s="10"/>
      <c r="NLS92" s="10"/>
      <c r="NLT92" s="10"/>
      <c r="NLU92" s="10"/>
      <c r="NLV92" s="10"/>
      <c r="NLW92" s="10"/>
      <c r="NLX92" s="10"/>
      <c r="NLY92" s="10"/>
      <c r="NLZ92" s="10"/>
      <c r="NMA92" s="10"/>
      <c r="NMB92" s="10"/>
      <c r="NMC92" s="10"/>
      <c r="NMD92" s="10"/>
      <c r="NME92" s="10"/>
      <c r="NMF92" s="10"/>
      <c r="NMG92" s="10"/>
      <c r="NMH92" s="10"/>
      <c r="NMI92" s="10"/>
      <c r="NMJ92" s="10"/>
      <c r="NMK92" s="10"/>
      <c r="NML92" s="10"/>
      <c r="NMM92" s="10"/>
      <c r="NMN92" s="10"/>
      <c r="NMO92" s="10"/>
      <c r="NMP92" s="10"/>
      <c r="NMQ92" s="10"/>
      <c r="NMR92" s="10"/>
      <c r="NMS92" s="10"/>
      <c r="NMT92" s="10"/>
      <c r="NMU92" s="10"/>
      <c r="NMV92" s="10"/>
      <c r="NMW92" s="10"/>
      <c r="NMX92" s="10"/>
      <c r="NMY92" s="10"/>
      <c r="NMZ92" s="10"/>
      <c r="NNA92" s="10"/>
      <c r="NNB92" s="10"/>
      <c r="NNC92" s="10"/>
      <c r="NND92" s="10"/>
      <c r="NNE92" s="10"/>
      <c r="NNF92" s="10"/>
      <c r="NNG92" s="10"/>
      <c r="NNH92" s="10"/>
      <c r="NNI92" s="10"/>
      <c r="NNJ92" s="10"/>
      <c r="NNK92" s="10"/>
      <c r="NNL92" s="10"/>
      <c r="NNM92" s="10"/>
      <c r="NNN92" s="10"/>
      <c r="NNO92" s="10"/>
      <c r="NNP92" s="10"/>
      <c r="NNQ92" s="10"/>
      <c r="NNR92" s="10"/>
      <c r="NNS92" s="10"/>
      <c r="NNT92" s="10"/>
      <c r="NNU92" s="10"/>
      <c r="NNV92" s="10"/>
      <c r="NNW92" s="10"/>
      <c r="NNX92" s="10"/>
      <c r="NNY92" s="10"/>
      <c r="NNZ92" s="10"/>
      <c r="NOA92" s="10"/>
      <c r="NOB92" s="10"/>
      <c r="NOC92" s="10"/>
      <c r="NOD92" s="10"/>
      <c r="NOE92" s="10"/>
      <c r="NOF92" s="10"/>
      <c r="NOG92" s="10"/>
      <c r="NOH92" s="10"/>
      <c r="NOI92" s="10"/>
      <c r="NOJ92" s="10"/>
      <c r="NOK92" s="10"/>
      <c r="NOL92" s="10"/>
      <c r="NOM92" s="10"/>
      <c r="NON92" s="10"/>
      <c r="NOO92" s="10"/>
      <c r="NOP92" s="10"/>
      <c r="NOQ92" s="10"/>
      <c r="NOR92" s="10"/>
      <c r="NOS92" s="10"/>
      <c r="NOT92" s="10"/>
      <c r="NOU92" s="10"/>
      <c r="NOV92" s="10"/>
      <c r="NOW92" s="10"/>
      <c r="NOX92" s="10"/>
      <c r="NOY92" s="10"/>
      <c r="NOZ92" s="10"/>
      <c r="NPA92" s="10"/>
      <c r="NPB92" s="10"/>
      <c r="NPC92" s="10"/>
      <c r="NPD92" s="10"/>
      <c r="NPE92" s="10"/>
      <c r="NPF92" s="10"/>
      <c r="NPG92" s="10"/>
      <c r="NPH92" s="10"/>
      <c r="NPI92" s="10"/>
      <c r="NPJ92" s="10"/>
      <c r="NPK92" s="10"/>
      <c r="NPL92" s="10"/>
      <c r="NPM92" s="10"/>
      <c r="NPN92" s="10"/>
      <c r="NPO92" s="10"/>
      <c r="NPP92" s="10"/>
      <c r="NPQ92" s="10"/>
      <c r="NPR92" s="10"/>
      <c r="NPS92" s="10"/>
      <c r="NPT92" s="10"/>
      <c r="NPU92" s="10"/>
      <c r="NPV92" s="10"/>
      <c r="NPW92" s="10"/>
      <c r="NPX92" s="10"/>
      <c r="NPY92" s="10"/>
      <c r="NPZ92" s="10"/>
      <c r="NQA92" s="10"/>
      <c r="NQB92" s="10"/>
      <c r="NQC92" s="10"/>
      <c r="NQD92" s="10"/>
      <c r="NQE92" s="10"/>
      <c r="NQF92" s="10"/>
      <c r="NQG92" s="10"/>
      <c r="NQH92" s="10"/>
      <c r="NQI92" s="10"/>
      <c r="NQJ92" s="10"/>
      <c r="NQK92" s="10"/>
      <c r="NQL92" s="10"/>
      <c r="NQM92" s="10"/>
      <c r="NQN92" s="10"/>
      <c r="NQO92" s="10"/>
      <c r="NQP92" s="10"/>
      <c r="NQQ92" s="10"/>
      <c r="NQR92" s="10"/>
      <c r="NQS92" s="10"/>
      <c r="NQT92" s="10"/>
      <c r="NQU92" s="10"/>
      <c r="NQV92" s="10"/>
      <c r="NQW92" s="10"/>
      <c r="NQX92" s="10"/>
      <c r="NQY92" s="10"/>
      <c r="NQZ92" s="10"/>
      <c r="NRA92" s="10"/>
      <c r="NRB92" s="10"/>
      <c r="NRC92" s="10"/>
      <c r="NRD92" s="10"/>
      <c r="NRE92" s="10"/>
      <c r="NRF92" s="10"/>
      <c r="NRG92" s="10"/>
      <c r="NRH92" s="10"/>
      <c r="NRI92" s="10"/>
      <c r="NRJ92" s="10"/>
      <c r="NRK92" s="10"/>
      <c r="NRL92" s="10"/>
      <c r="NRM92" s="10"/>
      <c r="NRN92" s="10"/>
      <c r="NRO92" s="10"/>
      <c r="NRP92" s="10"/>
      <c r="NRQ92" s="10"/>
      <c r="NRR92" s="10"/>
      <c r="NRS92" s="10"/>
      <c r="NRT92" s="10"/>
      <c r="NRU92" s="10"/>
      <c r="NRV92" s="10"/>
      <c r="NRW92" s="10"/>
      <c r="NRX92" s="10"/>
      <c r="NRY92" s="10"/>
      <c r="NRZ92" s="10"/>
      <c r="NSA92" s="10"/>
      <c r="NSB92" s="10"/>
      <c r="NSC92" s="10"/>
      <c r="NSD92" s="10"/>
      <c r="NSE92" s="10"/>
      <c r="NSF92" s="10"/>
      <c r="NSG92" s="10"/>
      <c r="NSH92" s="10"/>
      <c r="NSI92" s="10"/>
      <c r="NSJ92" s="10"/>
      <c r="NSK92" s="10"/>
      <c r="NSL92" s="10"/>
      <c r="NSM92" s="10"/>
      <c r="NSN92" s="10"/>
      <c r="NSO92" s="10"/>
      <c r="NSP92" s="10"/>
      <c r="NSQ92" s="10"/>
      <c r="NSR92" s="10"/>
      <c r="NSS92" s="10"/>
      <c r="NST92" s="10"/>
      <c r="NSU92" s="10"/>
      <c r="NSV92" s="10"/>
      <c r="NSW92" s="10"/>
      <c r="NSX92" s="10"/>
      <c r="NSY92" s="10"/>
      <c r="NSZ92" s="10"/>
      <c r="NTA92" s="10"/>
      <c r="NTB92" s="10"/>
      <c r="NTC92" s="10"/>
      <c r="NTD92" s="10"/>
      <c r="NTE92" s="10"/>
      <c r="NTF92" s="10"/>
      <c r="NTG92" s="10"/>
      <c r="NTH92" s="10"/>
      <c r="NTI92" s="10"/>
      <c r="NTJ92" s="10"/>
      <c r="NTK92" s="10"/>
      <c r="NTL92" s="10"/>
      <c r="NTM92" s="10"/>
      <c r="NTN92" s="10"/>
      <c r="NTO92" s="10"/>
      <c r="NTP92" s="10"/>
      <c r="NTQ92" s="10"/>
      <c r="NTR92" s="10"/>
      <c r="NTS92" s="10"/>
      <c r="NTT92" s="10"/>
      <c r="NTU92" s="10"/>
      <c r="NTV92" s="10"/>
      <c r="NTW92" s="10"/>
      <c r="NTX92" s="10"/>
      <c r="NTY92" s="10"/>
      <c r="NTZ92" s="10"/>
      <c r="NUA92" s="10"/>
      <c r="NUB92" s="10"/>
      <c r="NUC92" s="10"/>
      <c r="NUD92" s="10"/>
      <c r="NUE92" s="10"/>
      <c r="NUF92" s="10"/>
      <c r="NUG92" s="10"/>
      <c r="NUH92" s="10"/>
      <c r="NUI92" s="10"/>
      <c r="NUJ92" s="10"/>
      <c r="NUK92" s="10"/>
      <c r="NUL92" s="10"/>
      <c r="NUM92" s="10"/>
      <c r="NUN92" s="10"/>
      <c r="NUO92" s="10"/>
      <c r="NUP92" s="10"/>
      <c r="NUQ92" s="10"/>
      <c r="NUR92" s="10"/>
      <c r="NUS92" s="10"/>
      <c r="NUT92" s="10"/>
      <c r="NUU92" s="10"/>
      <c r="NUV92" s="10"/>
      <c r="NUW92" s="10"/>
      <c r="NUX92" s="10"/>
      <c r="NUY92" s="10"/>
      <c r="NUZ92" s="10"/>
      <c r="NVA92" s="10"/>
      <c r="NVB92" s="10"/>
      <c r="NVC92" s="10"/>
      <c r="NVD92" s="10"/>
      <c r="NVE92" s="10"/>
      <c r="NVF92" s="10"/>
      <c r="NVG92" s="10"/>
      <c r="NVH92" s="10"/>
      <c r="NVI92" s="10"/>
      <c r="NVJ92" s="10"/>
      <c r="NVK92" s="10"/>
      <c r="NVL92" s="10"/>
      <c r="NVM92" s="10"/>
      <c r="NVN92" s="10"/>
      <c r="NVO92" s="10"/>
      <c r="NVP92" s="10"/>
      <c r="NVQ92" s="10"/>
      <c r="NVR92" s="10"/>
      <c r="NVS92" s="10"/>
      <c r="NVT92" s="10"/>
      <c r="NVU92" s="10"/>
      <c r="NVV92" s="10"/>
      <c r="NVW92" s="10"/>
      <c r="NVX92" s="10"/>
      <c r="NVY92" s="10"/>
      <c r="NVZ92" s="10"/>
      <c r="NWA92" s="10"/>
      <c r="NWB92" s="10"/>
      <c r="NWC92" s="10"/>
      <c r="NWD92" s="10"/>
      <c r="NWE92" s="10"/>
      <c r="NWF92" s="10"/>
      <c r="NWG92" s="10"/>
      <c r="NWH92" s="10"/>
      <c r="NWI92" s="10"/>
      <c r="NWJ92" s="10"/>
      <c r="NWK92" s="10"/>
      <c r="NWL92" s="10"/>
      <c r="NWM92" s="10"/>
      <c r="NWN92" s="10"/>
      <c r="NWO92" s="10"/>
      <c r="NWP92" s="10"/>
      <c r="NWQ92" s="10"/>
      <c r="NWR92" s="10"/>
      <c r="NWS92" s="10"/>
      <c r="NWT92" s="10"/>
      <c r="NWU92" s="10"/>
      <c r="NWV92" s="10"/>
      <c r="NWW92" s="10"/>
      <c r="NWX92" s="10"/>
      <c r="NWY92" s="10"/>
      <c r="NWZ92" s="10"/>
      <c r="NXA92" s="10"/>
      <c r="NXB92" s="10"/>
      <c r="NXC92" s="10"/>
      <c r="NXD92" s="10"/>
      <c r="NXE92" s="10"/>
      <c r="NXF92" s="10"/>
      <c r="NXG92" s="10"/>
      <c r="NXH92" s="10"/>
      <c r="NXI92" s="10"/>
      <c r="NXJ92" s="10"/>
      <c r="NXK92" s="10"/>
      <c r="NXL92" s="10"/>
      <c r="NXM92" s="10"/>
      <c r="NXN92" s="10"/>
      <c r="NXO92" s="10"/>
      <c r="NXP92" s="10"/>
      <c r="NXQ92" s="10"/>
      <c r="NXR92" s="10"/>
      <c r="NXS92" s="10"/>
      <c r="NXT92" s="10"/>
      <c r="NXU92" s="10"/>
      <c r="NXV92" s="10"/>
      <c r="NXW92" s="10"/>
      <c r="NXX92" s="10"/>
      <c r="NXY92" s="10"/>
      <c r="NXZ92" s="10"/>
      <c r="NYA92" s="10"/>
      <c r="NYB92" s="10"/>
      <c r="NYC92" s="10"/>
      <c r="NYD92" s="10"/>
      <c r="NYE92" s="10"/>
      <c r="NYF92" s="10"/>
      <c r="NYG92" s="10"/>
      <c r="NYH92" s="10"/>
      <c r="NYI92" s="10"/>
      <c r="NYJ92" s="10"/>
      <c r="NYK92" s="10"/>
      <c r="NYL92" s="10"/>
      <c r="NYM92" s="10"/>
      <c r="NYN92" s="10"/>
      <c r="NYO92" s="10"/>
      <c r="NYP92" s="10"/>
      <c r="NYQ92" s="10"/>
      <c r="NYR92" s="10"/>
      <c r="NYS92" s="10"/>
      <c r="NYT92" s="10"/>
      <c r="NYU92" s="10"/>
      <c r="NYV92" s="10"/>
      <c r="NYW92" s="10"/>
      <c r="NYX92" s="10"/>
      <c r="NYY92" s="10"/>
      <c r="NYZ92" s="10"/>
      <c r="NZA92" s="10"/>
      <c r="NZB92" s="10"/>
      <c r="NZC92" s="10"/>
      <c r="NZD92" s="10"/>
      <c r="NZE92" s="10"/>
      <c r="NZF92" s="10"/>
      <c r="NZG92" s="10"/>
      <c r="NZH92" s="10"/>
      <c r="NZI92" s="10"/>
      <c r="NZJ92" s="10"/>
      <c r="NZK92" s="10"/>
      <c r="NZL92" s="10"/>
      <c r="NZM92" s="10"/>
      <c r="NZN92" s="10"/>
      <c r="NZO92" s="10"/>
      <c r="NZP92" s="10"/>
      <c r="NZQ92" s="10"/>
      <c r="NZR92" s="10"/>
      <c r="NZS92" s="10"/>
      <c r="NZT92" s="10"/>
      <c r="NZU92" s="10"/>
      <c r="NZV92" s="10"/>
      <c r="NZW92" s="10"/>
      <c r="NZX92" s="10"/>
      <c r="NZY92" s="10"/>
      <c r="NZZ92" s="10"/>
      <c r="OAA92" s="10"/>
      <c r="OAB92" s="10"/>
      <c r="OAC92" s="10"/>
      <c r="OAD92" s="10"/>
      <c r="OAE92" s="10"/>
      <c r="OAF92" s="10"/>
      <c r="OAG92" s="10"/>
      <c r="OAH92" s="10"/>
      <c r="OAI92" s="10"/>
      <c r="OAJ92" s="10"/>
      <c r="OAK92" s="10"/>
      <c r="OAL92" s="10"/>
      <c r="OAM92" s="10"/>
      <c r="OAN92" s="10"/>
      <c r="OAO92" s="10"/>
      <c r="OAP92" s="10"/>
      <c r="OAQ92" s="10"/>
      <c r="OAR92" s="10"/>
      <c r="OAS92" s="10"/>
      <c r="OAT92" s="10"/>
      <c r="OAU92" s="10"/>
      <c r="OAV92" s="10"/>
      <c r="OAW92" s="10"/>
      <c r="OAX92" s="10"/>
      <c r="OAY92" s="10"/>
      <c r="OAZ92" s="10"/>
      <c r="OBA92" s="10"/>
      <c r="OBB92" s="10"/>
      <c r="OBC92" s="10"/>
      <c r="OBD92" s="10"/>
      <c r="OBE92" s="10"/>
      <c r="OBF92" s="10"/>
      <c r="OBG92" s="10"/>
      <c r="OBH92" s="10"/>
      <c r="OBI92" s="10"/>
      <c r="OBJ92" s="10"/>
      <c r="OBK92" s="10"/>
      <c r="OBL92" s="10"/>
      <c r="OBM92" s="10"/>
      <c r="OBN92" s="10"/>
      <c r="OBO92" s="10"/>
      <c r="OBP92" s="10"/>
      <c r="OBQ92" s="10"/>
      <c r="OBR92" s="10"/>
      <c r="OBS92" s="10"/>
      <c r="OBT92" s="10"/>
      <c r="OBU92" s="10"/>
      <c r="OBV92" s="10"/>
      <c r="OBW92" s="10"/>
      <c r="OBX92" s="10"/>
      <c r="OBY92" s="10"/>
      <c r="OBZ92" s="10"/>
      <c r="OCA92" s="10"/>
      <c r="OCB92" s="10"/>
      <c r="OCC92" s="10"/>
      <c r="OCD92" s="10"/>
      <c r="OCE92" s="10"/>
      <c r="OCF92" s="10"/>
      <c r="OCG92" s="10"/>
      <c r="OCH92" s="10"/>
      <c r="OCI92" s="10"/>
      <c r="OCJ92" s="10"/>
      <c r="OCK92" s="10"/>
      <c r="OCL92" s="10"/>
      <c r="OCM92" s="10"/>
      <c r="OCN92" s="10"/>
      <c r="OCO92" s="10"/>
      <c r="OCP92" s="10"/>
      <c r="OCQ92" s="10"/>
      <c r="OCR92" s="10"/>
      <c r="OCS92" s="10"/>
      <c r="OCT92" s="10"/>
      <c r="OCU92" s="10"/>
      <c r="OCV92" s="10"/>
      <c r="OCW92" s="10"/>
      <c r="OCX92" s="10"/>
      <c r="OCY92" s="10"/>
      <c r="OCZ92" s="10"/>
      <c r="ODA92" s="10"/>
      <c r="ODB92" s="10"/>
      <c r="ODC92" s="10"/>
      <c r="ODD92" s="10"/>
      <c r="ODE92" s="10"/>
      <c r="ODF92" s="10"/>
      <c r="ODG92" s="10"/>
      <c r="ODH92" s="10"/>
      <c r="ODI92" s="10"/>
      <c r="ODJ92" s="10"/>
      <c r="ODK92" s="10"/>
      <c r="ODL92" s="10"/>
      <c r="ODM92" s="10"/>
      <c r="ODN92" s="10"/>
      <c r="ODO92" s="10"/>
      <c r="ODP92" s="10"/>
      <c r="ODQ92" s="10"/>
      <c r="ODR92" s="10"/>
      <c r="ODS92" s="10"/>
      <c r="ODT92" s="10"/>
      <c r="ODU92" s="10"/>
      <c r="ODV92" s="10"/>
      <c r="ODW92" s="10"/>
      <c r="ODX92" s="10"/>
      <c r="ODY92" s="10"/>
      <c r="ODZ92" s="10"/>
      <c r="OEA92" s="10"/>
      <c r="OEB92" s="10"/>
      <c r="OEC92" s="10"/>
      <c r="OED92" s="10"/>
      <c r="OEE92" s="10"/>
      <c r="OEF92" s="10"/>
      <c r="OEG92" s="10"/>
      <c r="OEH92" s="10"/>
      <c r="OEI92" s="10"/>
      <c r="OEJ92" s="10"/>
      <c r="OEK92" s="10"/>
      <c r="OEL92" s="10"/>
      <c r="OEM92" s="10"/>
      <c r="OEN92" s="10"/>
      <c r="OEO92" s="10"/>
      <c r="OEP92" s="10"/>
      <c r="OEQ92" s="10"/>
      <c r="OER92" s="10"/>
      <c r="OES92" s="10"/>
      <c r="OET92" s="10"/>
      <c r="OEU92" s="10"/>
      <c r="OEV92" s="10"/>
      <c r="OEW92" s="10"/>
      <c r="OEX92" s="10"/>
      <c r="OEY92" s="10"/>
      <c r="OEZ92" s="10"/>
      <c r="OFA92" s="10"/>
      <c r="OFB92" s="10"/>
      <c r="OFC92" s="10"/>
      <c r="OFD92" s="10"/>
      <c r="OFE92" s="10"/>
      <c r="OFF92" s="10"/>
      <c r="OFG92" s="10"/>
      <c r="OFH92" s="10"/>
      <c r="OFI92" s="10"/>
      <c r="OFJ92" s="10"/>
      <c r="OFK92" s="10"/>
      <c r="OFL92" s="10"/>
      <c r="OFM92" s="10"/>
      <c r="OFN92" s="10"/>
      <c r="OFO92" s="10"/>
      <c r="OFP92" s="10"/>
      <c r="OFQ92" s="10"/>
      <c r="OFR92" s="10"/>
      <c r="OFS92" s="10"/>
      <c r="OFT92" s="10"/>
      <c r="OFU92" s="10"/>
      <c r="OFV92" s="10"/>
      <c r="OFW92" s="10"/>
      <c r="OFX92" s="10"/>
      <c r="OFY92" s="10"/>
      <c r="OFZ92" s="10"/>
      <c r="OGA92" s="10"/>
      <c r="OGB92" s="10"/>
      <c r="OGC92" s="10"/>
      <c r="OGD92" s="10"/>
      <c r="OGE92" s="10"/>
      <c r="OGF92" s="10"/>
      <c r="OGG92" s="10"/>
      <c r="OGH92" s="10"/>
      <c r="OGI92" s="10"/>
      <c r="OGJ92" s="10"/>
      <c r="OGK92" s="10"/>
      <c r="OGL92" s="10"/>
      <c r="OGM92" s="10"/>
      <c r="OGN92" s="10"/>
      <c r="OGO92" s="10"/>
      <c r="OGP92" s="10"/>
      <c r="OGQ92" s="10"/>
      <c r="OGR92" s="10"/>
      <c r="OGS92" s="10"/>
      <c r="OGT92" s="10"/>
      <c r="OGU92" s="10"/>
      <c r="OGV92" s="10"/>
      <c r="OGW92" s="10"/>
      <c r="OGX92" s="10"/>
      <c r="OGY92" s="10"/>
      <c r="OGZ92" s="10"/>
      <c r="OHA92" s="10"/>
      <c r="OHB92" s="10"/>
      <c r="OHC92" s="10"/>
      <c r="OHD92" s="10"/>
      <c r="OHE92" s="10"/>
      <c r="OHF92" s="10"/>
      <c r="OHG92" s="10"/>
      <c r="OHH92" s="10"/>
      <c r="OHI92" s="10"/>
      <c r="OHJ92" s="10"/>
      <c r="OHK92" s="10"/>
      <c r="OHL92" s="10"/>
      <c r="OHM92" s="10"/>
      <c r="OHN92" s="10"/>
      <c r="OHO92" s="10"/>
      <c r="OHP92" s="10"/>
      <c r="OHQ92" s="10"/>
      <c r="OHR92" s="10"/>
      <c r="OHS92" s="10"/>
      <c r="OHT92" s="10"/>
      <c r="OHU92" s="10"/>
      <c r="OHV92" s="10"/>
      <c r="OHW92" s="10"/>
      <c r="OHX92" s="10"/>
      <c r="OHY92" s="10"/>
      <c r="OHZ92" s="10"/>
      <c r="OIA92" s="10"/>
      <c r="OIB92" s="10"/>
      <c r="OIC92" s="10"/>
      <c r="OID92" s="10"/>
      <c r="OIE92" s="10"/>
      <c r="OIF92" s="10"/>
      <c r="OIG92" s="10"/>
      <c r="OIH92" s="10"/>
      <c r="OII92" s="10"/>
      <c r="OIJ92" s="10"/>
      <c r="OIK92" s="10"/>
      <c r="OIL92" s="10"/>
      <c r="OIM92" s="10"/>
      <c r="OIN92" s="10"/>
      <c r="OIO92" s="10"/>
      <c r="OIP92" s="10"/>
      <c r="OIQ92" s="10"/>
      <c r="OIR92" s="10"/>
      <c r="OIS92" s="10"/>
      <c r="OIT92" s="10"/>
      <c r="OIU92" s="10"/>
      <c r="OIV92" s="10"/>
      <c r="OIW92" s="10"/>
      <c r="OIX92" s="10"/>
      <c r="OIY92" s="10"/>
      <c r="OIZ92" s="10"/>
      <c r="OJA92" s="10"/>
      <c r="OJB92" s="10"/>
      <c r="OJC92" s="10"/>
      <c r="OJD92" s="10"/>
      <c r="OJE92" s="10"/>
      <c r="OJF92" s="10"/>
      <c r="OJG92" s="10"/>
      <c r="OJH92" s="10"/>
      <c r="OJI92" s="10"/>
      <c r="OJJ92" s="10"/>
      <c r="OJK92" s="10"/>
      <c r="OJL92" s="10"/>
      <c r="OJM92" s="10"/>
      <c r="OJN92" s="10"/>
      <c r="OJO92" s="10"/>
      <c r="OJP92" s="10"/>
      <c r="OJQ92" s="10"/>
      <c r="OJR92" s="10"/>
      <c r="OJS92" s="10"/>
      <c r="OJT92" s="10"/>
      <c r="OJU92" s="10"/>
      <c r="OJV92" s="10"/>
      <c r="OJW92" s="10"/>
      <c r="OJX92" s="10"/>
      <c r="OJY92" s="10"/>
      <c r="OJZ92" s="10"/>
      <c r="OKA92" s="10"/>
      <c r="OKB92" s="10"/>
      <c r="OKC92" s="10"/>
      <c r="OKD92" s="10"/>
      <c r="OKE92" s="10"/>
      <c r="OKF92" s="10"/>
      <c r="OKG92" s="10"/>
      <c r="OKH92" s="10"/>
      <c r="OKI92" s="10"/>
      <c r="OKJ92" s="10"/>
      <c r="OKK92" s="10"/>
      <c r="OKL92" s="10"/>
      <c r="OKM92" s="10"/>
      <c r="OKN92" s="10"/>
      <c r="OKO92" s="10"/>
      <c r="OKP92" s="10"/>
      <c r="OKQ92" s="10"/>
      <c r="OKR92" s="10"/>
      <c r="OKS92" s="10"/>
      <c r="OKT92" s="10"/>
      <c r="OKU92" s="10"/>
      <c r="OKV92" s="10"/>
      <c r="OKW92" s="10"/>
      <c r="OKX92" s="10"/>
      <c r="OKY92" s="10"/>
      <c r="OKZ92" s="10"/>
      <c r="OLA92" s="10"/>
      <c r="OLB92" s="10"/>
      <c r="OLC92" s="10"/>
      <c r="OLD92" s="10"/>
      <c r="OLE92" s="10"/>
      <c r="OLF92" s="10"/>
      <c r="OLG92" s="10"/>
      <c r="OLH92" s="10"/>
      <c r="OLI92" s="10"/>
      <c r="OLJ92" s="10"/>
      <c r="OLK92" s="10"/>
      <c r="OLL92" s="10"/>
      <c r="OLM92" s="10"/>
      <c r="OLN92" s="10"/>
      <c r="OLO92" s="10"/>
      <c r="OLP92" s="10"/>
      <c r="OLQ92" s="10"/>
      <c r="OLR92" s="10"/>
      <c r="OLS92" s="10"/>
      <c r="OLT92" s="10"/>
      <c r="OLU92" s="10"/>
      <c r="OLV92" s="10"/>
      <c r="OLW92" s="10"/>
      <c r="OLX92" s="10"/>
      <c r="OLY92" s="10"/>
      <c r="OLZ92" s="10"/>
      <c r="OMA92" s="10"/>
      <c r="OMB92" s="10"/>
      <c r="OMC92" s="10"/>
      <c r="OMD92" s="10"/>
      <c r="OME92" s="10"/>
      <c r="OMF92" s="10"/>
      <c r="OMG92" s="10"/>
      <c r="OMH92" s="10"/>
      <c r="OMI92" s="10"/>
      <c r="OMJ92" s="10"/>
      <c r="OMK92" s="10"/>
      <c r="OML92" s="10"/>
      <c r="OMM92" s="10"/>
      <c r="OMN92" s="10"/>
      <c r="OMO92" s="10"/>
      <c r="OMP92" s="10"/>
      <c r="OMQ92" s="10"/>
      <c r="OMR92" s="10"/>
      <c r="OMS92" s="10"/>
      <c r="OMT92" s="10"/>
      <c r="OMU92" s="10"/>
      <c r="OMV92" s="10"/>
      <c r="OMW92" s="10"/>
      <c r="OMX92" s="10"/>
      <c r="OMY92" s="10"/>
      <c r="OMZ92" s="10"/>
      <c r="ONA92" s="10"/>
      <c r="ONB92" s="10"/>
      <c r="ONC92" s="10"/>
      <c r="OND92" s="10"/>
      <c r="ONE92" s="10"/>
      <c r="ONF92" s="10"/>
      <c r="ONG92" s="10"/>
      <c r="ONH92" s="10"/>
      <c r="ONI92" s="10"/>
      <c r="ONJ92" s="10"/>
      <c r="ONK92" s="10"/>
      <c r="ONL92" s="10"/>
      <c r="ONM92" s="10"/>
      <c r="ONN92" s="10"/>
      <c r="ONO92" s="10"/>
      <c r="ONP92" s="10"/>
      <c r="ONQ92" s="10"/>
      <c r="ONR92" s="10"/>
      <c r="ONS92" s="10"/>
      <c r="ONT92" s="10"/>
      <c r="ONU92" s="10"/>
      <c r="ONV92" s="10"/>
      <c r="ONW92" s="10"/>
      <c r="ONX92" s="10"/>
      <c r="ONY92" s="10"/>
      <c r="ONZ92" s="10"/>
      <c r="OOA92" s="10"/>
      <c r="OOB92" s="10"/>
      <c r="OOC92" s="10"/>
      <c r="OOD92" s="10"/>
      <c r="OOE92" s="10"/>
      <c r="OOF92" s="10"/>
      <c r="OOG92" s="10"/>
      <c r="OOH92" s="10"/>
      <c r="OOI92" s="10"/>
      <c r="OOJ92" s="10"/>
      <c r="OOK92" s="10"/>
      <c r="OOL92" s="10"/>
      <c r="OOM92" s="10"/>
      <c r="OON92" s="10"/>
      <c r="OOO92" s="10"/>
      <c r="OOP92" s="10"/>
      <c r="OOQ92" s="10"/>
      <c r="OOR92" s="10"/>
      <c r="OOS92" s="10"/>
      <c r="OOT92" s="10"/>
      <c r="OOU92" s="10"/>
      <c r="OOV92" s="10"/>
      <c r="OOW92" s="10"/>
      <c r="OOX92" s="10"/>
      <c r="OOY92" s="10"/>
      <c r="OOZ92" s="10"/>
      <c r="OPA92" s="10"/>
      <c r="OPB92" s="10"/>
      <c r="OPC92" s="10"/>
      <c r="OPD92" s="10"/>
      <c r="OPE92" s="10"/>
      <c r="OPF92" s="10"/>
      <c r="OPG92" s="10"/>
      <c r="OPH92" s="10"/>
      <c r="OPI92" s="10"/>
      <c r="OPJ92" s="10"/>
      <c r="OPK92" s="10"/>
      <c r="OPL92" s="10"/>
      <c r="OPM92" s="10"/>
      <c r="OPN92" s="10"/>
      <c r="OPO92" s="10"/>
      <c r="OPP92" s="10"/>
      <c r="OPQ92" s="10"/>
      <c r="OPR92" s="10"/>
      <c r="OPS92" s="10"/>
      <c r="OPT92" s="10"/>
      <c r="OPU92" s="10"/>
      <c r="OPV92" s="10"/>
      <c r="OPW92" s="10"/>
      <c r="OPX92" s="10"/>
      <c r="OPY92" s="10"/>
      <c r="OPZ92" s="10"/>
      <c r="OQA92" s="10"/>
      <c r="OQB92" s="10"/>
      <c r="OQC92" s="10"/>
      <c r="OQD92" s="10"/>
      <c r="OQE92" s="10"/>
      <c r="OQF92" s="10"/>
      <c r="OQG92" s="10"/>
      <c r="OQH92" s="10"/>
      <c r="OQI92" s="10"/>
      <c r="OQJ92" s="10"/>
      <c r="OQK92" s="10"/>
      <c r="OQL92" s="10"/>
      <c r="OQM92" s="10"/>
      <c r="OQN92" s="10"/>
      <c r="OQO92" s="10"/>
      <c r="OQP92" s="10"/>
      <c r="OQQ92" s="10"/>
      <c r="OQR92" s="10"/>
      <c r="OQS92" s="10"/>
      <c r="OQT92" s="10"/>
      <c r="OQU92" s="10"/>
      <c r="OQV92" s="10"/>
      <c r="OQW92" s="10"/>
      <c r="OQX92" s="10"/>
      <c r="OQY92" s="10"/>
      <c r="OQZ92" s="10"/>
      <c r="ORA92" s="10"/>
      <c r="ORB92" s="10"/>
      <c r="ORC92" s="10"/>
      <c r="ORD92" s="10"/>
      <c r="ORE92" s="10"/>
      <c r="ORF92" s="10"/>
      <c r="ORG92" s="10"/>
      <c r="ORH92" s="10"/>
      <c r="ORI92" s="10"/>
      <c r="ORJ92" s="10"/>
      <c r="ORK92" s="10"/>
      <c r="ORL92" s="10"/>
      <c r="ORM92" s="10"/>
      <c r="ORN92" s="10"/>
      <c r="ORO92" s="10"/>
      <c r="ORP92" s="10"/>
      <c r="ORQ92" s="10"/>
      <c r="ORR92" s="10"/>
      <c r="ORS92" s="10"/>
      <c r="ORT92" s="10"/>
      <c r="ORU92" s="10"/>
      <c r="ORV92" s="10"/>
      <c r="ORW92" s="10"/>
      <c r="ORX92" s="10"/>
      <c r="ORY92" s="10"/>
      <c r="ORZ92" s="10"/>
      <c r="OSA92" s="10"/>
      <c r="OSB92" s="10"/>
      <c r="OSC92" s="10"/>
      <c r="OSD92" s="10"/>
      <c r="OSE92" s="10"/>
      <c r="OSF92" s="10"/>
      <c r="OSG92" s="10"/>
      <c r="OSH92" s="10"/>
      <c r="OSI92" s="10"/>
      <c r="OSJ92" s="10"/>
      <c r="OSK92" s="10"/>
      <c r="OSL92" s="10"/>
      <c r="OSM92" s="10"/>
      <c r="OSN92" s="10"/>
      <c r="OSO92" s="10"/>
      <c r="OSP92" s="10"/>
      <c r="OSQ92" s="10"/>
      <c r="OSR92" s="10"/>
      <c r="OSS92" s="10"/>
      <c r="OST92" s="10"/>
      <c r="OSU92" s="10"/>
      <c r="OSV92" s="10"/>
      <c r="OSW92" s="10"/>
      <c r="OSX92" s="10"/>
      <c r="OSY92" s="10"/>
      <c r="OSZ92" s="10"/>
      <c r="OTA92" s="10"/>
      <c r="OTB92" s="10"/>
      <c r="OTC92" s="10"/>
      <c r="OTD92" s="10"/>
      <c r="OTE92" s="10"/>
      <c r="OTF92" s="10"/>
      <c r="OTG92" s="10"/>
      <c r="OTH92" s="10"/>
      <c r="OTI92" s="10"/>
      <c r="OTJ92" s="10"/>
      <c r="OTK92" s="10"/>
      <c r="OTL92" s="10"/>
      <c r="OTM92" s="10"/>
      <c r="OTN92" s="10"/>
      <c r="OTO92" s="10"/>
      <c r="OTP92" s="10"/>
      <c r="OTQ92" s="10"/>
      <c r="OTR92" s="10"/>
      <c r="OTS92" s="10"/>
      <c r="OTT92" s="10"/>
      <c r="OTU92" s="10"/>
      <c r="OTV92" s="10"/>
      <c r="OTW92" s="10"/>
      <c r="OTX92" s="10"/>
      <c r="OTY92" s="10"/>
      <c r="OTZ92" s="10"/>
      <c r="OUA92" s="10"/>
      <c r="OUB92" s="10"/>
      <c r="OUC92" s="10"/>
      <c r="OUD92" s="10"/>
      <c r="OUE92" s="10"/>
      <c r="OUF92" s="10"/>
      <c r="OUG92" s="10"/>
      <c r="OUH92" s="10"/>
      <c r="OUI92" s="10"/>
      <c r="OUJ92" s="10"/>
      <c r="OUK92" s="10"/>
      <c r="OUL92" s="10"/>
      <c r="OUM92" s="10"/>
      <c r="OUN92" s="10"/>
      <c r="OUO92" s="10"/>
      <c r="OUP92" s="10"/>
      <c r="OUQ92" s="10"/>
      <c r="OUR92" s="10"/>
      <c r="OUS92" s="10"/>
      <c r="OUT92" s="10"/>
      <c r="OUU92" s="10"/>
      <c r="OUV92" s="10"/>
      <c r="OUW92" s="10"/>
      <c r="OUX92" s="10"/>
      <c r="OUY92" s="10"/>
      <c r="OUZ92" s="10"/>
      <c r="OVA92" s="10"/>
      <c r="OVB92" s="10"/>
      <c r="OVC92" s="10"/>
      <c r="OVD92" s="10"/>
      <c r="OVE92" s="10"/>
      <c r="OVF92" s="10"/>
      <c r="OVG92" s="10"/>
      <c r="OVH92" s="10"/>
      <c r="OVI92" s="10"/>
      <c r="OVJ92" s="10"/>
      <c r="OVK92" s="10"/>
      <c r="OVL92" s="10"/>
      <c r="OVM92" s="10"/>
      <c r="OVN92" s="10"/>
      <c r="OVO92" s="10"/>
      <c r="OVP92" s="10"/>
      <c r="OVQ92" s="10"/>
      <c r="OVR92" s="10"/>
      <c r="OVS92" s="10"/>
      <c r="OVT92" s="10"/>
      <c r="OVU92" s="10"/>
      <c r="OVV92" s="10"/>
      <c r="OVW92" s="10"/>
      <c r="OVX92" s="10"/>
      <c r="OVY92" s="10"/>
      <c r="OVZ92" s="10"/>
      <c r="OWA92" s="10"/>
      <c r="OWB92" s="10"/>
      <c r="OWC92" s="10"/>
      <c r="OWD92" s="10"/>
      <c r="OWE92" s="10"/>
      <c r="OWF92" s="10"/>
      <c r="OWG92" s="10"/>
      <c r="OWH92" s="10"/>
      <c r="OWI92" s="10"/>
      <c r="OWJ92" s="10"/>
      <c r="OWK92" s="10"/>
      <c r="OWL92" s="10"/>
      <c r="OWM92" s="10"/>
      <c r="OWN92" s="10"/>
      <c r="OWO92" s="10"/>
      <c r="OWP92" s="10"/>
      <c r="OWQ92" s="10"/>
      <c r="OWR92" s="10"/>
      <c r="OWS92" s="10"/>
      <c r="OWT92" s="10"/>
      <c r="OWU92" s="10"/>
      <c r="OWV92" s="10"/>
      <c r="OWW92" s="10"/>
      <c r="OWX92" s="10"/>
      <c r="OWY92" s="10"/>
      <c r="OWZ92" s="10"/>
      <c r="OXA92" s="10"/>
      <c r="OXB92" s="10"/>
      <c r="OXC92" s="10"/>
      <c r="OXD92" s="10"/>
      <c r="OXE92" s="10"/>
      <c r="OXF92" s="10"/>
      <c r="OXG92" s="10"/>
      <c r="OXH92" s="10"/>
      <c r="OXI92" s="10"/>
      <c r="OXJ92" s="10"/>
      <c r="OXK92" s="10"/>
      <c r="OXL92" s="10"/>
      <c r="OXM92" s="10"/>
      <c r="OXN92" s="10"/>
      <c r="OXO92" s="10"/>
      <c r="OXP92" s="10"/>
      <c r="OXQ92" s="10"/>
      <c r="OXR92" s="10"/>
      <c r="OXS92" s="10"/>
      <c r="OXT92" s="10"/>
      <c r="OXU92" s="10"/>
      <c r="OXV92" s="10"/>
      <c r="OXW92" s="10"/>
      <c r="OXX92" s="10"/>
      <c r="OXY92" s="10"/>
      <c r="OXZ92" s="10"/>
      <c r="OYA92" s="10"/>
      <c r="OYB92" s="10"/>
      <c r="OYC92" s="10"/>
      <c r="OYD92" s="10"/>
      <c r="OYE92" s="10"/>
      <c r="OYF92" s="10"/>
      <c r="OYG92" s="10"/>
      <c r="OYH92" s="10"/>
      <c r="OYI92" s="10"/>
      <c r="OYJ92" s="10"/>
      <c r="OYK92" s="10"/>
      <c r="OYL92" s="10"/>
      <c r="OYM92" s="10"/>
      <c r="OYN92" s="10"/>
      <c r="OYO92" s="10"/>
      <c r="OYP92" s="10"/>
      <c r="OYQ92" s="10"/>
      <c r="OYR92" s="10"/>
      <c r="OYS92" s="10"/>
      <c r="OYT92" s="10"/>
      <c r="OYU92" s="10"/>
      <c r="OYV92" s="10"/>
      <c r="OYW92" s="10"/>
      <c r="OYX92" s="10"/>
      <c r="OYY92" s="10"/>
      <c r="OYZ92" s="10"/>
      <c r="OZA92" s="10"/>
      <c r="OZB92" s="10"/>
      <c r="OZC92" s="10"/>
      <c r="OZD92" s="10"/>
      <c r="OZE92" s="10"/>
      <c r="OZF92" s="10"/>
      <c r="OZG92" s="10"/>
      <c r="OZH92" s="10"/>
      <c r="OZI92" s="10"/>
      <c r="OZJ92" s="10"/>
      <c r="OZK92" s="10"/>
      <c r="OZL92" s="10"/>
      <c r="OZM92" s="10"/>
      <c r="OZN92" s="10"/>
      <c r="OZO92" s="10"/>
      <c r="OZP92" s="10"/>
      <c r="OZQ92" s="10"/>
      <c r="OZR92" s="10"/>
      <c r="OZS92" s="10"/>
      <c r="OZT92" s="10"/>
      <c r="OZU92" s="10"/>
      <c r="OZV92" s="10"/>
      <c r="OZW92" s="10"/>
      <c r="OZX92" s="10"/>
      <c r="OZY92" s="10"/>
      <c r="OZZ92" s="10"/>
      <c r="PAA92" s="10"/>
      <c r="PAB92" s="10"/>
      <c r="PAC92" s="10"/>
      <c r="PAD92" s="10"/>
      <c r="PAE92" s="10"/>
      <c r="PAF92" s="10"/>
      <c r="PAG92" s="10"/>
      <c r="PAH92" s="10"/>
      <c r="PAI92" s="10"/>
      <c r="PAJ92" s="10"/>
      <c r="PAK92" s="10"/>
      <c r="PAL92" s="10"/>
      <c r="PAM92" s="10"/>
      <c r="PAN92" s="10"/>
      <c r="PAO92" s="10"/>
      <c r="PAP92" s="10"/>
      <c r="PAQ92" s="10"/>
      <c r="PAR92" s="10"/>
      <c r="PAS92" s="10"/>
      <c r="PAT92" s="10"/>
      <c r="PAU92" s="10"/>
      <c r="PAV92" s="10"/>
      <c r="PAW92" s="10"/>
      <c r="PAX92" s="10"/>
      <c r="PAY92" s="10"/>
      <c r="PAZ92" s="10"/>
      <c r="PBA92" s="10"/>
      <c r="PBB92" s="10"/>
      <c r="PBC92" s="10"/>
      <c r="PBD92" s="10"/>
      <c r="PBE92" s="10"/>
      <c r="PBF92" s="10"/>
      <c r="PBG92" s="10"/>
      <c r="PBH92" s="10"/>
      <c r="PBI92" s="10"/>
      <c r="PBJ92" s="10"/>
      <c r="PBK92" s="10"/>
      <c r="PBL92" s="10"/>
      <c r="PBM92" s="10"/>
      <c r="PBN92" s="10"/>
      <c r="PBO92" s="10"/>
      <c r="PBP92" s="10"/>
      <c r="PBQ92" s="10"/>
      <c r="PBR92" s="10"/>
      <c r="PBS92" s="10"/>
      <c r="PBT92" s="10"/>
      <c r="PBU92" s="10"/>
      <c r="PBV92" s="10"/>
      <c r="PBW92" s="10"/>
      <c r="PBX92" s="10"/>
      <c r="PBY92" s="10"/>
      <c r="PBZ92" s="10"/>
      <c r="PCA92" s="10"/>
      <c r="PCB92" s="10"/>
      <c r="PCC92" s="10"/>
      <c r="PCD92" s="10"/>
      <c r="PCE92" s="10"/>
      <c r="PCF92" s="10"/>
      <c r="PCG92" s="10"/>
      <c r="PCH92" s="10"/>
      <c r="PCI92" s="10"/>
      <c r="PCJ92" s="10"/>
      <c r="PCK92" s="10"/>
      <c r="PCL92" s="10"/>
      <c r="PCM92" s="10"/>
      <c r="PCN92" s="10"/>
      <c r="PCO92" s="10"/>
      <c r="PCP92" s="10"/>
      <c r="PCQ92" s="10"/>
      <c r="PCR92" s="10"/>
      <c r="PCS92" s="10"/>
      <c r="PCT92" s="10"/>
      <c r="PCU92" s="10"/>
      <c r="PCV92" s="10"/>
      <c r="PCW92" s="10"/>
      <c r="PCX92" s="10"/>
      <c r="PCY92" s="10"/>
      <c r="PCZ92" s="10"/>
      <c r="PDA92" s="10"/>
      <c r="PDB92" s="10"/>
      <c r="PDC92" s="10"/>
      <c r="PDD92" s="10"/>
      <c r="PDE92" s="10"/>
      <c r="PDF92" s="10"/>
      <c r="PDG92" s="10"/>
      <c r="PDH92" s="10"/>
      <c r="PDI92" s="10"/>
      <c r="PDJ92" s="10"/>
      <c r="PDK92" s="10"/>
      <c r="PDL92" s="10"/>
      <c r="PDM92" s="10"/>
      <c r="PDN92" s="10"/>
      <c r="PDO92" s="10"/>
      <c r="PDP92" s="10"/>
      <c r="PDQ92" s="10"/>
      <c r="PDR92" s="10"/>
      <c r="PDS92" s="10"/>
      <c r="PDT92" s="10"/>
      <c r="PDU92" s="10"/>
      <c r="PDV92" s="10"/>
      <c r="PDW92" s="10"/>
      <c r="PDX92" s="10"/>
      <c r="PDY92" s="10"/>
      <c r="PDZ92" s="10"/>
      <c r="PEA92" s="10"/>
      <c r="PEB92" s="10"/>
      <c r="PEC92" s="10"/>
      <c r="PED92" s="10"/>
      <c r="PEE92" s="10"/>
      <c r="PEF92" s="10"/>
      <c r="PEG92" s="10"/>
      <c r="PEH92" s="10"/>
      <c r="PEI92" s="10"/>
      <c r="PEJ92" s="10"/>
      <c r="PEK92" s="10"/>
      <c r="PEL92" s="10"/>
      <c r="PEM92" s="10"/>
      <c r="PEN92" s="10"/>
      <c r="PEO92" s="10"/>
      <c r="PEP92" s="10"/>
      <c r="PEQ92" s="10"/>
      <c r="PER92" s="10"/>
      <c r="PES92" s="10"/>
      <c r="PET92" s="10"/>
      <c r="PEU92" s="10"/>
      <c r="PEV92" s="10"/>
      <c r="PEW92" s="10"/>
      <c r="PEX92" s="10"/>
      <c r="PEY92" s="10"/>
      <c r="PEZ92" s="10"/>
      <c r="PFA92" s="10"/>
      <c r="PFB92" s="10"/>
      <c r="PFC92" s="10"/>
      <c r="PFD92" s="10"/>
      <c r="PFE92" s="10"/>
      <c r="PFF92" s="10"/>
      <c r="PFG92" s="10"/>
      <c r="PFH92" s="10"/>
      <c r="PFI92" s="10"/>
      <c r="PFJ92" s="10"/>
      <c r="PFK92" s="10"/>
      <c r="PFL92" s="10"/>
      <c r="PFM92" s="10"/>
      <c r="PFN92" s="10"/>
      <c r="PFO92" s="10"/>
      <c r="PFP92" s="10"/>
      <c r="PFQ92" s="10"/>
      <c r="PFR92" s="10"/>
      <c r="PFS92" s="10"/>
      <c r="PFT92" s="10"/>
      <c r="PFU92" s="10"/>
      <c r="PFV92" s="10"/>
      <c r="PFW92" s="10"/>
      <c r="PFX92" s="10"/>
      <c r="PFY92" s="10"/>
      <c r="PFZ92" s="10"/>
      <c r="PGA92" s="10"/>
      <c r="PGB92" s="10"/>
      <c r="PGC92" s="10"/>
      <c r="PGD92" s="10"/>
      <c r="PGE92" s="10"/>
      <c r="PGF92" s="10"/>
      <c r="PGG92" s="10"/>
      <c r="PGH92" s="10"/>
      <c r="PGI92" s="10"/>
      <c r="PGJ92" s="10"/>
      <c r="PGK92" s="10"/>
      <c r="PGL92" s="10"/>
      <c r="PGM92" s="10"/>
      <c r="PGN92" s="10"/>
      <c r="PGO92" s="10"/>
      <c r="PGP92" s="10"/>
      <c r="PGQ92" s="10"/>
      <c r="PGR92" s="10"/>
      <c r="PGS92" s="10"/>
      <c r="PGT92" s="10"/>
      <c r="PGU92" s="10"/>
      <c r="PGV92" s="10"/>
      <c r="PGW92" s="10"/>
      <c r="PGX92" s="10"/>
      <c r="PGY92" s="10"/>
      <c r="PGZ92" s="10"/>
      <c r="PHA92" s="10"/>
      <c r="PHB92" s="10"/>
      <c r="PHC92" s="10"/>
      <c r="PHD92" s="10"/>
      <c r="PHE92" s="10"/>
      <c r="PHF92" s="10"/>
      <c r="PHG92" s="10"/>
      <c r="PHH92" s="10"/>
      <c r="PHI92" s="10"/>
      <c r="PHJ92" s="10"/>
      <c r="PHK92" s="10"/>
      <c r="PHL92" s="10"/>
      <c r="PHM92" s="10"/>
      <c r="PHN92" s="10"/>
      <c r="PHO92" s="10"/>
      <c r="PHP92" s="10"/>
      <c r="PHQ92" s="10"/>
      <c r="PHR92" s="10"/>
      <c r="PHS92" s="10"/>
      <c r="PHT92" s="10"/>
      <c r="PHU92" s="10"/>
      <c r="PHV92" s="10"/>
      <c r="PHW92" s="10"/>
      <c r="PHX92" s="10"/>
      <c r="PHY92" s="10"/>
      <c r="PHZ92" s="10"/>
      <c r="PIA92" s="10"/>
      <c r="PIB92" s="10"/>
      <c r="PIC92" s="10"/>
      <c r="PID92" s="10"/>
      <c r="PIE92" s="10"/>
      <c r="PIF92" s="10"/>
      <c r="PIG92" s="10"/>
      <c r="PIH92" s="10"/>
      <c r="PII92" s="10"/>
      <c r="PIJ92" s="10"/>
      <c r="PIK92" s="10"/>
      <c r="PIL92" s="10"/>
      <c r="PIM92" s="10"/>
      <c r="PIN92" s="10"/>
      <c r="PIO92" s="10"/>
      <c r="PIP92" s="10"/>
      <c r="PIQ92" s="10"/>
      <c r="PIR92" s="10"/>
      <c r="PIS92" s="10"/>
      <c r="PIT92" s="10"/>
      <c r="PIU92" s="10"/>
      <c r="PIV92" s="10"/>
      <c r="PIW92" s="10"/>
      <c r="PIX92" s="10"/>
      <c r="PIY92" s="10"/>
      <c r="PIZ92" s="10"/>
      <c r="PJA92" s="10"/>
      <c r="PJB92" s="10"/>
      <c r="PJC92" s="10"/>
      <c r="PJD92" s="10"/>
      <c r="PJE92" s="10"/>
      <c r="PJF92" s="10"/>
      <c r="PJG92" s="10"/>
      <c r="PJH92" s="10"/>
      <c r="PJI92" s="10"/>
      <c r="PJJ92" s="10"/>
      <c r="PJK92" s="10"/>
      <c r="PJL92" s="10"/>
      <c r="PJM92" s="10"/>
      <c r="PJN92" s="10"/>
      <c r="PJO92" s="10"/>
      <c r="PJP92" s="10"/>
      <c r="PJQ92" s="10"/>
      <c r="PJR92" s="10"/>
      <c r="PJS92" s="10"/>
      <c r="PJT92" s="10"/>
      <c r="PJU92" s="10"/>
      <c r="PJV92" s="10"/>
      <c r="PJW92" s="10"/>
      <c r="PJX92" s="10"/>
      <c r="PJY92" s="10"/>
      <c r="PJZ92" s="10"/>
      <c r="PKA92" s="10"/>
      <c r="PKB92" s="10"/>
      <c r="PKC92" s="10"/>
      <c r="PKD92" s="10"/>
      <c r="PKE92" s="10"/>
      <c r="PKF92" s="10"/>
      <c r="PKG92" s="10"/>
      <c r="PKH92" s="10"/>
      <c r="PKI92" s="10"/>
      <c r="PKJ92" s="10"/>
      <c r="PKK92" s="10"/>
      <c r="PKL92" s="10"/>
      <c r="PKM92" s="10"/>
      <c r="PKN92" s="10"/>
      <c r="PKO92" s="10"/>
      <c r="PKP92" s="10"/>
      <c r="PKQ92" s="10"/>
      <c r="PKR92" s="10"/>
      <c r="PKS92" s="10"/>
      <c r="PKT92" s="10"/>
      <c r="PKU92" s="10"/>
      <c r="PKV92" s="10"/>
      <c r="PKW92" s="10"/>
      <c r="PKX92" s="10"/>
      <c r="PKY92" s="10"/>
      <c r="PKZ92" s="10"/>
      <c r="PLA92" s="10"/>
      <c r="PLB92" s="10"/>
      <c r="PLC92" s="10"/>
      <c r="PLD92" s="10"/>
      <c r="PLE92" s="10"/>
      <c r="PLF92" s="10"/>
      <c r="PLG92" s="10"/>
      <c r="PLH92" s="10"/>
      <c r="PLI92" s="10"/>
      <c r="PLJ92" s="10"/>
      <c r="PLK92" s="10"/>
      <c r="PLL92" s="10"/>
      <c r="PLM92" s="10"/>
      <c r="PLN92" s="10"/>
      <c r="PLO92" s="10"/>
      <c r="PLP92" s="10"/>
      <c r="PLQ92" s="10"/>
      <c r="PLR92" s="10"/>
      <c r="PLS92" s="10"/>
      <c r="PLT92" s="10"/>
      <c r="PLU92" s="10"/>
      <c r="PLV92" s="10"/>
      <c r="PLW92" s="10"/>
      <c r="PLX92" s="10"/>
      <c r="PLY92" s="10"/>
      <c r="PLZ92" s="10"/>
      <c r="PMA92" s="10"/>
      <c r="PMB92" s="10"/>
      <c r="PMC92" s="10"/>
      <c r="PMD92" s="10"/>
      <c r="PME92" s="10"/>
      <c r="PMF92" s="10"/>
      <c r="PMG92" s="10"/>
      <c r="PMH92" s="10"/>
      <c r="PMI92" s="10"/>
      <c r="PMJ92" s="10"/>
      <c r="PMK92" s="10"/>
      <c r="PML92" s="10"/>
      <c r="PMM92" s="10"/>
      <c r="PMN92" s="10"/>
      <c r="PMO92" s="10"/>
      <c r="PMP92" s="10"/>
      <c r="PMQ92" s="10"/>
      <c r="PMR92" s="10"/>
      <c r="PMS92" s="10"/>
      <c r="PMT92" s="10"/>
      <c r="PMU92" s="10"/>
      <c r="PMV92" s="10"/>
      <c r="PMW92" s="10"/>
      <c r="PMX92" s="10"/>
      <c r="PMY92" s="10"/>
      <c r="PMZ92" s="10"/>
      <c r="PNA92" s="10"/>
      <c r="PNB92" s="10"/>
      <c r="PNC92" s="10"/>
      <c r="PND92" s="10"/>
      <c r="PNE92" s="10"/>
      <c r="PNF92" s="10"/>
      <c r="PNG92" s="10"/>
      <c r="PNH92" s="10"/>
      <c r="PNI92" s="10"/>
      <c r="PNJ92" s="10"/>
      <c r="PNK92" s="10"/>
      <c r="PNL92" s="10"/>
      <c r="PNM92" s="10"/>
      <c r="PNN92" s="10"/>
      <c r="PNO92" s="10"/>
      <c r="PNP92" s="10"/>
      <c r="PNQ92" s="10"/>
      <c r="PNR92" s="10"/>
      <c r="PNS92" s="10"/>
      <c r="PNT92" s="10"/>
      <c r="PNU92" s="10"/>
      <c r="PNV92" s="10"/>
      <c r="PNW92" s="10"/>
      <c r="PNX92" s="10"/>
      <c r="PNY92" s="10"/>
      <c r="PNZ92" s="10"/>
      <c r="POA92" s="10"/>
      <c r="POB92" s="10"/>
      <c r="POC92" s="10"/>
      <c r="POD92" s="10"/>
      <c r="POE92" s="10"/>
      <c r="POF92" s="10"/>
      <c r="POG92" s="10"/>
      <c r="POH92" s="10"/>
      <c r="POI92" s="10"/>
      <c r="POJ92" s="10"/>
      <c r="POK92" s="10"/>
      <c r="POL92" s="10"/>
      <c r="POM92" s="10"/>
      <c r="PON92" s="10"/>
      <c r="POO92" s="10"/>
      <c r="POP92" s="10"/>
      <c r="POQ92" s="10"/>
      <c r="POR92" s="10"/>
      <c r="POS92" s="10"/>
      <c r="POT92" s="10"/>
      <c r="POU92" s="10"/>
      <c r="POV92" s="10"/>
      <c r="POW92" s="10"/>
      <c r="POX92" s="10"/>
      <c r="POY92" s="10"/>
      <c r="POZ92" s="10"/>
      <c r="PPA92" s="10"/>
      <c r="PPB92" s="10"/>
      <c r="PPC92" s="10"/>
      <c r="PPD92" s="10"/>
      <c r="PPE92" s="10"/>
      <c r="PPF92" s="10"/>
      <c r="PPG92" s="10"/>
      <c r="PPH92" s="10"/>
      <c r="PPI92" s="10"/>
      <c r="PPJ92" s="10"/>
      <c r="PPK92" s="10"/>
      <c r="PPL92" s="10"/>
      <c r="PPM92" s="10"/>
      <c r="PPN92" s="10"/>
      <c r="PPO92" s="10"/>
      <c r="PPP92" s="10"/>
      <c r="PPQ92" s="10"/>
      <c r="PPR92" s="10"/>
      <c r="PPS92" s="10"/>
      <c r="PPT92" s="10"/>
      <c r="PPU92" s="10"/>
      <c r="PPV92" s="10"/>
      <c r="PPW92" s="10"/>
      <c r="PPX92" s="10"/>
      <c r="PPY92" s="10"/>
      <c r="PPZ92" s="10"/>
      <c r="PQA92" s="10"/>
      <c r="PQB92" s="10"/>
      <c r="PQC92" s="10"/>
      <c r="PQD92" s="10"/>
      <c r="PQE92" s="10"/>
      <c r="PQF92" s="10"/>
      <c r="PQG92" s="10"/>
      <c r="PQH92" s="10"/>
      <c r="PQI92" s="10"/>
      <c r="PQJ92" s="10"/>
      <c r="PQK92" s="10"/>
      <c r="PQL92" s="10"/>
      <c r="PQM92" s="10"/>
      <c r="PQN92" s="10"/>
      <c r="PQO92" s="10"/>
      <c r="PQP92" s="10"/>
      <c r="PQQ92" s="10"/>
      <c r="PQR92" s="10"/>
      <c r="PQS92" s="10"/>
      <c r="PQT92" s="10"/>
      <c r="PQU92" s="10"/>
      <c r="PQV92" s="10"/>
      <c r="PQW92" s="10"/>
      <c r="PQX92" s="10"/>
      <c r="PQY92" s="10"/>
      <c r="PQZ92" s="10"/>
      <c r="PRA92" s="10"/>
      <c r="PRB92" s="10"/>
      <c r="PRC92" s="10"/>
      <c r="PRD92" s="10"/>
      <c r="PRE92" s="10"/>
      <c r="PRF92" s="10"/>
      <c r="PRG92" s="10"/>
      <c r="PRH92" s="10"/>
      <c r="PRI92" s="10"/>
      <c r="PRJ92" s="10"/>
      <c r="PRK92" s="10"/>
      <c r="PRL92" s="10"/>
      <c r="PRM92" s="10"/>
      <c r="PRN92" s="10"/>
      <c r="PRO92" s="10"/>
      <c r="PRP92" s="10"/>
      <c r="PRQ92" s="10"/>
      <c r="PRR92" s="10"/>
      <c r="PRS92" s="10"/>
      <c r="PRT92" s="10"/>
      <c r="PRU92" s="10"/>
      <c r="PRV92" s="10"/>
      <c r="PRW92" s="10"/>
      <c r="PRX92" s="10"/>
      <c r="PRY92" s="10"/>
      <c r="PRZ92" s="10"/>
      <c r="PSA92" s="10"/>
      <c r="PSB92" s="10"/>
      <c r="PSC92" s="10"/>
      <c r="PSD92" s="10"/>
      <c r="PSE92" s="10"/>
      <c r="PSF92" s="10"/>
      <c r="PSG92" s="10"/>
      <c r="PSH92" s="10"/>
      <c r="PSI92" s="10"/>
      <c r="PSJ92" s="10"/>
      <c r="PSK92" s="10"/>
      <c r="PSL92" s="10"/>
      <c r="PSM92" s="10"/>
      <c r="PSN92" s="10"/>
      <c r="PSO92" s="10"/>
      <c r="PSP92" s="10"/>
      <c r="PSQ92" s="10"/>
      <c r="PSR92" s="10"/>
      <c r="PSS92" s="10"/>
      <c r="PST92" s="10"/>
      <c r="PSU92" s="10"/>
      <c r="PSV92" s="10"/>
      <c r="PSW92" s="10"/>
      <c r="PSX92" s="10"/>
      <c r="PSY92" s="10"/>
      <c r="PSZ92" s="10"/>
      <c r="PTA92" s="10"/>
      <c r="PTB92" s="10"/>
      <c r="PTC92" s="10"/>
      <c r="PTD92" s="10"/>
      <c r="PTE92" s="10"/>
      <c r="PTF92" s="10"/>
      <c r="PTG92" s="10"/>
      <c r="PTH92" s="10"/>
      <c r="PTI92" s="10"/>
      <c r="PTJ92" s="10"/>
      <c r="PTK92" s="10"/>
      <c r="PTL92" s="10"/>
      <c r="PTM92" s="10"/>
      <c r="PTN92" s="10"/>
      <c r="PTO92" s="10"/>
      <c r="PTP92" s="10"/>
      <c r="PTQ92" s="10"/>
      <c r="PTR92" s="10"/>
      <c r="PTS92" s="10"/>
      <c r="PTT92" s="10"/>
      <c r="PTU92" s="10"/>
      <c r="PTV92" s="10"/>
      <c r="PTW92" s="10"/>
      <c r="PTX92" s="10"/>
      <c r="PTY92" s="10"/>
      <c r="PTZ92" s="10"/>
      <c r="PUA92" s="10"/>
      <c r="PUB92" s="10"/>
      <c r="PUC92" s="10"/>
      <c r="PUD92" s="10"/>
      <c r="PUE92" s="10"/>
      <c r="PUF92" s="10"/>
      <c r="PUG92" s="10"/>
      <c r="PUH92" s="10"/>
      <c r="PUI92" s="10"/>
      <c r="PUJ92" s="10"/>
      <c r="PUK92" s="10"/>
      <c r="PUL92" s="10"/>
      <c r="PUM92" s="10"/>
      <c r="PUN92" s="10"/>
      <c r="PUO92" s="10"/>
      <c r="PUP92" s="10"/>
      <c r="PUQ92" s="10"/>
      <c r="PUR92" s="10"/>
      <c r="PUS92" s="10"/>
      <c r="PUT92" s="10"/>
      <c r="PUU92" s="10"/>
      <c r="PUV92" s="10"/>
      <c r="PUW92" s="10"/>
      <c r="PUX92" s="10"/>
      <c r="PUY92" s="10"/>
      <c r="PUZ92" s="10"/>
      <c r="PVA92" s="10"/>
      <c r="PVB92" s="10"/>
      <c r="PVC92" s="10"/>
      <c r="PVD92" s="10"/>
      <c r="PVE92" s="10"/>
      <c r="PVF92" s="10"/>
      <c r="PVG92" s="10"/>
      <c r="PVH92" s="10"/>
      <c r="PVI92" s="10"/>
      <c r="PVJ92" s="10"/>
      <c r="PVK92" s="10"/>
      <c r="PVL92" s="10"/>
      <c r="PVM92" s="10"/>
      <c r="PVN92" s="10"/>
      <c r="PVO92" s="10"/>
      <c r="PVP92" s="10"/>
      <c r="PVQ92" s="10"/>
      <c r="PVR92" s="10"/>
      <c r="PVS92" s="10"/>
      <c r="PVT92" s="10"/>
      <c r="PVU92" s="10"/>
      <c r="PVV92" s="10"/>
      <c r="PVW92" s="10"/>
      <c r="PVX92" s="10"/>
      <c r="PVY92" s="10"/>
      <c r="PVZ92" s="10"/>
      <c r="PWA92" s="10"/>
      <c r="PWB92" s="10"/>
      <c r="PWC92" s="10"/>
      <c r="PWD92" s="10"/>
      <c r="PWE92" s="10"/>
      <c r="PWF92" s="10"/>
      <c r="PWG92" s="10"/>
      <c r="PWH92" s="10"/>
      <c r="PWI92" s="10"/>
      <c r="PWJ92" s="10"/>
      <c r="PWK92" s="10"/>
      <c r="PWL92" s="10"/>
      <c r="PWM92" s="10"/>
      <c r="PWN92" s="10"/>
      <c r="PWO92" s="10"/>
      <c r="PWP92" s="10"/>
      <c r="PWQ92" s="10"/>
      <c r="PWR92" s="10"/>
      <c r="PWS92" s="10"/>
      <c r="PWT92" s="10"/>
      <c r="PWU92" s="10"/>
      <c r="PWV92" s="10"/>
      <c r="PWW92" s="10"/>
      <c r="PWX92" s="10"/>
      <c r="PWY92" s="10"/>
      <c r="PWZ92" s="10"/>
      <c r="PXA92" s="10"/>
      <c r="PXB92" s="10"/>
      <c r="PXC92" s="10"/>
      <c r="PXD92" s="10"/>
      <c r="PXE92" s="10"/>
      <c r="PXF92" s="10"/>
      <c r="PXG92" s="10"/>
      <c r="PXH92" s="10"/>
      <c r="PXI92" s="10"/>
      <c r="PXJ92" s="10"/>
      <c r="PXK92" s="10"/>
      <c r="PXL92" s="10"/>
      <c r="PXM92" s="10"/>
      <c r="PXN92" s="10"/>
      <c r="PXO92" s="10"/>
      <c r="PXP92" s="10"/>
      <c r="PXQ92" s="10"/>
      <c r="PXR92" s="10"/>
      <c r="PXS92" s="10"/>
      <c r="PXT92" s="10"/>
      <c r="PXU92" s="10"/>
      <c r="PXV92" s="10"/>
      <c r="PXW92" s="10"/>
      <c r="PXX92" s="10"/>
      <c r="PXY92" s="10"/>
      <c r="PXZ92" s="10"/>
      <c r="PYA92" s="10"/>
      <c r="PYB92" s="10"/>
      <c r="PYC92" s="10"/>
      <c r="PYD92" s="10"/>
      <c r="PYE92" s="10"/>
      <c r="PYF92" s="10"/>
      <c r="PYG92" s="10"/>
      <c r="PYH92" s="10"/>
      <c r="PYI92" s="10"/>
      <c r="PYJ92" s="10"/>
      <c r="PYK92" s="10"/>
      <c r="PYL92" s="10"/>
      <c r="PYM92" s="10"/>
      <c r="PYN92" s="10"/>
      <c r="PYO92" s="10"/>
      <c r="PYP92" s="10"/>
      <c r="PYQ92" s="10"/>
      <c r="PYR92" s="10"/>
      <c r="PYS92" s="10"/>
      <c r="PYT92" s="10"/>
      <c r="PYU92" s="10"/>
      <c r="PYV92" s="10"/>
      <c r="PYW92" s="10"/>
      <c r="PYX92" s="10"/>
      <c r="PYY92" s="10"/>
      <c r="PYZ92" s="10"/>
      <c r="PZA92" s="10"/>
      <c r="PZB92" s="10"/>
      <c r="PZC92" s="10"/>
      <c r="PZD92" s="10"/>
      <c r="PZE92" s="10"/>
      <c r="PZF92" s="10"/>
      <c r="PZG92" s="10"/>
      <c r="PZH92" s="10"/>
      <c r="PZI92" s="10"/>
      <c r="PZJ92" s="10"/>
      <c r="PZK92" s="10"/>
      <c r="PZL92" s="10"/>
      <c r="PZM92" s="10"/>
      <c r="PZN92" s="10"/>
      <c r="PZO92" s="10"/>
      <c r="PZP92" s="10"/>
      <c r="PZQ92" s="10"/>
      <c r="PZR92" s="10"/>
      <c r="PZS92" s="10"/>
      <c r="PZT92" s="10"/>
      <c r="PZU92" s="10"/>
      <c r="PZV92" s="10"/>
      <c r="PZW92" s="10"/>
      <c r="PZX92" s="10"/>
      <c r="PZY92" s="10"/>
      <c r="PZZ92" s="10"/>
      <c r="QAA92" s="10"/>
      <c r="QAB92" s="10"/>
      <c r="QAC92" s="10"/>
      <c r="QAD92" s="10"/>
      <c r="QAE92" s="10"/>
      <c r="QAF92" s="10"/>
      <c r="QAG92" s="10"/>
      <c r="QAH92" s="10"/>
      <c r="QAI92" s="10"/>
      <c r="QAJ92" s="10"/>
      <c r="QAK92" s="10"/>
      <c r="QAL92" s="10"/>
      <c r="QAM92" s="10"/>
      <c r="QAN92" s="10"/>
      <c r="QAO92" s="10"/>
      <c r="QAP92" s="10"/>
      <c r="QAQ92" s="10"/>
      <c r="QAR92" s="10"/>
      <c r="QAS92" s="10"/>
      <c r="QAT92" s="10"/>
      <c r="QAU92" s="10"/>
      <c r="QAV92" s="10"/>
      <c r="QAW92" s="10"/>
      <c r="QAX92" s="10"/>
      <c r="QAY92" s="10"/>
      <c r="QAZ92" s="10"/>
      <c r="QBA92" s="10"/>
      <c r="QBB92" s="10"/>
      <c r="QBC92" s="10"/>
      <c r="QBD92" s="10"/>
      <c r="QBE92" s="10"/>
      <c r="QBF92" s="10"/>
      <c r="QBG92" s="10"/>
      <c r="QBH92" s="10"/>
      <c r="QBI92" s="10"/>
      <c r="QBJ92" s="10"/>
      <c r="QBK92" s="10"/>
      <c r="QBL92" s="10"/>
      <c r="QBM92" s="10"/>
      <c r="QBN92" s="10"/>
      <c r="QBO92" s="10"/>
      <c r="QBP92" s="10"/>
      <c r="QBQ92" s="10"/>
      <c r="QBR92" s="10"/>
      <c r="QBS92" s="10"/>
      <c r="QBT92" s="10"/>
      <c r="QBU92" s="10"/>
      <c r="QBV92" s="10"/>
      <c r="QBW92" s="10"/>
      <c r="QBX92" s="10"/>
      <c r="QBY92" s="10"/>
      <c r="QBZ92" s="10"/>
      <c r="QCA92" s="10"/>
      <c r="QCB92" s="10"/>
      <c r="QCC92" s="10"/>
      <c r="QCD92" s="10"/>
      <c r="QCE92" s="10"/>
      <c r="QCF92" s="10"/>
      <c r="QCG92" s="10"/>
      <c r="QCH92" s="10"/>
      <c r="QCI92" s="10"/>
      <c r="QCJ92" s="10"/>
      <c r="QCK92" s="10"/>
      <c r="QCL92" s="10"/>
      <c r="QCM92" s="10"/>
      <c r="QCN92" s="10"/>
      <c r="QCO92" s="10"/>
      <c r="QCP92" s="10"/>
      <c r="QCQ92" s="10"/>
      <c r="QCR92" s="10"/>
      <c r="QCS92" s="10"/>
      <c r="QCT92" s="10"/>
      <c r="QCU92" s="10"/>
      <c r="QCV92" s="10"/>
      <c r="QCW92" s="10"/>
      <c r="QCX92" s="10"/>
      <c r="QCY92" s="10"/>
      <c r="QCZ92" s="10"/>
      <c r="QDA92" s="10"/>
      <c r="QDB92" s="10"/>
      <c r="QDC92" s="10"/>
      <c r="QDD92" s="10"/>
      <c r="QDE92" s="10"/>
      <c r="QDF92" s="10"/>
      <c r="QDG92" s="10"/>
      <c r="QDH92" s="10"/>
      <c r="QDI92" s="10"/>
      <c r="QDJ92" s="10"/>
      <c r="QDK92" s="10"/>
      <c r="QDL92" s="10"/>
      <c r="QDM92" s="10"/>
      <c r="QDN92" s="10"/>
      <c r="QDO92" s="10"/>
      <c r="QDP92" s="10"/>
      <c r="QDQ92" s="10"/>
      <c r="QDR92" s="10"/>
      <c r="QDS92" s="10"/>
      <c r="QDT92" s="10"/>
      <c r="QDU92" s="10"/>
      <c r="QDV92" s="10"/>
      <c r="QDW92" s="10"/>
      <c r="QDX92" s="10"/>
      <c r="QDY92" s="10"/>
      <c r="QDZ92" s="10"/>
      <c r="QEA92" s="10"/>
      <c r="QEB92" s="10"/>
      <c r="QEC92" s="10"/>
      <c r="QED92" s="10"/>
      <c r="QEE92" s="10"/>
      <c r="QEF92" s="10"/>
      <c r="QEG92" s="10"/>
      <c r="QEH92" s="10"/>
      <c r="QEI92" s="10"/>
      <c r="QEJ92" s="10"/>
      <c r="QEK92" s="10"/>
      <c r="QEL92" s="10"/>
      <c r="QEM92" s="10"/>
      <c r="QEN92" s="10"/>
      <c r="QEO92" s="10"/>
      <c r="QEP92" s="10"/>
      <c r="QEQ92" s="10"/>
      <c r="QER92" s="10"/>
      <c r="QES92" s="10"/>
      <c r="QET92" s="10"/>
      <c r="QEU92" s="10"/>
      <c r="QEV92" s="10"/>
      <c r="QEW92" s="10"/>
      <c r="QEX92" s="10"/>
      <c r="QEY92" s="10"/>
      <c r="QEZ92" s="10"/>
      <c r="QFA92" s="10"/>
      <c r="QFB92" s="10"/>
      <c r="QFC92" s="10"/>
      <c r="QFD92" s="10"/>
      <c r="QFE92" s="10"/>
      <c r="QFF92" s="10"/>
      <c r="QFG92" s="10"/>
      <c r="QFH92" s="10"/>
      <c r="QFI92" s="10"/>
      <c r="QFJ92" s="10"/>
      <c r="QFK92" s="10"/>
      <c r="QFL92" s="10"/>
      <c r="QFM92" s="10"/>
      <c r="QFN92" s="10"/>
      <c r="QFO92" s="10"/>
      <c r="QFP92" s="10"/>
      <c r="QFQ92" s="10"/>
      <c r="QFR92" s="10"/>
      <c r="QFS92" s="10"/>
      <c r="QFT92" s="10"/>
      <c r="QFU92" s="10"/>
      <c r="QFV92" s="10"/>
      <c r="QFW92" s="10"/>
      <c r="QFX92" s="10"/>
      <c r="QFY92" s="10"/>
      <c r="QFZ92" s="10"/>
      <c r="QGA92" s="10"/>
      <c r="QGB92" s="10"/>
      <c r="QGC92" s="10"/>
      <c r="QGD92" s="10"/>
      <c r="QGE92" s="10"/>
      <c r="QGF92" s="10"/>
      <c r="QGG92" s="10"/>
      <c r="QGH92" s="10"/>
      <c r="QGI92" s="10"/>
      <c r="QGJ92" s="10"/>
      <c r="QGK92" s="10"/>
      <c r="QGL92" s="10"/>
      <c r="QGM92" s="10"/>
      <c r="QGN92" s="10"/>
      <c r="QGO92" s="10"/>
      <c r="QGP92" s="10"/>
      <c r="QGQ92" s="10"/>
      <c r="QGR92" s="10"/>
      <c r="QGS92" s="10"/>
      <c r="QGT92" s="10"/>
      <c r="QGU92" s="10"/>
      <c r="QGV92" s="10"/>
      <c r="QGW92" s="10"/>
      <c r="QGX92" s="10"/>
      <c r="QGY92" s="10"/>
      <c r="QGZ92" s="10"/>
      <c r="QHA92" s="10"/>
      <c r="QHB92" s="10"/>
      <c r="QHC92" s="10"/>
      <c r="QHD92" s="10"/>
      <c r="QHE92" s="10"/>
      <c r="QHF92" s="10"/>
      <c r="QHG92" s="10"/>
      <c r="QHH92" s="10"/>
      <c r="QHI92" s="10"/>
      <c r="QHJ92" s="10"/>
      <c r="QHK92" s="10"/>
      <c r="QHL92" s="10"/>
      <c r="QHM92" s="10"/>
      <c r="QHN92" s="10"/>
      <c r="QHO92" s="10"/>
      <c r="QHP92" s="10"/>
      <c r="QHQ92" s="10"/>
      <c r="QHR92" s="10"/>
      <c r="QHS92" s="10"/>
      <c r="QHT92" s="10"/>
      <c r="QHU92" s="10"/>
      <c r="QHV92" s="10"/>
      <c r="QHW92" s="10"/>
      <c r="QHX92" s="10"/>
      <c r="QHY92" s="10"/>
      <c r="QHZ92" s="10"/>
      <c r="QIA92" s="10"/>
      <c r="QIB92" s="10"/>
      <c r="QIC92" s="10"/>
      <c r="QID92" s="10"/>
      <c r="QIE92" s="10"/>
      <c r="QIF92" s="10"/>
      <c r="QIG92" s="10"/>
      <c r="QIH92" s="10"/>
      <c r="QII92" s="10"/>
      <c r="QIJ92" s="10"/>
      <c r="QIK92" s="10"/>
      <c r="QIL92" s="10"/>
      <c r="QIM92" s="10"/>
      <c r="QIN92" s="10"/>
      <c r="QIO92" s="10"/>
      <c r="QIP92" s="10"/>
      <c r="QIQ92" s="10"/>
      <c r="QIR92" s="10"/>
      <c r="QIS92" s="10"/>
      <c r="QIT92" s="10"/>
      <c r="QIU92" s="10"/>
      <c r="QIV92" s="10"/>
      <c r="QIW92" s="10"/>
      <c r="QIX92" s="10"/>
      <c r="QIY92" s="10"/>
      <c r="QIZ92" s="10"/>
      <c r="QJA92" s="10"/>
      <c r="QJB92" s="10"/>
      <c r="QJC92" s="10"/>
      <c r="QJD92" s="10"/>
      <c r="QJE92" s="10"/>
      <c r="QJF92" s="10"/>
      <c r="QJG92" s="10"/>
      <c r="QJH92" s="10"/>
      <c r="QJI92" s="10"/>
      <c r="QJJ92" s="10"/>
      <c r="QJK92" s="10"/>
      <c r="QJL92" s="10"/>
      <c r="QJM92" s="10"/>
      <c r="QJN92" s="10"/>
      <c r="QJO92" s="10"/>
      <c r="QJP92" s="10"/>
      <c r="QJQ92" s="10"/>
      <c r="QJR92" s="10"/>
      <c r="QJS92" s="10"/>
      <c r="QJT92" s="10"/>
      <c r="QJU92" s="10"/>
      <c r="QJV92" s="10"/>
      <c r="QJW92" s="10"/>
      <c r="QJX92" s="10"/>
      <c r="QJY92" s="10"/>
      <c r="QJZ92" s="10"/>
      <c r="QKA92" s="10"/>
      <c r="QKB92" s="10"/>
      <c r="QKC92" s="10"/>
      <c r="QKD92" s="10"/>
      <c r="QKE92" s="10"/>
      <c r="QKF92" s="10"/>
      <c r="QKG92" s="10"/>
      <c r="QKH92" s="10"/>
      <c r="QKI92" s="10"/>
      <c r="QKJ92" s="10"/>
      <c r="QKK92" s="10"/>
      <c r="QKL92" s="10"/>
      <c r="QKM92" s="10"/>
      <c r="QKN92" s="10"/>
      <c r="QKO92" s="10"/>
      <c r="QKP92" s="10"/>
      <c r="QKQ92" s="10"/>
      <c r="QKR92" s="10"/>
      <c r="QKS92" s="10"/>
      <c r="QKT92" s="10"/>
      <c r="QKU92" s="10"/>
      <c r="QKV92" s="10"/>
      <c r="QKW92" s="10"/>
      <c r="QKX92" s="10"/>
      <c r="QKY92" s="10"/>
      <c r="QKZ92" s="10"/>
      <c r="QLA92" s="10"/>
      <c r="QLB92" s="10"/>
      <c r="QLC92" s="10"/>
      <c r="QLD92" s="10"/>
      <c r="QLE92" s="10"/>
      <c r="QLF92" s="10"/>
      <c r="QLG92" s="10"/>
      <c r="QLH92" s="10"/>
      <c r="QLI92" s="10"/>
      <c r="QLJ92" s="10"/>
      <c r="QLK92" s="10"/>
      <c r="QLL92" s="10"/>
      <c r="QLM92" s="10"/>
      <c r="QLN92" s="10"/>
      <c r="QLO92" s="10"/>
      <c r="QLP92" s="10"/>
      <c r="QLQ92" s="10"/>
      <c r="QLR92" s="10"/>
      <c r="QLS92" s="10"/>
      <c r="QLT92" s="10"/>
      <c r="QLU92" s="10"/>
      <c r="QLV92" s="10"/>
      <c r="QLW92" s="10"/>
      <c r="QLX92" s="10"/>
      <c r="QLY92" s="10"/>
      <c r="QLZ92" s="10"/>
      <c r="QMA92" s="10"/>
      <c r="QMB92" s="10"/>
      <c r="QMC92" s="10"/>
      <c r="QMD92" s="10"/>
      <c r="QME92" s="10"/>
      <c r="QMF92" s="10"/>
      <c r="QMG92" s="10"/>
      <c r="QMH92" s="10"/>
      <c r="QMI92" s="10"/>
      <c r="QMJ92" s="10"/>
      <c r="QMK92" s="10"/>
      <c r="QML92" s="10"/>
      <c r="QMM92" s="10"/>
      <c r="QMN92" s="10"/>
      <c r="QMO92" s="10"/>
      <c r="QMP92" s="10"/>
      <c r="QMQ92" s="10"/>
      <c r="QMR92" s="10"/>
      <c r="QMS92" s="10"/>
      <c r="QMT92" s="10"/>
      <c r="QMU92" s="10"/>
      <c r="QMV92" s="10"/>
      <c r="QMW92" s="10"/>
      <c r="QMX92" s="10"/>
      <c r="QMY92" s="10"/>
      <c r="QMZ92" s="10"/>
      <c r="QNA92" s="10"/>
      <c r="QNB92" s="10"/>
      <c r="QNC92" s="10"/>
      <c r="QND92" s="10"/>
      <c r="QNE92" s="10"/>
      <c r="QNF92" s="10"/>
      <c r="QNG92" s="10"/>
      <c r="QNH92" s="10"/>
      <c r="QNI92" s="10"/>
      <c r="QNJ92" s="10"/>
      <c r="QNK92" s="10"/>
      <c r="QNL92" s="10"/>
      <c r="QNM92" s="10"/>
      <c r="QNN92" s="10"/>
      <c r="QNO92" s="10"/>
      <c r="QNP92" s="10"/>
      <c r="QNQ92" s="10"/>
      <c r="QNR92" s="10"/>
      <c r="QNS92" s="10"/>
      <c r="QNT92" s="10"/>
      <c r="QNU92" s="10"/>
      <c r="QNV92" s="10"/>
      <c r="QNW92" s="10"/>
      <c r="QNX92" s="10"/>
      <c r="QNY92" s="10"/>
      <c r="QNZ92" s="10"/>
      <c r="QOA92" s="10"/>
      <c r="QOB92" s="10"/>
      <c r="QOC92" s="10"/>
      <c r="QOD92" s="10"/>
      <c r="QOE92" s="10"/>
      <c r="QOF92" s="10"/>
      <c r="QOG92" s="10"/>
      <c r="QOH92" s="10"/>
      <c r="QOI92" s="10"/>
      <c r="QOJ92" s="10"/>
      <c r="QOK92" s="10"/>
      <c r="QOL92" s="10"/>
      <c r="QOM92" s="10"/>
      <c r="QON92" s="10"/>
      <c r="QOO92" s="10"/>
      <c r="QOP92" s="10"/>
      <c r="QOQ92" s="10"/>
      <c r="QOR92" s="10"/>
      <c r="QOS92" s="10"/>
      <c r="QOT92" s="10"/>
      <c r="QOU92" s="10"/>
      <c r="QOV92" s="10"/>
      <c r="QOW92" s="10"/>
      <c r="QOX92" s="10"/>
      <c r="QOY92" s="10"/>
      <c r="QOZ92" s="10"/>
      <c r="QPA92" s="10"/>
      <c r="QPB92" s="10"/>
      <c r="QPC92" s="10"/>
      <c r="QPD92" s="10"/>
      <c r="QPE92" s="10"/>
      <c r="QPF92" s="10"/>
      <c r="QPG92" s="10"/>
      <c r="QPH92" s="10"/>
      <c r="QPI92" s="10"/>
      <c r="QPJ92" s="10"/>
      <c r="QPK92" s="10"/>
      <c r="QPL92" s="10"/>
      <c r="QPM92" s="10"/>
      <c r="QPN92" s="10"/>
      <c r="QPO92" s="10"/>
      <c r="QPP92" s="10"/>
      <c r="QPQ92" s="10"/>
      <c r="QPR92" s="10"/>
      <c r="QPS92" s="10"/>
      <c r="QPT92" s="10"/>
      <c r="QPU92" s="10"/>
      <c r="QPV92" s="10"/>
      <c r="QPW92" s="10"/>
      <c r="QPX92" s="10"/>
      <c r="QPY92" s="10"/>
      <c r="QPZ92" s="10"/>
      <c r="QQA92" s="10"/>
      <c r="QQB92" s="10"/>
      <c r="QQC92" s="10"/>
      <c r="QQD92" s="10"/>
      <c r="QQE92" s="10"/>
      <c r="QQF92" s="10"/>
      <c r="QQG92" s="10"/>
      <c r="QQH92" s="10"/>
      <c r="QQI92" s="10"/>
      <c r="QQJ92" s="10"/>
      <c r="QQK92" s="10"/>
      <c r="QQL92" s="10"/>
      <c r="QQM92" s="10"/>
      <c r="QQN92" s="10"/>
      <c r="QQO92" s="10"/>
      <c r="QQP92" s="10"/>
      <c r="QQQ92" s="10"/>
      <c r="QQR92" s="10"/>
      <c r="QQS92" s="10"/>
      <c r="QQT92" s="10"/>
      <c r="QQU92" s="10"/>
      <c r="QQV92" s="10"/>
      <c r="QQW92" s="10"/>
      <c r="QQX92" s="10"/>
      <c r="QQY92" s="10"/>
      <c r="QQZ92" s="10"/>
      <c r="QRA92" s="10"/>
      <c r="QRB92" s="10"/>
      <c r="QRC92" s="10"/>
      <c r="QRD92" s="10"/>
      <c r="QRE92" s="10"/>
      <c r="QRF92" s="10"/>
      <c r="QRG92" s="10"/>
      <c r="QRH92" s="10"/>
      <c r="QRI92" s="10"/>
      <c r="QRJ92" s="10"/>
      <c r="QRK92" s="10"/>
      <c r="QRL92" s="10"/>
      <c r="QRM92" s="10"/>
      <c r="QRN92" s="10"/>
      <c r="QRO92" s="10"/>
      <c r="QRP92" s="10"/>
      <c r="QRQ92" s="10"/>
      <c r="QRR92" s="10"/>
      <c r="QRS92" s="10"/>
      <c r="QRT92" s="10"/>
      <c r="QRU92" s="10"/>
      <c r="QRV92" s="10"/>
      <c r="QRW92" s="10"/>
      <c r="QRX92" s="10"/>
      <c r="QRY92" s="10"/>
      <c r="QRZ92" s="10"/>
      <c r="QSA92" s="10"/>
      <c r="QSB92" s="10"/>
      <c r="QSC92" s="10"/>
      <c r="QSD92" s="10"/>
      <c r="QSE92" s="10"/>
      <c r="QSF92" s="10"/>
      <c r="QSG92" s="10"/>
      <c r="QSH92" s="10"/>
      <c r="QSI92" s="10"/>
      <c r="QSJ92" s="10"/>
      <c r="QSK92" s="10"/>
      <c r="QSL92" s="10"/>
      <c r="QSM92" s="10"/>
      <c r="QSN92" s="10"/>
      <c r="QSO92" s="10"/>
      <c r="QSP92" s="10"/>
      <c r="QSQ92" s="10"/>
      <c r="QSR92" s="10"/>
      <c r="QSS92" s="10"/>
      <c r="QST92" s="10"/>
      <c r="QSU92" s="10"/>
      <c r="QSV92" s="10"/>
      <c r="QSW92" s="10"/>
      <c r="QSX92" s="10"/>
      <c r="QSY92" s="10"/>
      <c r="QSZ92" s="10"/>
      <c r="QTA92" s="10"/>
      <c r="QTB92" s="10"/>
      <c r="QTC92" s="10"/>
      <c r="QTD92" s="10"/>
      <c r="QTE92" s="10"/>
      <c r="QTF92" s="10"/>
      <c r="QTG92" s="10"/>
      <c r="QTH92" s="10"/>
      <c r="QTI92" s="10"/>
      <c r="QTJ92" s="10"/>
      <c r="QTK92" s="10"/>
      <c r="QTL92" s="10"/>
      <c r="QTM92" s="10"/>
      <c r="QTN92" s="10"/>
      <c r="QTO92" s="10"/>
      <c r="QTP92" s="10"/>
      <c r="QTQ92" s="10"/>
      <c r="QTR92" s="10"/>
      <c r="QTS92" s="10"/>
      <c r="QTT92" s="10"/>
      <c r="QTU92" s="10"/>
      <c r="QTV92" s="10"/>
      <c r="QTW92" s="10"/>
      <c r="QTX92" s="10"/>
      <c r="QTY92" s="10"/>
      <c r="QTZ92" s="10"/>
      <c r="QUA92" s="10"/>
      <c r="QUB92" s="10"/>
      <c r="QUC92" s="10"/>
      <c r="QUD92" s="10"/>
      <c r="QUE92" s="10"/>
      <c r="QUF92" s="10"/>
      <c r="QUG92" s="10"/>
      <c r="QUH92" s="10"/>
      <c r="QUI92" s="10"/>
      <c r="QUJ92" s="10"/>
      <c r="QUK92" s="10"/>
      <c r="QUL92" s="10"/>
      <c r="QUM92" s="10"/>
      <c r="QUN92" s="10"/>
      <c r="QUO92" s="10"/>
      <c r="QUP92" s="10"/>
      <c r="QUQ92" s="10"/>
      <c r="QUR92" s="10"/>
      <c r="QUS92" s="10"/>
      <c r="QUT92" s="10"/>
      <c r="QUU92" s="10"/>
      <c r="QUV92" s="10"/>
      <c r="QUW92" s="10"/>
      <c r="QUX92" s="10"/>
      <c r="QUY92" s="10"/>
      <c r="QUZ92" s="10"/>
      <c r="QVA92" s="10"/>
      <c r="QVB92" s="10"/>
      <c r="QVC92" s="10"/>
      <c r="QVD92" s="10"/>
      <c r="QVE92" s="10"/>
      <c r="QVF92" s="10"/>
      <c r="QVG92" s="10"/>
      <c r="QVH92" s="10"/>
      <c r="QVI92" s="10"/>
      <c r="QVJ92" s="10"/>
      <c r="QVK92" s="10"/>
      <c r="QVL92" s="10"/>
      <c r="QVM92" s="10"/>
      <c r="QVN92" s="10"/>
      <c r="QVO92" s="10"/>
      <c r="QVP92" s="10"/>
      <c r="QVQ92" s="10"/>
      <c r="QVR92" s="10"/>
      <c r="QVS92" s="10"/>
      <c r="QVT92" s="10"/>
      <c r="QVU92" s="10"/>
      <c r="QVV92" s="10"/>
      <c r="QVW92" s="10"/>
      <c r="QVX92" s="10"/>
      <c r="QVY92" s="10"/>
      <c r="QVZ92" s="10"/>
      <c r="QWA92" s="10"/>
      <c r="QWB92" s="10"/>
      <c r="QWC92" s="10"/>
      <c r="QWD92" s="10"/>
      <c r="QWE92" s="10"/>
      <c r="QWF92" s="10"/>
      <c r="QWG92" s="10"/>
      <c r="QWH92" s="10"/>
      <c r="QWI92" s="10"/>
      <c r="QWJ92" s="10"/>
      <c r="QWK92" s="10"/>
      <c r="QWL92" s="10"/>
      <c r="QWM92" s="10"/>
      <c r="QWN92" s="10"/>
      <c r="QWO92" s="10"/>
      <c r="QWP92" s="10"/>
      <c r="QWQ92" s="10"/>
      <c r="QWR92" s="10"/>
      <c r="QWS92" s="10"/>
      <c r="QWT92" s="10"/>
      <c r="QWU92" s="10"/>
      <c r="QWV92" s="10"/>
      <c r="QWW92" s="10"/>
      <c r="QWX92" s="10"/>
      <c r="QWY92" s="10"/>
      <c r="QWZ92" s="10"/>
      <c r="QXA92" s="10"/>
      <c r="QXB92" s="10"/>
      <c r="QXC92" s="10"/>
      <c r="QXD92" s="10"/>
      <c r="QXE92" s="10"/>
      <c r="QXF92" s="10"/>
      <c r="QXG92" s="10"/>
      <c r="QXH92" s="10"/>
      <c r="QXI92" s="10"/>
      <c r="QXJ92" s="10"/>
      <c r="QXK92" s="10"/>
      <c r="QXL92" s="10"/>
      <c r="QXM92" s="10"/>
      <c r="QXN92" s="10"/>
      <c r="QXO92" s="10"/>
      <c r="QXP92" s="10"/>
      <c r="QXQ92" s="10"/>
      <c r="QXR92" s="10"/>
      <c r="QXS92" s="10"/>
      <c r="QXT92" s="10"/>
      <c r="QXU92" s="10"/>
      <c r="QXV92" s="10"/>
      <c r="QXW92" s="10"/>
      <c r="QXX92" s="10"/>
      <c r="QXY92" s="10"/>
      <c r="QXZ92" s="10"/>
      <c r="QYA92" s="10"/>
      <c r="QYB92" s="10"/>
      <c r="QYC92" s="10"/>
      <c r="QYD92" s="10"/>
      <c r="QYE92" s="10"/>
      <c r="QYF92" s="10"/>
      <c r="QYG92" s="10"/>
      <c r="QYH92" s="10"/>
      <c r="QYI92" s="10"/>
      <c r="QYJ92" s="10"/>
      <c r="QYK92" s="10"/>
      <c r="QYL92" s="10"/>
      <c r="QYM92" s="10"/>
      <c r="QYN92" s="10"/>
      <c r="QYO92" s="10"/>
      <c r="QYP92" s="10"/>
      <c r="QYQ92" s="10"/>
      <c r="QYR92" s="10"/>
      <c r="QYS92" s="10"/>
      <c r="QYT92" s="10"/>
      <c r="QYU92" s="10"/>
      <c r="QYV92" s="10"/>
      <c r="QYW92" s="10"/>
      <c r="QYX92" s="10"/>
      <c r="QYY92" s="10"/>
      <c r="QYZ92" s="10"/>
      <c r="QZA92" s="10"/>
      <c r="QZB92" s="10"/>
      <c r="QZC92" s="10"/>
      <c r="QZD92" s="10"/>
      <c r="QZE92" s="10"/>
      <c r="QZF92" s="10"/>
      <c r="QZG92" s="10"/>
      <c r="QZH92" s="10"/>
      <c r="QZI92" s="10"/>
      <c r="QZJ92" s="10"/>
      <c r="QZK92" s="10"/>
      <c r="QZL92" s="10"/>
      <c r="QZM92" s="10"/>
      <c r="QZN92" s="10"/>
      <c r="QZO92" s="10"/>
      <c r="QZP92" s="10"/>
      <c r="QZQ92" s="10"/>
      <c r="QZR92" s="10"/>
      <c r="QZS92" s="10"/>
      <c r="QZT92" s="10"/>
      <c r="QZU92" s="10"/>
      <c r="QZV92" s="10"/>
      <c r="QZW92" s="10"/>
      <c r="QZX92" s="10"/>
      <c r="QZY92" s="10"/>
      <c r="QZZ92" s="10"/>
      <c r="RAA92" s="10"/>
      <c r="RAB92" s="10"/>
      <c r="RAC92" s="10"/>
      <c r="RAD92" s="10"/>
      <c r="RAE92" s="10"/>
      <c r="RAF92" s="10"/>
      <c r="RAG92" s="10"/>
      <c r="RAH92" s="10"/>
      <c r="RAI92" s="10"/>
      <c r="RAJ92" s="10"/>
      <c r="RAK92" s="10"/>
      <c r="RAL92" s="10"/>
      <c r="RAM92" s="10"/>
      <c r="RAN92" s="10"/>
      <c r="RAO92" s="10"/>
      <c r="RAP92" s="10"/>
      <c r="RAQ92" s="10"/>
      <c r="RAR92" s="10"/>
      <c r="RAS92" s="10"/>
      <c r="RAT92" s="10"/>
      <c r="RAU92" s="10"/>
      <c r="RAV92" s="10"/>
      <c r="RAW92" s="10"/>
      <c r="RAX92" s="10"/>
      <c r="RAY92" s="10"/>
      <c r="RAZ92" s="10"/>
      <c r="RBA92" s="10"/>
      <c r="RBB92" s="10"/>
      <c r="RBC92" s="10"/>
      <c r="RBD92" s="10"/>
      <c r="RBE92" s="10"/>
      <c r="RBF92" s="10"/>
      <c r="RBG92" s="10"/>
      <c r="RBH92" s="10"/>
      <c r="RBI92" s="10"/>
      <c r="RBJ92" s="10"/>
      <c r="RBK92" s="10"/>
      <c r="RBL92" s="10"/>
      <c r="RBM92" s="10"/>
      <c r="RBN92" s="10"/>
      <c r="RBO92" s="10"/>
      <c r="RBP92" s="10"/>
      <c r="RBQ92" s="10"/>
      <c r="RBR92" s="10"/>
      <c r="RBS92" s="10"/>
      <c r="RBT92" s="10"/>
      <c r="RBU92" s="10"/>
      <c r="RBV92" s="10"/>
      <c r="RBW92" s="10"/>
      <c r="RBX92" s="10"/>
      <c r="RBY92" s="10"/>
      <c r="RBZ92" s="10"/>
      <c r="RCA92" s="10"/>
      <c r="RCB92" s="10"/>
      <c r="RCC92" s="10"/>
      <c r="RCD92" s="10"/>
      <c r="RCE92" s="10"/>
      <c r="RCF92" s="10"/>
      <c r="RCG92" s="10"/>
      <c r="RCH92" s="10"/>
      <c r="RCI92" s="10"/>
      <c r="RCJ92" s="10"/>
      <c r="RCK92" s="10"/>
      <c r="RCL92" s="10"/>
      <c r="RCM92" s="10"/>
      <c r="RCN92" s="10"/>
      <c r="RCO92" s="10"/>
      <c r="RCP92" s="10"/>
      <c r="RCQ92" s="10"/>
      <c r="RCR92" s="10"/>
      <c r="RCS92" s="10"/>
      <c r="RCT92" s="10"/>
      <c r="RCU92" s="10"/>
      <c r="RCV92" s="10"/>
      <c r="RCW92" s="10"/>
      <c r="RCX92" s="10"/>
      <c r="RCY92" s="10"/>
      <c r="RCZ92" s="10"/>
      <c r="RDA92" s="10"/>
      <c r="RDB92" s="10"/>
      <c r="RDC92" s="10"/>
      <c r="RDD92" s="10"/>
      <c r="RDE92" s="10"/>
      <c r="RDF92" s="10"/>
      <c r="RDG92" s="10"/>
      <c r="RDH92" s="10"/>
      <c r="RDI92" s="10"/>
      <c r="RDJ92" s="10"/>
      <c r="RDK92" s="10"/>
      <c r="RDL92" s="10"/>
      <c r="RDM92" s="10"/>
      <c r="RDN92" s="10"/>
      <c r="RDO92" s="10"/>
      <c r="RDP92" s="10"/>
      <c r="RDQ92" s="10"/>
      <c r="RDR92" s="10"/>
      <c r="RDS92" s="10"/>
      <c r="RDT92" s="10"/>
      <c r="RDU92" s="10"/>
      <c r="RDV92" s="10"/>
      <c r="RDW92" s="10"/>
      <c r="RDX92" s="10"/>
      <c r="RDY92" s="10"/>
      <c r="RDZ92" s="10"/>
      <c r="REA92" s="10"/>
      <c r="REB92" s="10"/>
      <c r="REC92" s="10"/>
      <c r="RED92" s="10"/>
      <c r="REE92" s="10"/>
      <c r="REF92" s="10"/>
      <c r="REG92" s="10"/>
      <c r="REH92" s="10"/>
      <c r="REI92" s="10"/>
      <c r="REJ92" s="10"/>
      <c r="REK92" s="10"/>
      <c r="REL92" s="10"/>
      <c r="REM92" s="10"/>
      <c r="REN92" s="10"/>
      <c r="REO92" s="10"/>
      <c r="REP92" s="10"/>
      <c r="REQ92" s="10"/>
      <c r="RER92" s="10"/>
      <c r="RES92" s="10"/>
      <c r="RET92" s="10"/>
      <c r="REU92" s="10"/>
      <c r="REV92" s="10"/>
      <c r="REW92" s="10"/>
      <c r="REX92" s="10"/>
      <c r="REY92" s="10"/>
      <c r="REZ92" s="10"/>
      <c r="RFA92" s="10"/>
      <c r="RFB92" s="10"/>
      <c r="RFC92" s="10"/>
      <c r="RFD92" s="10"/>
      <c r="RFE92" s="10"/>
      <c r="RFF92" s="10"/>
      <c r="RFG92" s="10"/>
      <c r="RFH92" s="10"/>
      <c r="RFI92" s="10"/>
      <c r="RFJ92" s="10"/>
      <c r="RFK92" s="10"/>
      <c r="RFL92" s="10"/>
      <c r="RFM92" s="10"/>
      <c r="RFN92" s="10"/>
      <c r="RFO92" s="10"/>
      <c r="RFP92" s="10"/>
      <c r="RFQ92" s="10"/>
      <c r="RFR92" s="10"/>
      <c r="RFS92" s="10"/>
      <c r="RFT92" s="10"/>
      <c r="RFU92" s="10"/>
      <c r="RFV92" s="10"/>
      <c r="RFW92" s="10"/>
      <c r="RFX92" s="10"/>
      <c r="RFY92" s="10"/>
      <c r="RFZ92" s="10"/>
      <c r="RGA92" s="10"/>
      <c r="RGB92" s="10"/>
      <c r="RGC92" s="10"/>
      <c r="RGD92" s="10"/>
      <c r="RGE92" s="10"/>
      <c r="RGF92" s="10"/>
      <c r="RGG92" s="10"/>
      <c r="RGH92" s="10"/>
      <c r="RGI92" s="10"/>
      <c r="RGJ92" s="10"/>
      <c r="RGK92" s="10"/>
      <c r="RGL92" s="10"/>
      <c r="RGM92" s="10"/>
      <c r="RGN92" s="10"/>
      <c r="RGO92" s="10"/>
      <c r="RGP92" s="10"/>
      <c r="RGQ92" s="10"/>
      <c r="RGR92" s="10"/>
      <c r="RGS92" s="10"/>
      <c r="RGT92" s="10"/>
      <c r="RGU92" s="10"/>
      <c r="RGV92" s="10"/>
      <c r="RGW92" s="10"/>
      <c r="RGX92" s="10"/>
      <c r="RGY92" s="10"/>
      <c r="RGZ92" s="10"/>
      <c r="RHA92" s="10"/>
      <c r="RHB92" s="10"/>
      <c r="RHC92" s="10"/>
      <c r="RHD92" s="10"/>
      <c r="RHE92" s="10"/>
      <c r="RHF92" s="10"/>
      <c r="RHG92" s="10"/>
      <c r="RHH92" s="10"/>
      <c r="RHI92" s="10"/>
      <c r="RHJ92" s="10"/>
      <c r="RHK92" s="10"/>
      <c r="RHL92" s="10"/>
      <c r="RHM92" s="10"/>
      <c r="RHN92" s="10"/>
      <c r="RHO92" s="10"/>
      <c r="RHP92" s="10"/>
      <c r="RHQ92" s="10"/>
      <c r="RHR92" s="10"/>
      <c r="RHS92" s="10"/>
      <c r="RHT92" s="10"/>
      <c r="RHU92" s="10"/>
      <c r="RHV92" s="10"/>
      <c r="RHW92" s="10"/>
      <c r="RHX92" s="10"/>
      <c r="RHY92" s="10"/>
      <c r="RHZ92" s="10"/>
      <c r="RIA92" s="10"/>
      <c r="RIB92" s="10"/>
      <c r="RIC92" s="10"/>
      <c r="RID92" s="10"/>
      <c r="RIE92" s="10"/>
      <c r="RIF92" s="10"/>
      <c r="RIG92" s="10"/>
      <c r="RIH92" s="10"/>
      <c r="RII92" s="10"/>
      <c r="RIJ92" s="10"/>
      <c r="RIK92" s="10"/>
      <c r="RIL92" s="10"/>
      <c r="RIM92" s="10"/>
      <c r="RIN92" s="10"/>
      <c r="RIO92" s="10"/>
      <c r="RIP92" s="10"/>
      <c r="RIQ92" s="10"/>
      <c r="RIR92" s="10"/>
      <c r="RIS92" s="10"/>
      <c r="RIT92" s="10"/>
      <c r="RIU92" s="10"/>
      <c r="RIV92" s="10"/>
      <c r="RIW92" s="10"/>
      <c r="RIX92" s="10"/>
      <c r="RIY92" s="10"/>
      <c r="RIZ92" s="10"/>
      <c r="RJA92" s="10"/>
      <c r="RJB92" s="10"/>
      <c r="RJC92" s="10"/>
      <c r="RJD92" s="10"/>
      <c r="RJE92" s="10"/>
      <c r="RJF92" s="10"/>
      <c r="RJG92" s="10"/>
      <c r="RJH92" s="10"/>
      <c r="RJI92" s="10"/>
      <c r="RJJ92" s="10"/>
      <c r="RJK92" s="10"/>
      <c r="RJL92" s="10"/>
      <c r="RJM92" s="10"/>
      <c r="RJN92" s="10"/>
      <c r="RJO92" s="10"/>
      <c r="RJP92" s="10"/>
      <c r="RJQ92" s="10"/>
      <c r="RJR92" s="10"/>
      <c r="RJS92" s="10"/>
      <c r="RJT92" s="10"/>
      <c r="RJU92" s="10"/>
      <c r="RJV92" s="10"/>
      <c r="RJW92" s="10"/>
      <c r="RJX92" s="10"/>
      <c r="RJY92" s="10"/>
      <c r="RJZ92" s="10"/>
      <c r="RKA92" s="10"/>
      <c r="RKB92" s="10"/>
      <c r="RKC92" s="10"/>
      <c r="RKD92" s="10"/>
      <c r="RKE92" s="10"/>
      <c r="RKF92" s="10"/>
      <c r="RKG92" s="10"/>
      <c r="RKH92" s="10"/>
      <c r="RKI92" s="10"/>
      <c r="RKJ92" s="10"/>
      <c r="RKK92" s="10"/>
      <c r="RKL92" s="10"/>
      <c r="RKM92" s="10"/>
      <c r="RKN92" s="10"/>
      <c r="RKO92" s="10"/>
      <c r="RKP92" s="10"/>
      <c r="RKQ92" s="10"/>
      <c r="RKR92" s="10"/>
      <c r="RKS92" s="10"/>
      <c r="RKT92" s="10"/>
      <c r="RKU92" s="10"/>
      <c r="RKV92" s="10"/>
      <c r="RKW92" s="10"/>
      <c r="RKX92" s="10"/>
      <c r="RKY92" s="10"/>
      <c r="RKZ92" s="10"/>
      <c r="RLA92" s="10"/>
      <c r="RLB92" s="10"/>
      <c r="RLC92" s="10"/>
      <c r="RLD92" s="10"/>
      <c r="RLE92" s="10"/>
      <c r="RLF92" s="10"/>
      <c r="RLG92" s="10"/>
      <c r="RLH92" s="10"/>
      <c r="RLI92" s="10"/>
      <c r="RLJ92" s="10"/>
      <c r="RLK92" s="10"/>
      <c r="RLL92" s="10"/>
      <c r="RLM92" s="10"/>
      <c r="RLN92" s="10"/>
      <c r="RLO92" s="10"/>
      <c r="RLP92" s="10"/>
      <c r="RLQ92" s="10"/>
      <c r="RLR92" s="10"/>
      <c r="RLS92" s="10"/>
      <c r="RLT92" s="10"/>
      <c r="RLU92" s="10"/>
      <c r="RLV92" s="10"/>
      <c r="RLW92" s="10"/>
      <c r="RLX92" s="10"/>
      <c r="RLY92" s="10"/>
      <c r="RLZ92" s="10"/>
      <c r="RMA92" s="10"/>
      <c r="RMB92" s="10"/>
      <c r="RMC92" s="10"/>
      <c r="RMD92" s="10"/>
      <c r="RME92" s="10"/>
      <c r="RMF92" s="10"/>
      <c r="RMG92" s="10"/>
      <c r="RMH92" s="10"/>
      <c r="RMI92" s="10"/>
      <c r="RMJ92" s="10"/>
      <c r="RMK92" s="10"/>
      <c r="RML92" s="10"/>
      <c r="RMM92" s="10"/>
      <c r="RMN92" s="10"/>
      <c r="RMO92" s="10"/>
      <c r="RMP92" s="10"/>
      <c r="RMQ92" s="10"/>
      <c r="RMR92" s="10"/>
      <c r="RMS92" s="10"/>
      <c r="RMT92" s="10"/>
      <c r="RMU92" s="10"/>
      <c r="RMV92" s="10"/>
      <c r="RMW92" s="10"/>
      <c r="RMX92" s="10"/>
      <c r="RMY92" s="10"/>
      <c r="RMZ92" s="10"/>
      <c r="RNA92" s="10"/>
      <c r="RNB92" s="10"/>
      <c r="RNC92" s="10"/>
      <c r="RND92" s="10"/>
      <c r="RNE92" s="10"/>
      <c r="RNF92" s="10"/>
      <c r="RNG92" s="10"/>
      <c r="RNH92" s="10"/>
      <c r="RNI92" s="10"/>
      <c r="RNJ92" s="10"/>
      <c r="RNK92" s="10"/>
      <c r="RNL92" s="10"/>
      <c r="RNM92" s="10"/>
      <c r="RNN92" s="10"/>
      <c r="RNO92" s="10"/>
      <c r="RNP92" s="10"/>
      <c r="RNQ92" s="10"/>
      <c r="RNR92" s="10"/>
      <c r="RNS92" s="10"/>
      <c r="RNT92" s="10"/>
      <c r="RNU92" s="10"/>
      <c r="RNV92" s="10"/>
      <c r="RNW92" s="10"/>
      <c r="RNX92" s="10"/>
      <c r="RNY92" s="10"/>
      <c r="RNZ92" s="10"/>
      <c r="ROA92" s="10"/>
      <c r="ROB92" s="10"/>
      <c r="ROC92" s="10"/>
      <c r="ROD92" s="10"/>
      <c r="ROE92" s="10"/>
      <c r="ROF92" s="10"/>
      <c r="ROG92" s="10"/>
      <c r="ROH92" s="10"/>
      <c r="ROI92" s="10"/>
      <c r="ROJ92" s="10"/>
      <c r="ROK92" s="10"/>
      <c r="ROL92" s="10"/>
      <c r="ROM92" s="10"/>
      <c r="RON92" s="10"/>
      <c r="ROO92" s="10"/>
      <c r="ROP92" s="10"/>
      <c r="ROQ92" s="10"/>
      <c r="ROR92" s="10"/>
      <c r="ROS92" s="10"/>
      <c r="ROT92" s="10"/>
      <c r="ROU92" s="10"/>
      <c r="ROV92" s="10"/>
      <c r="ROW92" s="10"/>
      <c r="ROX92" s="10"/>
      <c r="ROY92" s="10"/>
      <c r="ROZ92" s="10"/>
      <c r="RPA92" s="10"/>
      <c r="RPB92" s="10"/>
      <c r="RPC92" s="10"/>
      <c r="RPD92" s="10"/>
      <c r="RPE92" s="10"/>
      <c r="RPF92" s="10"/>
      <c r="RPG92" s="10"/>
      <c r="RPH92" s="10"/>
      <c r="RPI92" s="10"/>
      <c r="RPJ92" s="10"/>
      <c r="RPK92" s="10"/>
      <c r="RPL92" s="10"/>
      <c r="RPM92" s="10"/>
      <c r="RPN92" s="10"/>
      <c r="RPO92" s="10"/>
      <c r="RPP92" s="10"/>
      <c r="RPQ92" s="10"/>
      <c r="RPR92" s="10"/>
      <c r="RPS92" s="10"/>
      <c r="RPT92" s="10"/>
      <c r="RPU92" s="10"/>
      <c r="RPV92" s="10"/>
      <c r="RPW92" s="10"/>
      <c r="RPX92" s="10"/>
      <c r="RPY92" s="10"/>
      <c r="RPZ92" s="10"/>
      <c r="RQA92" s="10"/>
      <c r="RQB92" s="10"/>
      <c r="RQC92" s="10"/>
      <c r="RQD92" s="10"/>
      <c r="RQE92" s="10"/>
      <c r="RQF92" s="10"/>
      <c r="RQG92" s="10"/>
      <c r="RQH92" s="10"/>
      <c r="RQI92" s="10"/>
      <c r="RQJ92" s="10"/>
      <c r="RQK92" s="10"/>
      <c r="RQL92" s="10"/>
      <c r="RQM92" s="10"/>
      <c r="RQN92" s="10"/>
      <c r="RQO92" s="10"/>
      <c r="RQP92" s="10"/>
      <c r="RQQ92" s="10"/>
      <c r="RQR92" s="10"/>
      <c r="RQS92" s="10"/>
      <c r="RQT92" s="10"/>
      <c r="RQU92" s="10"/>
      <c r="RQV92" s="10"/>
      <c r="RQW92" s="10"/>
      <c r="RQX92" s="10"/>
      <c r="RQY92" s="10"/>
      <c r="RQZ92" s="10"/>
      <c r="RRA92" s="10"/>
      <c r="RRB92" s="10"/>
      <c r="RRC92" s="10"/>
      <c r="RRD92" s="10"/>
      <c r="RRE92" s="10"/>
      <c r="RRF92" s="10"/>
      <c r="RRG92" s="10"/>
      <c r="RRH92" s="10"/>
      <c r="RRI92" s="10"/>
      <c r="RRJ92" s="10"/>
      <c r="RRK92" s="10"/>
      <c r="RRL92" s="10"/>
      <c r="RRM92" s="10"/>
      <c r="RRN92" s="10"/>
      <c r="RRO92" s="10"/>
      <c r="RRP92" s="10"/>
      <c r="RRQ92" s="10"/>
      <c r="RRR92" s="10"/>
      <c r="RRS92" s="10"/>
      <c r="RRT92" s="10"/>
      <c r="RRU92" s="10"/>
      <c r="RRV92" s="10"/>
      <c r="RRW92" s="10"/>
      <c r="RRX92" s="10"/>
      <c r="RRY92" s="10"/>
      <c r="RRZ92" s="10"/>
      <c r="RSA92" s="10"/>
      <c r="RSB92" s="10"/>
      <c r="RSC92" s="10"/>
      <c r="RSD92" s="10"/>
      <c r="RSE92" s="10"/>
      <c r="RSF92" s="10"/>
      <c r="RSG92" s="10"/>
      <c r="RSH92" s="10"/>
      <c r="RSI92" s="10"/>
      <c r="RSJ92" s="10"/>
      <c r="RSK92" s="10"/>
      <c r="RSL92" s="10"/>
      <c r="RSM92" s="10"/>
      <c r="RSN92" s="10"/>
      <c r="RSO92" s="10"/>
      <c r="RSP92" s="10"/>
      <c r="RSQ92" s="10"/>
      <c r="RSR92" s="10"/>
      <c r="RSS92" s="10"/>
      <c r="RST92" s="10"/>
      <c r="RSU92" s="10"/>
      <c r="RSV92" s="10"/>
      <c r="RSW92" s="10"/>
      <c r="RSX92" s="10"/>
      <c r="RSY92" s="10"/>
      <c r="RSZ92" s="10"/>
      <c r="RTA92" s="10"/>
      <c r="RTB92" s="10"/>
      <c r="RTC92" s="10"/>
      <c r="RTD92" s="10"/>
      <c r="RTE92" s="10"/>
      <c r="RTF92" s="10"/>
      <c r="RTG92" s="10"/>
      <c r="RTH92" s="10"/>
      <c r="RTI92" s="10"/>
      <c r="RTJ92" s="10"/>
      <c r="RTK92" s="10"/>
      <c r="RTL92" s="10"/>
      <c r="RTM92" s="10"/>
      <c r="RTN92" s="10"/>
      <c r="RTO92" s="10"/>
      <c r="RTP92" s="10"/>
      <c r="RTQ92" s="10"/>
      <c r="RTR92" s="10"/>
      <c r="RTS92" s="10"/>
      <c r="RTT92" s="10"/>
      <c r="RTU92" s="10"/>
      <c r="RTV92" s="10"/>
      <c r="RTW92" s="10"/>
      <c r="RTX92" s="10"/>
      <c r="RTY92" s="10"/>
      <c r="RTZ92" s="10"/>
      <c r="RUA92" s="10"/>
      <c r="RUB92" s="10"/>
      <c r="RUC92" s="10"/>
      <c r="RUD92" s="10"/>
      <c r="RUE92" s="10"/>
      <c r="RUF92" s="10"/>
      <c r="RUG92" s="10"/>
      <c r="RUH92" s="10"/>
      <c r="RUI92" s="10"/>
      <c r="RUJ92" s="10"/>
      <c r="RUK92" s="10"/>
      <c r="RUL92" s="10"/>
      <c r="RUM92" s="10"/>
      <c r="RUN92" s="10"/>
      <c r="RUO92" s="10"/>
      <c r="RUP92" s="10"/>
      <c r="RUQ92" s="10"/>
      <c r="RUR92" s="10"/>
      <c r="RUS92" s="10"/>
      <c r="RUT92" s="10"/>
      <c r="RUU92" s="10"/>
      <c r="RUV92" s="10"/>
      <c r="RUW92" s="10"/>
      <c r="RUX92" s="10"/>
      <c r="RUY92" s="10"/>
      <c r="RUZ92" s="10"/>
      <c r="RVA92" s="10"/>
      <c r="RVB92" s="10"/>
      <c r="RVC92" s="10"/>
      <c r="RVD92" s="10"/>
      <c r="RVE92" s="10"/>
      <c r="RVF92" s="10"/>
      <c r="RVG92" s="10"/>
      <c r="RVH92" s="10"/>
      <c r="RVI92" s="10"/>
      <c r="RVJ92" s="10"/>
      <c r="RVK92" s="10"/>
      <c r="RVL92" s="10"/>
      <c r="RVM92" s="10"/>
      <c r="RVN92" s="10"/>
      <c r="RVO92" s="10"/>
      <c r="RVP92" s="10"/>
      <c r="RVQ92" s="10"/>
      <c r="RVR92" s="10"/>
      <c r="RVS92" s="10"/>
      <c r="RVT92" s="10"/>
      <c r="RVU92" s="10"/>
      <c r="RVV92" s="10"/>
      <c r="RVW92" s="10"/>
      <c r="RVX92" s="10"/>
      <c r="RVY92" s="10"/>
      <c r="RVZ92" s="10"/>
      <c r="RWA92" s="10"/>
      <c r="RWB92" s="10"/>
      <c r="RWC92" s="10"/>
      <c r="RWD92" s="10"/>
      <c r="RWE92" s="10"/>
      <c r="RWF92" s="10"/>
      <c r="RWG92" s="10"/>
      <c r="RWH92" s="10"/>
      <c r="RWI92" s="10"/>
      <c r="RWJ92" s="10"/>
      <c r="RWK92" s="10"/>
      <c r="RWL92" s="10"/>
      <c r="RWM92" s="10"/>
      <c r="RWN92" s="10"/>
      <c r="RWO92" s="10"/>
      <c r="RWP92" s="10"/>
      <c r="RWQ92" s="10"/>
      <c r="RWR92" s="10"/>
      <c r="RWS92" s="10"/>
      <c r="RWT92" s="10"/>
      <c r="RWU92" s="10"/>
      <c r="RWV92" s="10"/>
      <c r="RWW92" s="10"/>
      <c r="RWX92" s="10"/>
      <c r="RWY92" s="10"/>
      <c r="RWZ92" s="10"/>
      <c r="RXA92" s="10"/>
      <c r="RXB92" s="10"/>
      <c r="RXC92" s="10"/>
      <c r="RXD92" s="10"/>
      <c r="RXE92" s="10"/>
      <c r="RXF92" s="10"/>
      <c r="RXG92" s="10"/>
      <c r="RXH92" s="10"/>
      <c r="RXI92" s="10"/>
      <c r="RXJ92" s="10"/>
      <c r="RXK92" s="10"/>
      <c r="RXL92" s="10"/>
      <c r="RXM92" s="10"/>
      <c r="RXN92" s="10"/>
      <c r="RXO92" s="10"/>
      <c r="RXP92" s="10"/>
      <c r="RXQ92" s="10"/>
      <c r="RXR92" s="10"/>
      <c r="RXS92" s="10"/>
      <c r="RXT92" s="10"/>
      <c r="RXU92" s="10"/>
      <c r="RXV92" s="10"/>
      <c r="RXW92" s="10"/>
      <c r="RXX92" s="10"/>
      <c r="RXY92" s="10"/>
      <c r="RXZ92" s="10"/>
      <c r="RYA92" s="10"/>
      <c r="RYB92" s="10"/>
      <c r="RYC92" s="10"/>
      <c r="RYD92" s="10"/>
      <c r="RYE92" s="10"/>
      <c r="RYF92" s="10"/>
      <c r="RYG92" s="10"/>
      <c r="RYH92" s="10"/>
      <c r="RYI92" s="10"/>
      <c r="RYJ92" s="10"/>
      <c r="RYK92" s="10"/>
      <c r="RYL92" s="10"/>
      <c r="RYM92" s="10"/>
      <c r="RYN92" s="10"/>
      <c r="RYO92" s="10"/>
      <c r="RYP92" s="10"/>
      <c r="RYQ92" s="10"/>
      <c r="RYR92" s="10"/>
      <c r="RYS92" s="10"/>
      <c r="RYT92" s="10"/>
      <c r="RYU92" s="10"/>
      <c r="RYV92" s="10"/>
      <c r="RYW92" s="10"/>
      <c r="RYX92" s="10"/>
      <c r="RYY92" s="10"/>
      <c r="RYZ92" s="10"/>
      <c r="RZA92" s="10"/>
      <c r="RZB92" s="10"/>
      <c r="RZC92" s="10"/>
      <c r="RZD92" s="10"/>
      <c r="RZE92" s="10"/>
      <c r="RZF92" s="10"/>
      <c r="RZG92" s="10"/>
      <c r="RZH92" s="10"/>
      <c r="RZI92" s="10"/>
      <c r="RZJ92" s="10"/>
      <c r="RZK92" s="10"/>
      <c r="RZL92" s="10"/>
      <c r="RZM92" s="10"/>
      <c r="RZN92" s="10"/>
      <c r="RZO92" s="10"/>
      <c r="RZP92" s="10"/>
      <c r="RZQ92" s="10"/>
      <c r="RZR92" s="10"/>
      <c r="RZS92" s="10"/>
      <c r="RZT92" s="10"/>
      <c r="RZU92" s="10"/>
      <c r="RZV92" s="10"/>
      <c r="RZW92" s="10"/>
      <c r="RZX92" s="10"/>
      <c r="RZY92" s="10"/>
      <c r="RZZ92" s="10"/>
      <c r="SAA92" s="10"/>
      <c r="SAB92" s="10"/>
      <c r="SAC92" s="10"/>
      <c r="SAD92" s="10"/>
      <c r="SAE92" s="10"/>
      <c r="SAF92" s="10"/>
      <c r="SAG92" s="10"/>
      <c r="SAH92" s="10"/>
      <c r="SAI92" s="10"/>
      <c r="SAJ92" s="10"/>
      <c r="SAK92" s="10"/>
      <c r="SAL92" s="10"/>
      <c r="SAM92" s="10"/>
      <c r="SAN92" s="10"/>
      <c r="SAO92" s="10"/>
      <c r="SAP92" s="10"/>
      <c r="SAQ92" s="10"/>
      <c r="SAR92" s="10"/>
      <c r="SAS92" s="10"/>
      <c r="SAT92" s="10"/>
      <c r="SAU92" s="10"/>
      <c r="SAV92" s="10"/>
      <c r="SAW92" s="10"/>
      <c r="SAX92" s="10"/>
      <c r="SAY92" s="10"/>
      <c r="SAZ92" s="10"/>
      <c r="SBA92" s="10"/>
      <c r="SBB92" s="10"/>
      <c r="SBC92" s="10"/>
      <c r="SBD92" s="10"/>
      <c r="SBE92" s="10"/>
      <c r="SBF92" s="10"/>
      <c r="SBG92" s="10"/>
      <c r="SBH92" s="10"/>
      <c r="SBI92" s="10"/>
      <c r="SBJ92" s="10"/>
      <c r="SBK92" s="10"/>
      <c r="SBL92" s="10"/>
      <c r="SBM92" s="10"/>
      <c r="SBN92" s="10"/>
      <c r="SBO92" s="10"/>
      <c r="SBP92" s="10"/>
      <c r="SBQ92" s="10"/>
      <c r="SBR92" s="10"/>
      <c r="SBS92" s="10"/>
      <c r="SBT92" s="10"/>
      <c r="SBU92" s="10"/>
      <c r="SBV92" s="10"/>
      <c r="SBW92" s="10"/>
      <c r="SBX92" s="10"/>
      <c r="SBY92" s="10"/>
      <c r="SBZ92" s="10"/>
      <c r="SCA92" s="10"/>
      <c r="SCB92" s="10"/>
      <c r="SCC92" s="10"/>
      <c r="SCD92" s="10"/>
      <c r="SCE92" s="10"/>
      <c r="SCF92" s="10"/>
      <c r="SCG92" s="10"/>
      <c r="SCH92" s="10"/>
      <c r="SCI92" s="10"/>
      <c r="SCJ92" s="10"/>
      <c r="SCK92" s="10"/>
      <c r="SCL92" s="10"/>
      <c r="SCM92" s="10"/>
      <c r="SCN92" s="10"/>
      <c r="SCO92" s="10"/>
      <c r="SCP92" s="10"/>
      <c r="SCQ92" s="10"/>
      <c r="SCR92" s="10"/>
      <c r="SCS92" s="10"/>
      <c r="SCT92" s="10"/>
      <c r="SCU92" s="10"/>
      <c r="SCV92" s="10"/>
      <c r="SCW92" s="10"/>
      <c r="SCX92" s="10"/>
      <c r="SCY92" s="10"/>
      <c r="SCZ92" s="10"/>
      <c r="SDA92" s="10"/>
      <c r="SDB92" s="10"/>
      <c r="SDC92" s="10"/>
      <c r="SDD92" s="10"/>
      <c r="SDE92" s="10"/>
      <c r="SDF92" s="10"/>
      <c r="SDG92" s="10"/>
      <c r="SDH92" s="10"/>
      <c r="SDI92" s="10"/>
      <c r="SDJ92" s="10"/>
      <c r="SDK92" s="10"/>
      <c r="SDL92" s="10"/>
      <c r="SDM92" s="10"/>
      <c r="SDN92" s="10"/>
      <c r="SDO92" s="10"/>
      <c r="SDP92" s="10"/>
      <c r="SDQ92" s="10"/>
      <c r="SDR92" s="10"/>
      <c r="SDS92" s="10"/>
      <c r="SDT92" s="10"/>
      <c r="SDU92" s="10"/>
      <c r="SDV92" s="10"/>
      <c r="SDW92" s="10"/>
      <c r="SDX92" s="10"/>
      <c r="SDY92" s="10"/>
      <c r="SDZ92" s="10"/>
      <c r="SEA92" s="10"/>
      <c r="SEB92" s="10"/>
      <c r="SEC92" s="10"/>
      <c r="SED92" s="10"/>
      <c r="SEE92" s="10"/>
      <c r="SEF92" s="10"/>
      <c r="SEG92" s="10"/>
      <c r="SEH92" s="10"/>
      <c r="SEI92" s="10"/>
      <c r="SEJ92" s="10"/>
      <c r="SEK92" s="10"/>
      <c r="SEL92" s="10"/>
      <c r="SEM92" s="10"/>
      <c r="SEN92" s="10"/>
      <c r="SEO92" s="10"/>
      <c r="SEP92" s="10"/>
      <c r="SEQ92" s="10"/>
      <c r="SER92" s="10"/>
      <c r="SES92" s="10"/>
      <c r="SET92" s="10"/>
      <c r="SEU92" s="10"/>
      <c r="SEV92" s="10"/>
      <c r="SEW92" s="10"/>
      <c r="SEX92" s="10"/>
      <c r="SEY92" s="10"/>
      <c r="SEZ92" s="10"/>
      <c r="SFA92" s="10"/>
      <c r="SFB92" s="10"/>
      <c r="SFC92" s="10"/>
      <c r="SFD92" s="10"/>
      <c r="SFE92" s="10"/>
      <c r="SFF92" s="10"/>
      <c r="SFG92" s="10"/>
      <c r="SFH92" s="10"/>
      <c r="SFI92" s="10"/>
      <c r="SFJ92" s="10"/>
      <c r="SFK92" s="10"/>
      <c r="SFL92" s="10"/>
      <c r="SFM92" s="10"/>
      <c r="SFN92" s="10"/>
      <c r="SFO92" s="10"/>
      <c r="SFP92" s="10"/>
      <c r="SFQ92" s="10"/>
      <c r="SFR92" s="10"/>
      <c r="SFS92" s="10"/>
      <c r="SFT92" s="10"/>
      <c r="SFU92" s="10"/>
      <c r="SFV92" s="10"/>
      <c r="SFW92" s="10"/>
      <c r="SFX92" s="10"/>
      <c r="SFY92" s="10"/>
      <c r="SFZ92" s="10"/>
      <c r="SGA92" s="10"/>
      <c r="SGB92" s="10"/>
      <c r="SGC92" s="10"/>
      <c r="SGD92" s="10"/>
      <c r="SGE92" s="10"/>
      <c r="SGF92" s="10"/>
      <c r="SGG92" s="10"/>
      <c r="SGH92" s="10"/>
      <c r="SGI92" s="10"/>
      <c r="SGJ92" s="10"/>
      <c r="SGK92" s="10"/>
      <c r="SGL92" s="10"/>
      <c r="SGM92" s="10"/>
      <c r="SGN92" s="10"/>
      <c r="SGO92" s="10"/>
      <c r="SGP92" s="10"/>
      <c r="SGQ92" s="10"/>
      <c r="SGR92" s="10"/>
      <c r="SGS92" s="10"/>
      <c r="SGT92" s="10"/>
      <c r="SGU92" s="10"/>
      <c r="SGV92" s="10"/>
      <c r="SGW92" s="10"/>
      <c r="SGX92" s="10"/>
      <c r="SGY92" s="10"/>
      <c r="SGZ92" s="10"/>
      <c r="SHA92" s="10"/>
      <c r="SHB92" s="10"/>
      <c r="SHC92" s="10"/>
      <c r="SHD92" s="10"/>
      <c r="SHE92" s="10"/>
      <c r="SHF92" s="10"/>
      <c r="SHG92" s="10"/>
      <c r="SHH92" s="10"/>
      <c r="SHI92" s="10"/>
      <c r="SHJ92" s="10"/>
      <c r="SHK92" s="10"/>
      <c r="SHL92" s="10"/>
      <c r="SHM92" s="10"/>
      <c r="SHN92" s="10"/>
      <c r="SHO92" s="10"/>
      <c r="SHP92" s="10"/>
      <c r="SHQ92" s="10"/>
      <c r="SHR92" s="10"/>
      <c r="SHS92" s="10"/>
      <c r="SHT92" s="10"/>
      <c r="SHU92" s="10"/>
      <c r="SHV92" s="10"/>
      <c r="SHW92" s="10"/>
      <c r="SHX92" s="10"/>
      <c r="SHY92" s="10"/>
      <c r="SHZ92" s="10"/>
      <c r="SIA92" s="10"/>
      <c r="SIB92" s="10"/>
      <c r="SIC92" s="10"/>
      <c r="SID92" s="10"/>
      <c r="SIE92" s="10"/>
      <c r="SIF92" s="10"/>
      <c r="SIG92" s="10"/>
      <c r="SIH92" s="10"/>
      <c r="SII92" s="10"/>
      <c r="SIJ92" s="10"/>
      <c r="SIK92" s="10"/>
      <c r="SIL92" s="10"/>
      <c r="SIM92" s="10"/>
      <c r="SIN92" s="10"/>
      <c r="SIO92" s="10"/>
      <c r="SIP92" s="10"/>
      <c r="SIQ92" s="10"/>
      <c r="SIR92" s="10"/>
      <c r="SIS92" s="10"/>
      <c r="SIT92" s="10"/>
      <c r="SIU92" s="10"/>
      <c r="SIV92" s="10"/>
      <c r="SIW92" s="10"/>
      <c r="SIX92" s="10"/>
      <c r="SIY92" s="10"/>
      <c r="SIZ92" s="10"/>
      <c r="SJA92" s="10"/>
      <c r="SJB92" s="10"/>
      <c r="SJC92" s="10"/>
      <c r="SJD92" s="10"/>
      <c r="SJE92" s="10"/>
      <c r="SJF92" s="10"/>
      <c r="SJG92" s="10"/>
      <c r="SJH92" s="10"/>
      <c r="SJI92" s="10"/>
      <c r="SJJ92" s="10"/>
      <c r="SJK92" s="10"/>
      <c r="SJL92" s="10"/>
      <c r="SJM92" s="10"/>
      <c r="SJN92" s="10"/>
      <c r="SJO92" s="10"/>
      <c r="SJP92" s="10"/>
      <c r="SJQ92" s="10"/>
      <c r="SJR92" s="10"/>
      <c r="SJS92" s="10"/>
      <c r="SJT92" s="10"/>
      <c r="SJU92" s="10"/>
      <c r="SJV92" s="10"/>
      <c r="SJW92" s="10"/>
      <c r="SJX92" s="10"/>
      <c r="SJY92" s="10"/>
      <c r="SJZ92" s="10"/>
      <c r="SKA92" s="10"/>
      <c r="SKB92" s="10"/>
      <c r="SKC92" s="10"/>
      <c r="SKD92" s="10"/>
      <c r="SKE92" s="10"/>
      <c r="SKF92" s="10"/>
      <c r="SKG92" s="10"/>
      <c r="SKH92" s="10"/>
      <c r="SKI92" s="10"/>
      <c r="SKJ92" s="10"/>
      <c r="SKK92" s="10"/>
      <c r="SKL92" s="10"/>
      <c r="SKM92" s="10"/>
      <c r="SKN92" s="10"/>
      <c r="SKO92" s="10"/>
      <c r="SKP92" s="10"/>
      <c r="SKQ92" s="10"/>
      <c r="SKR92" s="10"/>
      <c r="SKS92" s="10"/>
      <c r="SKT92" s="10"/>
      <c r="SKU92" s="10"/>
      <c r="SKV92" s="10"/>
      <c r="SKW92" s="10"/>
      <c r="SKX92" s="10"/>
      <c r="SKY92" s="10"/>
      <c r="SKZ92" s="10"/>
      <c r="SLA92" s="10"/>
      <c r="SLB92" s="10"/>
      <c r="SLC92" s="10"/>
      <c r="SLD92" s="10"/>
      <c r="SLE92" s="10"/>
      <c r="SLF92" s="10"/>
      <c r="SLG92" s="10"/>
      <c r="SLH92" s="10"/>
      <c r="SLI92" s="10"/>
      <c r="SLJ92" s="10"/>
      <c r="SLK92" s="10"/>
      <c r="SLL92" s="10"/>
      <c r="SLM92" s="10"/>
      <c r="SLN92" s="10"/>
      <c r="SLO92" s="10"/>
      <c r="SLP92" s="10"/>
      <c r="SLQ92" s="10"/>
      <c r="SLR92" s="10"/>
      <c r="SLS92" s="10"/>
      <c r="SLT92" s="10"/>
      <c r="SLU92" s="10"/>
      <c r="SLV92" s="10"/>
      <c r="SLW92" s="10"/>
      <c r="SLX92" s="10"/>
      <c r="SLY92" s="10"/>
      <c r="SLZ92" s="10"/>
      <c r="SMA92" s="10"/>
      <c r="SMB92" s="10"/>
      <c r="SMC92" s="10"/>
      <c r="SMD92" s="10"/>
      <c r="SME92" s="10"/>
      <c r="SMF92" s="10"/>
      <c r="SMG92" s="10"/>
      <c r="SMH92" s="10"/>
      <c r="SMI92" s="10"/>
      <c r="SMJ92" s="10"/>
      <c r="SMK92" s="10"/>
      <c r="SML92" s="10"/>
      <c r="SMM92" s="10"/>
      <c r="SMN92" s="10"/>
      <c r="SMO92" s="10"/>
      <c r="SMP92" s="10"/>
      <c r="SMQ92" s="10"/>
      <c r="SMR92" s="10"/>
      <c r="SMS92" s="10"/>
      <c r="SMT92" s="10"/>
      <c r="SMU92" s="10"/>
      <c r="SMV92" s="10"/>
      <c r="SMW92" s="10"/>
      <c r="SMX92" s="10"/>
      <c r="SMY92" s="10"/>
      <c r="SMZ92" s="10"/>
      <c r="SNA92" s="10"/>
      <c r="SNB92" s="10"/>
      <c r="SNC92" s="10"/>
      <c r="SND92" s="10"/>
      <c r="SNE92" s="10"/>
      <c r="SNF92" s="10"/>
      <c r="SNG92" s="10"/>
      <c r="SNH92" s="10"/>
      <c r="SNI92" s="10"/>
      <c r="SNJ92" s="10"/>
      <c r="SNK92" s="10"/>
      <c r="SNL92" s="10"/>
      <c r="SNM92" s="10"/>
      <c r="SNN92" s="10"/>
      <c r="SNO92" s="10"/>
      <c r="SNP92" s="10"/>
      <c r="SNQ92" s="10"/>
      <c r="SNR92" s="10"/>
      <c r="SNS92" s="10"/>
      <c r="SNT92" s="10"/>
      <c r="SNU92" s="10"/>
      <c r="SNV92" s="10"/>
      <c r="SNW92" s="10"/>
      <c r="SNX92" s="10"/>
      <c r="SNY92" s="10"/>
      <c r="SNZ92" s="10"/>
      <c r="SOA92" s="10"/>
      <c r="SOB92" s="10"/>
      <c r="SOC92" s="10"/>
      <c r="SOD92" s="10"/>
      <c r="SOE92" s="10"/>
      <c r="SOF92" s="10"/>
      <c r="SOG92" s="10"/>
      <c r="SOH92" s="10"/>
      <c r="SOI92" s="10"/>
      <c r="SOJ92" s="10"/>
      <c r="SOK92" s="10"/>
      <c r="SOL92" s="10"/>
      <c r="SOM92" s="10"/>
      <c r="SON92" s="10"/>
      <c r="SOO92" s="10"/>
      <c r="SOP92" s="10"/>
      <c r="SOQ92" s="10"/>
      <c r="SOR92" s="10"/>
      <c r="SOS92" s="10"/>
      <c r="SOT92" s="10"/>
      <c r="SOU92" s="10"/>
      <c r="SOV92" s="10"/>
      <c r="SOW92" s="10"/>
      <c r="SOX92" s="10"/>
      <c r="SOY92" s="10"/>
      <c r="SOZ92" s="10"/>
      <c r="SPA92" s="10"/>
      <c r="SPB92" s="10"/>
      <c r="SPC92" s="10"/>
      <c r="SPD92" s="10"/>
      <c r="SPE92" s="10"/>
      <c r="SPF92" s="10"/>
      <c r="SPG92" s="10"/>
      <c r="SPH92" s="10"/>
      <c r="SPI92" s="10"/>
      <c r="SPJ92" s="10"/>
      <c r="SPK92" s="10"/>
      <c r="SPL92" s="10"/>
      <c r="SPM92" s="10"/>
      <c r="SPN92" s="10"/>
      <c r="SPO92" s="10"/>
      <c r="SPP92" s="10"/>
      <c r="SPQ92" s="10"/>
      <c r="SPR92" s="10"/>
      <c r="SPS92" s="10"/>
      <c r="SPT92" s="10"/>
      <c r="SPU92" s="10"/>
      <c r="SPV92" s="10"/>
      <c r="SPW92" s="10"/>
      <c r="SPX92" s="10"/>
      <c r="SPY92" s="10"/>
      <c r="SPZ92" s="10"/>
      <c r="SQA92" s="10"/>
      <c r="SQB92" s="10"/>
      <c r="SQC92" s="10"/>
      <c r="SQD92" s="10"/>
      <c r="SQE92" s="10"/>
      <c r="SQF92" s="10"/>
      <c r="SQG92" s="10"/>
      <c r="SQH92" s="10"/>
      <c r="SQI92" s="10"/>
      <c r="SQJ92" s="10"/>
      <c r="SQK92" s="10"/>
      <c r="SQL92" s="10"/>
      <c r="SQM92" s="10"/>
      <c r="SQN92" s="10"/>
      <c r="SQO92" s="10"/>
      <c r="SQP92" s="10"/>
      <c r="SQQ92" s="10"/>
      <c r="SQR92" s="10"/>
      <c r="SQS92" s="10"/>
      <c r="SQT92" s="10"/>
      <c r="SQU92" s="10"/>
      <c r="SQV92" s="10"/>
      <c r="SQW92" s="10"/>
      <c r="SQX92" s="10"/>
      <c r="SQY92" s="10"/>
      <c r="SQZ92" s="10"/>
      <c r="SRA92" s="10"/>
      <c r="SRB92" s="10"/>
      <c r="SRC92" s="10"/>
      <c r="SRD92" s="10"/>
      <c r="SRE92" s="10"/>
      <c r="SRF92" s="10"/>
      <c r="SRG92" s="10"/>
      <c r="SRH92" s="10"/>
      <c r="SRI92" s="10"/>
      <c r="SRJ92" s="10"/>
      <c r="SRK92" s="10"/>
      <c r="SRL92" s="10"/>
      <c r="SRM92" s="10"/>
      <c r="SRN92" s="10"/>
      <c r="SRO92" s="10"/>
      <c r="SRP92" s="10"/>
      <c r="SRQ92" s="10"/>
      <c r="SRR92" s="10"/>
      <c r="SRS92" s="10"/>
      <c r="SRT92" s="10"/>
      <c r="SRU92" s="10"/>
      <c r="SRV92" s="10"/>
      <c r="SRW92" s="10"/>
      <c r="SRX92" s="10"/>
      <c r="SRY92" s="10"/>
      <c r="SRZ92" s="10"/>
      <c r="SSA92" s="10"/>
      <c r="SSB92" s="10"/>
      <c r="SSC92" s="10"/>
      <c r="SSD92" s="10"/>
      <c r="SSE92" s="10"/>
      <c r="SSF92" s="10"/>
      <c r="SSG92" s="10"/>
      <c r="SSH92" s="10"/>
      <c r="SSI92" s="10"/>
      <c r="SSJ92" s="10"/>
      <c r="SSK92" s="10"/>
      <c r="SSL92" s="10"/>
      <c r="SSM92" s="10"/>
      <c r="SSN92" s="10"/>
      <c r="SSO92" s="10"/>
      <c r="SSP92" s="10"/>
      <c r="SSQ92" s="10"/>
      <c r="SSR92" s="10"/>
      <c r="SSS92" s="10"/>
      <c r="SST92" s="10"/>
      <c r="SSU92" s="10"/>
      <c r="SSV92" s="10"/>
      <c r="SSW92" s="10"/>
      <c r="SSX92" s="10"/>
      <c r="SSY92" s="10"/>
      <c r="SSZ92" s="10"/>
      <c r="STA92" s="10"/>
      <c r="STB92" s="10"/>
      <c r="STC92" s="10"/>
      <c r="STD92" s="10"/>
      <c r="STE92" s="10"/>
      <c r="STF92" s="10"/>
      <c r="STG92" s="10"/>
      <c r="STH92" s="10"/>
      <c r="STI92" s="10"/>
      <c r="STJ92" s="10"/>
      <c r="STK92" s="10"/>
      <c r="STL92" s="10"/>
      <c r="STM92" s="10"/>
      <c r="STN92" s="10"/>
      <c r="STO92" s="10"/>
      <c r="STP92" s="10"/>
      <c r="STQ92" s="10"/>
      <c r="STR92" s="10"/>
      <c r="STS92" s="10"/>
      <c r="STT92" s="10"/>
      <c r="STU92" s="10"/>
      <c r="STV92" s="10"/>
      <c r="STW92" s="10"/>
      <c r="STX92" s="10"/>
      <c r="STY92" s="10"/>
      <c r="STZ92" s="10"/>
      <c r="SUA92" s="10"/>
      <c r="SUB92" s="10"/>
      <c r="SUC92" s="10"/>
      <c r="SUD92" s="10"/>
      <c r="SUE92" s="10"/>
      <c r="SUF92" s="10"/>
      <c r="SUG92" s="10"/>
      <c r="SUH92" s="10"/>
      <c r="SUI92" s="10"/>
      <c r="SUJ92" s="10"/>
      <c r="SUK92" s="10"/>
      <c r="SUL92" s="10"/>
      <c r="SUM92" s="10"/>
      <c r="SUN92" s="10"/>
      <c r="SUO92" s="10"/>
      <c r="SUP92" s="10"/>
      <c r="SUQ92" s="10"/>
      <c r="SUR92" s="10"/>
      <c r="SUS92" s="10"/>
      <c r="SUT92" s="10"/>
      <c r="SUU92" s="10"/>
      <c r="SUV92" s="10"/>
      <c r="SUW92" s="10"/>
      <c r="SUX92" s="10"/>
      <c r="SUY92" s="10"/>
      <c r="SUZ92" s="10"/>
      <c r="SVA92" s="10"/>
      <c r="SVB92" s="10"/>
      <c r="SVC92" s="10"/>
      <c r="SVD92" s="10"/>
      <c r="SVE92" s="10"/>
      <c r="SVF92" s="10"/>
      <c r="SVG92" s="10"/>
      <c r="SVH92" s="10"/>
      <c r="SVI92" s="10"/>
      <c r="SVJ92" s="10"/>
      <c r="SVK92" s="10"/>
      <c r="SVL92" s="10"/>
      <c r="SVM92" s="10"/>
      <c r="SVN92" s="10"/>
      <c r="SVO92" s="10"/>
      <c r="SVP92" s="10"/>
      <c r="SVQ92" s="10"/>
      <c r="SVR92" s="10"/>
      <c r="SVS92" s="10"/>
      <c r="SVT92" s="10"/>
      <c r="SVU92" s="10"/>
      <c r="SVV92" s="10"/>
      <c r="SVW92" s="10"/>
      <c r="SVX92" s="10"/>
      <c r="SVY92" s="10"/>
      <c r="SVZ92" s="10"/>
      <c r="SWA92" s="10"/>
      <c r="SWB92" s="10"/>
      <c r="SWC92" s="10"/>
      <c r="SWD92" s="10"/>
      <c r="SWE92" s="10"/>
      <c r="SWF92" s="10"/>
      <c r="SWG92" s="10"/>
      <c r="SWH92" s="10"/>
      <c r="SWI92" s="10"/>
      <c r="SWJ92" s="10"/>
      <c r="SWK92" s="10"/>
      <c r="SWL92" s="10"/>
      <c r="SWM92" s="10"/>
      <c r="SWN92" s="10"/>
      <c r="SWO92" s="10"/>
      <c r="SWP92" s="10"/>
      <c r="SWQ92" s="10"/>
      <c r="SWR92" s="10"/>
      <c r="SWS92" s="10"/>
      <c r="SWT92" s="10"/>
      <c r="SWU92" s="10"/>
      <c r="SWV92" s="10"/>
      <c r="SWW92" s="10"/>
      <c r="SWX92" s="10"/>
      <c r="SWY92" s="10"/>
      <c r="SWZ92" s="10"/>
      <c r="SXA92" s="10"/>
      <c r="SXB92" s="10"/>
      <c r="SXC92" s="10"/>
      <c r="SXD92" s="10"/>
      <c r="SXE92" s="10"/>
      <c r="SXF92" s="10"/>
      <c r="SXG92" s="10"/>
      <c r="SXH92" s="10"/>
      <c r="SXI92" s="10"/>
      <c r="SXJ92" s="10"/>
      <c r="SXK92" s="10"/>
      <c r="SXL92" s="10"/>
      <c r="SXM92" s="10"/>
      <c r="SXN92" s="10"/>
      <c r="SXO92" s="10"/>
      <c r="SXP92" s="10"/>
      <c r="SXQ92" s="10"/>
      <c r="SXR92" s="10"/>
      <c r="SXS92" s="10"/>
      <c r="SXT92" s="10"/>
      <c r="SXU92" s="10"/>
      <c r="SXV92" s="10"/>
      <c r="SXW92" s="10"/>
      <c r="SXX92" s="10"/>
      <c r="SXY92" s="10"/>
      <c r="SXZ92" s="10"/>
      <c r="SYA92" s="10"/>
      <c r="SYB92" s="10"/>
      <c r="SYC92" s="10"/>
      <c r="SYD92" s="10"/>
      <c r="SYE92" s="10"/>
      <c r="SYF92" s="10"/>
      <c r="SYG92" s="10"/>
      <c r="SYH92" s="10"/>
      <c r="SYI92" s="10"/>
      <c r="SYJ92" s="10"/>
      <c r="SYK92" s="10"/>
      <c r="SYL92" s="10"/>
      <c r="SYM92" s="10"/>
      <c r="SYN92" s="10"/>
      <c r="SYO92" s="10"/>
      <c r="SYP92" s="10"/>
      <c r="SYQ92" s="10"/>
      <c r="SYR92" s="10"/>
      <c r="SYS92" s="10"/>
      <c r="SYT92" s="10"/>
      <c r="SYU92" s="10"/>
      <c r="SYV92" s="10"/>
      <c r="SYW92" s="10"/>
      <c r="SYX92" s="10"/>
      <c r="SYY92" s="10"/>
      <c r="SYZ92" s="10"/>
      <c r="SZA92" s="10"/>
      <c r="SZB92" s="10"/>
      <c r="SZC92" s="10"/>
      <c r="SZD92" s="10"/>
      <c r="SZE92" s="10"/>
      <c r="SZF92" s="10"/>
      <c r="SZG92" s="10"/>
      <c r="SZH92" s="10"/>
      <c r="SZI92" s="10"/>
      <c r="SZJ92" s="10"/>
      <c r="SZK92" s="10"/>
      <c r="SZL92" s="10"/>
      <c r="SZM92" s="10"/>
      <c r="SZN92" s="10"/>
      <c r="SZO92" s="10"/>
      <c r="SZP92" s="10"/>
      <c r="SZQ92" s="10"/>
      <c r="SZR92" s="10"/>
      <c r="SZS92" s="10"/>
      <c r="SZT92" s="10"/>
      <c r="SZU92" s="10"/>
      <c r="SZV92" s="10"/>
      <c r="SZW92" s="10"/>
      <c r="SZX92" s="10"/>
      <c r="SZY92" s="10"/>
      <c r="SZZ92" s="10"/>
      <c r="TAA92" s="10"/>
      <c r="TAB92" s="10"/>
      <c r="TAC92" s="10"/>
      <c r="TAD92" s="10"/>
      <c r="TAE92" s="10"/>
      <c r="TAF92" s="10"/>
      <c r="TAG92" s="10"/>
      <c r="TAH92" s="10"/>
      <c r="TAI92" s="10"/>
      <c r="TAJ92" s="10"/>
      <c r="TAK92" s="10"/>
      <c r="TAL92" s="10"/>
      <c r="TAM92" s="10"/>
      <c r="TAN92" s="10"/>
      <c r="TAO92" s="10"/>
      <c r="TAP92" s="10"/>
      <c r="TAQ92" s="10"/>
      <c r="TAR92" s="10"/>
      <c r="TAS92" s="10"/>
      <c r="TAT92" s="10"/>
      <c r="TAU92" s="10"/>
      <c r="TAV92" s="10"/>
      <c r="TAW92" s="10"/>
      <c r="TAX92" s="10"/>
      <c r="TAY92" s="10"/>
      <c r="TAZ92" s="10"/>
      <c r="TBA92" s="10"/>
      <c r="TBB92" s="10"/>
      <c r="TBC92" s="10"/>
      <c r="TBD92" s="10"/>
      <c r="TBE92" s="10"/>
      <c r="TBF92" s="10"/>
      <c r="TBG92" s="10"/>
      <c r="TBH92" s="10"/>
      <c r="TBI92" s="10"/>
      <c r="TBJ92" s="10"/>
      <c r="TBK92" s="10"/>
      <c r="TBL92" s="10"/>
      <c r="TBM92" s="10"/>
      <c r="TBN92" s="10"/>
      <c r="TBO92" s="10"/>
      <c r="TBP92" s="10"/>
      <c r="TBQ92" s="10"/>
      <c r="TBR92" s="10"/>
      <c r="TBS92" s="10"/>
      <c r="TBT92" s="10"/>
      <c r="TBU92" s="10"/>
      <c r="TBV92" s="10"/>
      <c r="TBW92" s="10"/>
      <c r="TBX92" s="10"/>
      <c r="TBY92" s="10"/>
      <c r="TBZ92" s="10"/>
      <c r="TCA92" s="10"/>
      <c r="TCB92" s="10"/>
      <c r="TCC92" s="10"/>
      <c r="TCD92" s="10"/>
      <c r="TCE92" s="10"/>
      <c r="TCF92" s="10"/>
      <c r="TCG92" s="10"/>
      <c r="TCH92" s="10"/>
      <c r="TCI92" s="10"/>
      <c r="TCJ92" s="10"/>
      <c r="TCK92" s="10"/>
      <c r="TCL92" s="10"/>
      <c r="TCM92" s="10"/>
      <c r="TCN92" s="10"/>
      <c r="TCO92" s="10"/>
      <c r="TCP92" s="10"/>
      <c r="TCQ92" s="10"/>
      <c r="TCR92" s="10"/>
      <c r="TCS92" s="10"/>
      <c r="TCT92" s="10"/>
      <c r="TCU92" s="10"/>
      <c r="TCV92" s="10"/>
      <c r="TCW92" s="10"/>
      <c r="TCX92" s="10"/>
      <c r="TCY92" s="10"/>
      <c r="TCZ92" s="10"/>
      <c r="TDA92" s="10"/>
      <c r="TDB92" s="10"/>
      <c r="TDC92" s="10"/>
      <c r="TDD92" s="10"/>
      <c r="TDE92" s="10"/>
      <c r="TDF92" s="10"/>
      <c r="TDG92" s="10"/>
      <c r="TDH92" s="10"/>
      <c r="TDI92" s="10"/>
      <c r="TDJ92" s="10"/>
      <c r="TDK92" s="10"/>
      <c r="TDL92" s="10"/>
      <c r="TDM92" s="10"/>
      <c r="TDN92" s="10"/>
      <c r="TDO92" s="10"/>
      <c r="TDP92" s="10"/>
      <c r="TDQ92" s="10"/>
      <c r="TDR92" s="10"/>
      <c r="TDS92" s="10"/>
      <c r="TDT92" s="10"/>
      <c r="TDU92" s="10"/>
      <c r="TDV92" s="10"/>
      <c r="TDW92" s="10"/>
      <c r="TDX92" s="10"/>
      <c r="TDY92" s="10"/>
      <c r="TDZ92" s="10"/>
      <c r="TEA92" s="10"/>
      <c r="TEB92" s="10"/>
      <c r="TEC92" s="10"/>
      <c r="TED92" s="10"/>
      <c r="TEE92" s="10"/>
      <c r="TEF92" s="10"/>
      <c r="TEG92" s="10"/>
      <c r="TEH92" s="10"/>
      <c r="TEI92" s="10"/>
      <c r="TEJ92" s="10"/>
      <c r="TEK92" s="10"/>
      <c r="TEL92" s="10"/>
      <c r="TEM92" s="10"/>
      <c r="TEN92" s="10"/>
      <c r="TEO92" s="10"/>
      <c r="TEP92" s="10"/>
      <c r="TEQ92" s="10"/>
      <c r="TER92" s="10"/>
      <c r="TES92" s="10"/>
      <c r="TET92" s="10"/>
      <c r="TEU92" s="10"/>
      <c r="TEV92" s="10"/>
      <c r="TEW92" s="10"/>
      <c r="TEX92" s="10"/>
      <c r="TEY92" s="10"/>
      <c r="TEZ92" s="10"/>
      <c r="TFA92" s="10"/>
      <c r="TFB92" s="10"/>
      <c r="TFC92" s="10"/>
      <c r="TFD92" s="10"/>
      <c r="TFE92" s="10"/>
      <c r="TFF92" s="10"/>
      <c r="TFG92" s="10"/>
      <c r="TFH92" s="10"/>
      <c r="TFI92" s="10"/>
      <c r="TFJ92" s="10"/>
      <c r="TFK92" s="10"/>
      <c r="TFL92" s="10"/>
      <c r="TFM92" s="10"/>
      <c r="TFN92" s="10"/>
      <c r="TFO92" s="10"/>
      <c r="TFP92" s="10"/>
      <c r="TFQ92" s="10"/>
      <c r="TFR92" s="10"/>
      <c r="TFS92" s="10"/>
      <c r="TFT92" s="10"/>
      <c r="TFU92" s="10"/>
      <c r="TFV92" s="10"/>
      <c r="TFW92" s="10"/>
      <c r="TFX92" s="10"/>
      <c r="TFY92" s="10"/>
      <c r="TFZ92" s="10"/>
      <c r="TGA92" s="10"/>
      <c r="TGB92" s="10"/>
      <c r="TGC92" s="10"/>
      <c r="TGD92" s="10"/>
      <c r="TGE92" s="10"/>
      <c r="TGF92" s="10"/>
      <c r="TGG92" s="10"/>
      <c r="TGH92" s="10"/>
      <c r="TGI92" s="10"/>
      <c r="TGJ92" s="10"/>
      <c r="TGK92" s="10"/>
      <c r="TGL92" s="10"/>
      <c r="TGM92" s="10"/>
      <c r="TGN92" s="10"/>
      <c r="TGO92" s="10"/>
      <c r="TGP92" s="10"/>
      <c r="TGQ92" s="10"/>
      <c r="TGR92" s="10"/>
      <c r="TGS92" s="10"/>
      <c r="TGT92" s="10"/>
      <c r="TGU92" s="10"/>
      <c r="TGV92" s="10"/>
      <c r="TGW92" s="10"/>
      <c r="TGX92" s="10"/>
      <c r="TGY92" s="10"/>
      <c r="TGZ92" s="10"/>
      <c r="THA92" s="10"/>
      <c r="THB92" s="10"/>
      <c r="THC92" s="10"/>
      <c r="THD92" s="10"/>
      <c r="THE92" s="10"/>
      <c r="THF92" s="10"/>
      <c r="THG92" s="10"/>
      <c r="THH92" s="10"/>
      <c r="THI92" s="10"/>
      <c r="THJ92" s="10"/>
      <c r="THK92" s="10"/>
      <c r="THL92" s="10"/>
      <c r="THM92" s="10"/>
      <c r="THN92" s="10"/>
      <c r="THO92" s="10"/>
      <c r="THP92" s="10"/>
      <c r="THQ92" s="10"/>
      <c r="THR92" s="10"/>
      <c r="THS92" s="10"/>
      <c r="THT92" s="10"/>
      <c r="THU92" s="10"/>
      <c r="THV92" s="10"/>
      <c r="THW92" s="10"/>
      <c r="THX92" s="10"/>
      <c r="THY92" s="10"/>
      <c r="THZ92" s="10"/>
      <c r="TIA92" s="10"/>
      <c r="TIB92" s="10"/>
      <c r="TIC92" s="10"/>
      <c r="TID92" s="10"/>
      <c r="TIE92" s="10"/>
      <c r="TIF92" s="10"/>
      <c r="TIG92" s="10"/>
      <c r="TIH92" s="10"/>
      <c r="TII92" s="10"/>
      <c r="TIJ92" s="10"/>
      <c r="TIK92" s="10"/>
      <c r="TIL92" s="10"/>
      <c r="TIM92" s="10"/>
      <c r="TIN92" s="10"/>
      <c r="TIO92" s="10"/>
      <c r="TIP92" s="10"/>
      <c r="TIQ92" s="10"/>
      <c r="TIR92" s="10"/>
      <c r="TIS92" s="10"/>
      <c r="TIT92" s="10"/>
      <c r="TIU92" s="10"/>
      <c r="TIV92" s="10"/>
      <c r="TIW92" s="10"/>
      <c r="TIX92" s="10"/>
      <c r="TIY92" s="10"/>
      <c r="TIZ92" s="10"/>
      <c r="TJA92" s="10"/>
      <c r="TJB92" s="10"/>
      <c r="TJC92" s="10"/>
      <c r="TJD92" s="10"/>
      <c r="TJE92" s="10"/>
      <c r="TJF92" s="10"/>
      <c r="TJG92" s="10"/>
      <c r="TJH92" s="10"/>
      <c r="TJI92" s="10"/>
      <c r="TJJ92" s="10"/>
      <c r="TJK92" s="10"/>
      <c r="TJL92" s="10"/>
      <c r="TJM92" s="10"/>
      <c r="TJN92" s="10"/>
      <c r="TJO92" s="10"/>
      <c r="TJP92" s="10"/>
      <c r="TJQ92" s="10"/>
      <c r="TJR92" s="10"/>
      <c r="TJS92" s="10"/>
      <c r="TJT92" s="10"/>
      <c r="TJU92" s="10"/>
      <c r="TJV92" s="10"/>
      <c r="TJW92" s="10"/>
      <c r="TJX92" s="10"/>
      <c r="TJY92" s="10"/>
      <c r="TJZ92" s="10"/>
      <c r="TKA92" s="10"/>
      <c r="TKB92" s="10"/>
      <c r="TKC92" s="10"/>
      <c r="TKD92" s="10"/>
      <c r="TKE92" s="10"/>
      <c r="TKF92" s="10"/>
      <c r="TKG92" s="10"/>
      <c r="TKH92" s="10"/>
      <c r="TKI92" s="10"/>
      <c r="TKJ92" s="10"/>
      <c r="TKK92" s="10"/>
      <c r="TKL92" s="10"/>
      <c r="TKM92" s="10"/>
      <c r="TKN92" s="10"/>
      <c r="TKO92" s="10"/>
      <c r="TKP92" s="10"/>
      <c r="TKQ92" s="10"/>
      <c r="TKR92" s="10"/>
      <c r="TKS92" s="10"/>
      <c r="TKT92" s="10"/>
      <c r="TKU92" s="10"/>
      <c r="TKV92" s="10"/>
      <c r="TKW92" s="10"/>
      <c r="TKX92" s="10"/>
      <c r="TKY92" s="10"/>
      <c r="TKZ92" s="10"/>
      <c r="TLA92" s="10"/>
      <c r="TLB92" s="10"/>
      <c r="TLC92" s="10"/>
      <c r="TLD92" s="10"/>
      <c r="TLE92" s="10"/>
      <c r="TLF92" s="10"/>
      <c r="TLG92" s="10"/>
      <c r="TLH92" s="10"/>
      <c r="TLI92" s="10"/>
      <c r="TLJ92" s="10"/>
      <c r="TLK92" s="10"/>
      <c r="TLL92" s="10"/>
      <c r="TLM92" s="10"/>
      <c r="TLN92" s="10"/>
      <c r="TLO92" s="10"/>
      <c r="TLP92" s="10"/>
      <c r="TLQ92" s="10"/>
      <c r="TLR92" s="10"/>
      <c r="TLS92" s="10"/>
      <c r="TLT92" s="10"/>
      <c r="TLU92" s="10"/>
      <c r="TLV92" s="10"/>
      <c r="TLW92" s="10"/>
      <c r="TLX92" s="10"/>
      <c r="TLY92" s="10"/>
      <c r="TLZ92" s="10"/>
      <c r="TMA92" s="10"/>
      <c r="TMB92" s="10"/>
      <c r="TMC92" s="10"/>
      <c r="TMD92" s="10"/>
      <c r="TME92" s="10"/>
      <c r="TMF92" s="10"/>
      <c r="TMG92" s="10"/>
      <c r="TMH92" s="10"/>
      <c r="TMI92" s="10"/>
      <c r="TMJ92" s="10"/>
      <c r="TMK92" s="10"/>
      <c r="TML92" s="10"/>
      <c r="TMM92" s="10"/>
      <c r="TMN92" s="10"/>
      <c r="TMO92" s="10"/>
      <c r="TMP92" s="10"/>
      <c r="TMQ92" s="10"/>
      <c r="TMR92" s="10"/>
      <c r="TMS92" s="10"/>
      <c r="TMT92" s="10"/>
      <c r="TMU92" s="10"/>
      <c r="TMV92" s="10"/>
      <c r="TMW92" s="10"/>
      <c r="TMX92" s="10"/>
      <c r="TMY92" s="10"/>
      <c r="TMZ92" s="10"/>
      <c r="TNA92" s="10"/>
      <c r="TNB92" s="10"/>
      <c r="TNC92" s="10"/>
      <c r="TND92" s="10"/>
      <c r="TNE92" s="10"/>
      <c r="TNF92" s="10"/>
      <c r="TNG92" s="10"/>
      <c r="TNH92" s="10"/>
      <c r="TNI92" s="10"/>
      <c r="TNJ92" s="10"/>
      <c r="TNK92" s="10"/>
      <c r="TNL92" s="10"/>
      <c r="TNM92" s="10"/>
      <c r="TNN92" s="10"/>
      <c r="TNO92" s="10"/>
      <c r="TNP92" s="10"/>
      <c r="TNQ92" s="10"/>
      <c r="TNR92" s="10"/>
      <c r="TNS92" s="10"/>
      <c r="TNT92" s="10"/>
      <c r="TNU92" s="10"/>
      <c r="TNV92" s="10"/>
      <c r="TNW92" s="10"/>
      <c r="TNX92" s="10"/>
      <c r="TNY92" s="10"/>
      <c r="TNZ92" s="10"/>
      <c r="TOA92" s="10"/>
      <c r="TOB92" s="10"/>
      <c r="TOC92" s="10"/>
      <c r="TOD92" s="10"/>
      <c r="TOE92" s="10"/>
      <c r="TOF92" s="10"/>
      <c r="TOG92" s="10"/>
      <c r="TOH92" s="10"/>
      <c r="TOI92" s="10"/>
      <c r="TOJ92" s="10"/>
      <c r="TOK92" s="10"/>
      <c r="TOL92" s="10"/>
      <c r="TOM92" s="10"/>
      <c r="TON92" s="10"/>
      <c r="TOO92" s="10"/>
      <c r="TOP92" s="10"/>
      <c r="TOQ92" s="10"/>
      <c r="TOR92" s="10"/>
      <c r="TOS92" s="10"/>
      <c r="TOT92" s="10"/>
      <c r="TOU92" s="10"/>
      <c r="TOV92" s="10"/>
      <c r="TOW92" s="10"/>
      <c r="TOX92" s="10"/>
      <c r="TOY92" s="10"/>
      <c r="TOZ92" s="10"/>
      <c r="TPA92" s="10"/>
      <c r="TPB92" s="10"/>
      <c r="TPC92" s="10"/>
      <c r="TPD92" s="10"/>
      <c r="TPE92" s="10"/>
      <c r="TPF92" s="10"/>
      <c r="TPG92" s="10"/>
      <c r="TPH92" s="10"/>
      <c r="TPI92" s="10"/>
      <c r="TPJ92" s="10"/>
      <c r="TPK92" s="10"/>
      <c r="TPL92" s="10"/>
      <c r="TPM92" s="10"/>
      <c r="TPN92" s="10"/>
      <c r="TPO92" s="10"/>
      <c r="TPP92" s="10"/>
      <c r="TPQ92" s="10"/>
      <c r="TPR92" s="10"/>
      <c r="TPS92" s="10"/>
      <c r="TPT92" s="10"/>
      <c r="TPU92" s="10"/>
      <c r="TPV92" s="10"/>
      <c r="TPW92" s="10"/>
      <c r="TPX92" s="10"/>
      <c r="TPY92" s="10"/>
      <c r="TPZ92" s="10"/>
      <c r="TQA92" s="10"/>
      <c r="TQB92" s="10"/>
      <c r="TQC92" s="10"/>
      <c r="TQD92" s="10"/>
      <c r="TQE92" s="10"/>
      <c r="TQF92" s="10"/>
      <c r="TQG92" s="10"/>
      <c r="TQH92" s="10"/>
      <c r="TQI92" s="10"/>
      <c r="TQJ92" s="10"/>
      <c r="TQK92" s="10"/>
      <c r="TQL92" s="10"/>
      <c r="TQM92" s="10"/>
      <c r="TQN92" s="10"/>
      <c r="TQO92" s="10"/>
      <c r="TQP92" s="10"/>
      <c r="TQQ92" s="10"/>
      <c r="TQR92" s="10"/>
      <c r="TQS92" s="10"/>
      <c r="TQT92" s="10"/>
      <c r="TQU92" s="10"/>
      <c r="TQV92" s="10"/>
      <c r="TQW92" s="10"/>
      <c r="TQX92" s="10"/>
      <c r="TQY92" s="10"/>
      <c r="TQZ92" s="10"/>
      <c r="TRA92" s="10"/>
      <c r="TRB92" s="10"/>
      <c r="TRC92" s="10"/>
      <c r="TRD92" s="10"/>
      <c r="TRE92" s="10"/>
      <c r="TRF92" s="10"/>
      <c r="TRG92" s="10"/>
      <c r="TRH92" s="10"/>
      <c r="TRI92" s="10"/>
      <c r="TRJ92" s="10"/>
      <c r="TRK92" s="10"/>
      <c r="TRL92" s="10"/>
      <c r="TRM92" s="10"/>
      <c r="TRN92" s="10"/>
      <c r="TRO92" s="10"/>
      <c r="TRP92" s="10"/>
      <c r="TRQ92" s="10"/>
      <c r="TRR92" s="10"/>
      <c r="TRS92" s="10"/>
      <c r="TRT92" s="10"/>
      <c r="TRU92" s="10"/>
      <c r="TRV92" s="10"/>
      <c r="TRW92" s="10"/>
      <c r="TRX92" s="10"/>
      <c r="TRY92" s="10"/>
      <c r="TRZ92" s="10"/>
      <c r="TSA92" s="10"/>
      <c r="TSB92" s="10"/>
      <c r="TSC92" s="10"/>
      <c r="TSD92" s="10"/>
      <c r="TSE92" s="10"/>
      <c r="TSF92" s="10"/>
      <c r="TSG92" s="10"/>
      <c r="TSH92" s="10"/>
      <c r="TSI92" s="10"/>
      <c r="TSJ92" s="10"/>
      <c r="TSK92" s="10"/>
      <c r="TSL92" s="10"/>
      <c r="TSM92" s="10"/>
      <c r="TSN92" s="10"/>
      <c r="TSO92" s="10"/>
      <c r="TSP92" s="10"/>
      <c r="TSQ92" s="10"/>
      <c r="TSR92" s="10"/>
      <c r="TSS92" s="10"/>
      <c r="TST92" s="10"/>
      <c r="TSU92" s="10"/>
      <c r="TSV92" s="10"/>
      <c r="TSW92" s="10"/>
      <c r="TSX92" s="10"/>
      <c r="TSY92" s="10"/>
      <c r="TSZ92" s="10"/>
      <c r="TTA92" s="10"/>
      <c r="TTB92" s="10"/>
      <c r="TTC92" s="10"/>
      <c r="TTD92" s="10"/>
      <c r="TTE92" s="10"/>
      <c r="TTF92" s="10"/>
      <c r="TTG92" s="10"/>
      <c r="TTH92" s="10"/>
      <c r="TTI92" s="10"/>
      <c r="TTJ92" s="10"/>
      <c r="TTK92" s="10"/>
      <c r="TTL92" s="10"/>
      <c r="TTM92" s="10"/>
      <c r="TTN92" s="10"/>
      <c r="TTO92" s="10"/>
      <c r="TTP92" s="10"/>
      <c r="TTQ92" s="10"/>
      <c r="TTR92" s="10"/>
      <c r="TTS92" s="10"/>
      <c r="TTT92" s="10"/>
      <c r="TTU92" s="10"/>
      <c r="TTV92" s="10"/>
      <c r="TTW92" s="10"/>
      <c r="TTX92" s="10"/>
      <c r="TTY92" s="10"/>
      <c r="TTZ92" s="10"/>
      <c r="TUA92" s="10"/>
      <c r="TUB92" s="10"/>
      <c r="TUC92" s="10"/>
      <c r="TUD92" s="10"/>
      <c r="TUE92" s="10"/>
      <c r="TUF92" s="10"/>
      <c r="TUG92" s="10"/>
      <c r="TUH92" s="10"/>
      <c r="TUI92" s="10"/>
      <c r="TUJ92" s="10"/>
      <c r="TUK92" s="10"/>
      <c r="TUL92" s="10"/>
      <c r="TUM92" s="10"/>
      <c r="TUN92" s="10"/>
      <c r="TUO92" s="10"/>
      <c r="TUP92" s="10"/>
      <c r="TUQ92" s="10"/>
      <c r="TUR92" s="10"/>
      <c r="TUS92" s="10"/>
      <c r="TUT92" s="10"/>
      <c r="TUU92" s="10"/>
      <c r="TUV92" s="10"/>
      <c r="TUW92" s="10"/>
      <c r="TUX92" s="10"/>
      <c r="TUY92" s="10"/>
      <c r="TUZ92" s="10"/>
      <c r="TVA92" s="10"/>
      <c r="TVB92" s="10"/>
      <c r="TVC92" s="10"/>
      <c r="TVD92" s="10"/>
      <c r="TVE92" s="10"/>
      <c r="TVF92" s="10"/>
      <c r="TVG92" s="10"/>
      <c r="TVH92" s="10"/>
      <c r="TVI92" s="10"/>
      <c r="TVJ92" s="10"/>
      <c r="TVK92" s="10"/>
      <c r="TVL92" s="10"/>
      <c r="TVM92" s="10"/>
      <c r="TVN92" s="10"/>
      <c r="TVO92" s="10"/>
      <c r="TVP92" s="10"/>
      <c r="TVQ92" s="10"/>
      <c r="TVR92" s="10"/>
      <c r="TVS92" s="10"/>
      <c r="TVT92" s="10"/>
      <c r="TVU92" s="10"/>
      <c r="TVV92" s="10"/>
      <c r="TVW92" s="10"/>
      <c r="TVX92" s="10"/>
      <c r="TVY92" s="10"/>
      <c r="TVZ92" s="10"/>
      <c r="TWA92" s="10"/>
      <c r="TWB92" s="10"/>
      <c r="TWC92" s="10"/>
      <c r="TWD92" s="10"/>
      <c r="TWE92" s="10"/>
      <c r="TWF92" s="10"/>
      <c r="TWG92" s="10"/>
      <c r="TWH92" s="10"/>
      <c r="TWI92" s="10"/>
      <c r="TWJ92" s="10"/>
      <c r="TWK92" s="10"/>
      <c r="TWL92" s="10"/>
      <c r="TWM92" s="10"/>
      <c r="TWN92" s="10"/>
      <c r="TWO92" s="10"/>
      <c r="TWP92" s="10"/>
      <c r="TWQ92" s="10"/>
      <c r="TWR92" s="10"/>
      <c r="TWS92" s="10"/>
      <c r="TWT92" s="10"/>
      <c r="TWU92" s="10"/>
      <c r="TWV92" s="10"/>
      <c r="TWW92" s="10"/>
      <c r="TWX92" s="10"/>
      <c r="TWY92" s="10"/>
      <c r="TWZ92" s="10"/>
      <c r="TXA92" s="10"/>
      <c r="TXB92" s="10"/>
      <c r="TXC92" s="10"/>
      <c r="TXD92" s="10"/>
      <c r="TXE92" s="10"/>
      <c r="TXF92" s="10"/>
      <c r="TXG92" s="10"/>
      <c r="TXH92" s="10"/>
      <c r="TXI92" s="10"/>
      <c r="TXJ92" s="10"/>
      <c r="TXK92" s="10"/>
      <c r="TXL92" s="10"/>
      <c r="TXM92" s="10"/>
      <c r="TXN92" s="10"/>
      <c r="TXO92" s="10"/>
      <c r="TXP92" s="10"/>
      <c r="TXQ92" s="10"/>
      <c r="TXR92" s="10"/>
      <c r="TXS92" s="10"/>
      <c r="TXT92" s="10"/>
      <c r="TXU92" s="10"/>
      <c r="TXV92" s="10"/>
      <c r="TXW92" s="10"/>
      <c r="TXX92" s="10"/>
      <c r="TXY92" s="10"/>
      <c r="TXZ92" s="10"/>
      <c r="TYA92" s="10"/>
      <c r="TYB92" s="10"/>
      <c r="TYC92" s="10"/>
      <c r="TYD92" s="10"/>
      <c r="TYE92" s="10"/>
      <c r="TYF92" s="10"/>
      <c r="TYG92" s="10"/>
      <c r="TYH92" s="10"/>
      <c r="TYI92" s="10"/>
      <c r="TYJ92" s="10"/>
      <c r="TYK92" s="10"/>
      <c r="TYL92" s="10"/>
      <c r="TYM92" s="10"/>
      <c r="TYN92" s="10"/>
      <c r="TYO92" s="10"/>
      <c r="TYP92" s="10"/>
      <c r="TYQ92" s="10"/>
      <c r="TYR92" s="10"/>
      <c r="TYS92" s="10"/>
      <c r="TYT92" s="10"/>
      <c r="TYU92" s="10"/>
      <c r="TYV92" s="10"/>
      <c r="TYW92" s="10"/>
      <c r="TYX92" s="10"/>
      <c r="TYY92" s="10"/>
      <c r="TYZ92" s="10"/>
      <c r="TZA92" s="10"/>
      <c r="TZB92" s="10"/>
      <c r="TZC92" s="10"/>
      <c r="TZD92" s="10"/>
      <c r="TZE92" s="10"/>
      <c r="TZF92" s="10"/>
      <c r="TZG92" s="10"/>
      <c r="TZH92" s="10"/>
      <c r="TZI92" s="10"/>
      <c r="TZJ92" s="10"/>
      <c r="TZK92" s="10"/>
      <c r="TZL92" s="10"/>
      <c r="TZM92" s="10"/>
      <c r="TZN92" s="10"/>
      <c r="TZO92" s="10"/>
      <c r="TZP92" s="10"/>
      <c r="TZQ92" s="10"/>
      <c r="TZR92" s="10"/>
      <c r="TZS92" s="10"/>
      <c r="TZT92" s="10"/>
      <c r="TZU92" s="10"/>
      <c r="TZV92" s="10"/>
      <c r="TZW92" s="10"/>
      <c r="TZX92" s="10"/>
      <c r="TZY92" s="10"/>
      <c r="TZZ92" s="10"/>
      <c r="UAA92" s="10"/>
      <c r="UAB92" s="10"/>
      <c r="UAC92" s="10"/>
      <c r="UAD92" s="10"/>
      <c r="UAE92" s="10"/>
      <c r="UAF92" s="10"/>
      <c r="UAG92" s="10"/>
      <c r="UAH92" s="10"/>
      <c r="UAI92" s="10"/>
      <c r="UAJ92" s="10"/>
      <c r="UAK92" s="10"/>
      <c r="UAL92" s="10"/>
      <c r="UAM92" s="10"/>
      <c r="UAN92" s="10"/>
      <c r="UAO92" s="10"/>
      <c r="UAP92" s="10"/>
      <c r="UAQ92" s="10"/>
      <c r="UAR92" s="10"/>
      <c r="UAS92" s="10"/>
      <c r="UAT92" s="10"/>
      <c r="UAU92" s="10"/>
      <c r="UAV92" s="10"/>
      <c r="UAW92" s="10"/>
      <c r="UAX92" s="10"/>
      <c r="UAY92" s="10"/>
      <c r="UAZ92" s="10"/>
      <c r="UBA92" s="10"/>
      <c r="UBB92" s="10"/>
      <c r="UBC92" s="10"/>
      <c r="UBD92" s="10"/>
      <c r="UBE92" s="10"/>
      <c r="UBF92" s="10"/>
      <c r="UBG92" s="10"/>
      <c r="UBH92" s="10"/>
      <c r="UBI92" s="10"/>
      <c r="UBJ92" s="10"/>
      <c r="UBK92" s="10"/>
      <c r="UBL92" s="10"/>
      <c r="UBM92" s="10"/>
      <c r="UBN92" s="10"/>
      <c r="UBO92" s="10"/>
      <c r="UBP92" s="10"/>
      <c r="UBQ92" s="10"/>
      <c r="UBR92" s="10"/>
      <c r="UBS92" s="10"/>
      <c r="UBT92" s="10"/>
      <c r="UBU92" s="10"/>
      <c r="UBV92" s="10"/>
      <c r="UBW92" s="10"/>
      <c r="UBX92" s="10"/>
      <c r="UBY92" s="10"/>
      <c r="UBZ92" s="10"/>
      <c r="UCA92" s="10"/>
      <c r="UCB92" s="10"/>
      <c r="UCC92" s="10"/>
      <c r="UCD92" s="10"/>
      <c r="UCE92" s="10"/>
      <c r="UCF92" s="10"/>
      <c r="UCG92" s="10"/>
      <c r="UCH92" s="10"/>
      <c r="UCI92" s="10"/>
      <c r="UCJ92" s="10"/>
      <c r="UCK92" s="10"/>
      <c r="UCL92" s="10"/>
      <c r="UCM92" s="10"/>
      <c r="UCN92" s="10"/>
      <c r="UCO92" s="10"/>
      <c r="UCP92" s="10"/>
      <c r="UCQ92" s="10"/>
      <c r="UCR92" s="10"/>
      <c r="UCS92" s="10"/>
      <c r="UCT92" s="10"/>
      <c r="UCU92" s="10"/>
      <c r="UCV92" s="10"/>
      <c r="UCW92" s="10"/>
      <c r="UCX92" s="10"/>
      <c r="UCY92" s="10"/>
      <c r="UCZ92" s="10"/>
      <c r="UDA92" s="10"/>
      <c r="UDB92" s="10"/>
      <c r="UDC92" s="10"/>
      <c r="UDD92" s="10"/>
      <c r="UDE92" s="10"/>
      <c r="UDF92" s="10"/>
      <c r="UDG92" s="10"/>
      <c r="UDH92" s="10"/>
      <c r="UDI92" s="10"/>
      <c r="UDJ92" s="10"/>
      <c r="UDK92" s="10"/>
      <c r="UDL92" s="10"/>
      <c r="UDM92" s="10"/>
      <c r="UDN92" s="10"/>
      <c r="UDO92" s="10"/>
      <c r="UDP92" s="10"/>
      <c r="UDQ92" s="10"/>
      <c r="UDR92" s="10"/>
      <c r="UDS92" s="10"/>
      <c r="UDT92" s="10"/>
      <c r="UDU92" s="10"/>
      <c r="UDV92" s="10"/>
      <c r="UDW92" s="10"/>
      <c r="UDX92" s="10"/>
      <c r="UDY92" s="10"/>
      <c r="UDZ92" s="10"/>
      <c r="UEA92" s="10"/>
      <c r="UEB92" s="10"/>
      <c r="UEC92" s="10"/>
      <c r="UED92" s="10"/>
      <c r="UEE92" s="10"/>
      <c r="UEF92" s="10"/>
      <c r="UEG92" s="10"/>
      <c r="UEH92" s="10"/>
      <c r="UEI92" s="10"/>
      <c r="UEJ92" s="10"/>
      <c r="UEK92" s="10"/>
      <c r="UEL92" s="10"/>
      <c r="UEM92" s="10"/>
      <c r="UEN92" s="10"/>
      <c r="UEO92" s="10"/>
      <c r="UEP92" s="10"/>
      <c r="UEQ92" s="10"/>
      <c r="UER92" s="10"/>
      <c r="UES92" s="10"/>
      <c r="UET92" s="10"/>
      <c r="UEU92" s="10"/>
      <c r="UEV92" s="10"/>
      <c r="UEW92" s="10"/>
      <c r="UEX92" s="10"/>
      <c r="UEY92" s="10"/>
      <c r="UEZ92" s="10"/>
      <c r="UFA92" s="10"/>
      <c r="UFB92" s="10"/>
      <c r="UFC92" s="10"/>
      <c r="UFD92" s="10"/>
      <c r="UFE92" s="10"/>
      <c r="UFF92" s="10"/>
      <c r="UFG92" s="10"/>
      <c r="UFH92" s="10"/>
      <c r="UFI92" s="10"/>
      <c r="UFJ92" s="10"/>
      <c r="UFK92" s="10"/>
      <c r="UFL92" s="10"/>
      <c r="UFM92" s="10"/>
      <c r="UFN92" s="10"/>
      <c r="UFO92" s="10"/>
      <c r="UFP92" s="10"/>
      <c r="UFQ92" s="10"/>
      <c r="UFR92" s="10"/>
      <c r="UFS92" s="10"/>
      <c r="UFT92" s="10"/>
      <c r="UFU92" s="10"/>
      <c r="UFV92" s="10"/>
      <c r="UFW92" s="10"/>
      <c r="UFX92" s="10"/>
      <c r="UFY92" s="10"/>
      <c r="UFZ92" s="10"/>
      <c r="UGA92" s="10"/>
      <c r="UGB92" s="10"/>
      <c r="UGC92" s="10"/>
      <c r="UGD92" s="10"/>
      <c r="UGE92" s="10"/>
      <c r="UGF92" s="10"/>
      <c r="UGG92" s="10"/>
      <c r="UGH92" s="10"/>
      <c r="UGI92" s="10"/>
      <c r="UGJ92" s="10"/>
      <c r="UGK92" s="10"/>
      <c r="UGL92" s="10"/>
      <c r="UGM92" s="10"/>
      <c r="UGN92" s="10"/>
      <c r="UGO92" s="10"/>
      <c r="UGP92" s="10"/>
      <c r="UGQ92" s="10"/>
      <c r="UGR92" s="10"/>
      <c r="UGS92" s="10"/>
      <c r="UGT92" s="10"/>
      <c r="UGU92" s="10"/>
      <c r="UGV92" s="10"/>
      <c r="UGW92" s="10"/>
      <c r="UGX92" s="10"/>
      <c r="UGY92" s="10"/>
      <c r="UGZ92" s="10"/>
      <c r="UHA92" s="10"/>
      <c r="UHB92" s="10"/>
      <c r="UHC92" s="10"/>
      <c r="UHD92" s="10"/>
      <c r="UHE92" s="10"/>
      <c r="UHF92" s="10"/>
      <c r="UHG92" s="10"/>
      <c r="UHH92" s="10"/>
      <c r="UHI92" s="10"/>
      <c r="UHJ92" s="10"/>
      <c r="UHK92" s="10"/>
      <c r="UHL92" s="10"/>
      <c r="UHM92" s="10"/>
      <c r="UHN92" s="10"/>
      <c r="UHO92" s="10"/>
      <c r="UHP92" s="10"/>
      <c r="UHQ92" s="10"/>
      <c r="UHR92" s="10"/>
      <c r="UHS92" s="10"/>
      <c r="UHT92" s="10"/>
      <c r="UHU92" s="10"/>
      <c r="UHV92" s="10"/>
      <c r="UHW92" s="10"/>
      <c r="UHX92" s="10"/>
      <c r="UHY92" s="10"/>
      <c r="UHZ92" s="10"/>
      <c r="UIA92" s="10"/>
      <c r="UIB92" s="10"/>
      <c r="UIC92" s="10"/>
      <c r="UID92" s="10"/>
      <c r="UIE92" s="10"/>
      <c r="UIF92" s="10"/>
      <c r="UIG92" s="10"/>
      <c r="UIH92" s="10"/>
      <c r="UII92" s="10"/>
      <c r="UIJ92" s="10"/>
      <c r="UIK92" s="10"/>
      <c r="UIL92" s="10"/>
      <c r="UIM92" s="10"/>
      <c r="UIN92" s="10"/>
      <c r="UIO92" s="10"/>
      <c r="UIP92" s="10"/>
      <c r="UIQ92" s="10"/>
      <c r="UIR92" s="10"/>
      <c r="UIS92" s="10"/>
      <c r="UIT92" s="10"/>
      <c r="UIU92" s="10"/>
      <c r="UIV92" s="10"/>
      <c r="UIW92" s="10"/>
      <c r="UIX92" s="10"/>
      <c r="UIY92" s="10"/>
      <c r="UIZ92" s="10"/>
      <c r="UJA92" s="10"/>
      <c r="UJB92" s="10"/>
      <c r="UJC92" s="10"/>
      <c r="UJD92" s="10"/>
      <c r="UJE92" s="10"/>
      <c r="UJF92" s="10"/>
      <c r="UJG92" s="10"/>
      <c r="UJH92" s="10"/>
      <c r="UJI92" s="10"/>
      <c r="UJJ92" s="10"/>
      <c r="UJK92" s="10"/>
      <c r="UJL92" s="10"/>
      <c r="UJM92" s="10"/>
      <c r="UJN92" s="10"/>
      <c r="UJO92" s="10"/>
      <c r="UJP92" s="10"/>
      <c r="UJQ92" s="10"/>
      <c r="UJR92" s="10"/>
      <c r="UJS92" s="10"/>
      <c r="UJT92" s="10"/>
      <c r="UJU92" s="10"/>
      <c r="UJV92" s="10"/>
      <c r="UJW92" s="10"/>
      <c r="UJX92" s="10"/>
      <c r="UJY92" s="10"/>
      <c r="UJZ92" s="10"/>
      <c r="UKA92" s="10"/>
      <c r="UKB92" s="10"/>
      <c r="UKC92" s="10"/>
      <c r="UKD92" s="10"/>
      <c r="UKE92" s="10"/>
      <c r="UKF92" s="10"/>
      <c r="UKG92" s="10"/>
      <c r="UKH92" s="10"/>
      <c r="UKI92" s="10"/>
      <c r="UKJ92" s="10"/>
      <c r="UKK92" s="10"/>
      <c r="UKL92" s="10"/>
      <c r="UKM92" s="10"/>
      <c r="UKN92" s="10"/>
      <c r="UKO92" s="10"/>
      <c r="UKP92" s="10"/>
      <c r="UKQ92" s="10"/>
      <c r="UKR92" s="10"/>
      <c r="UKS92" s="10"/>
      <c r="UKT92" s="10"/>
      <c r="UKU92" s="10"/>
      <c r="UKV92" s="10"/>
      <c r="UKW92" s="10"/>
      <c r="UKX92" s="10"/>
      <c r="UKY92" s="10"/>
      <c r="UKZ92" s="10"/>
      <c r="ULA92" s="10"/>
      <c r="ULB92" s="10"/>
      <c r="ULC92" s="10"/>
      <c r="ULD92" s="10"/>
      <c r="ULE92" s="10"/>
      <c r="ULF92" s="10"/>
      <c r="ULG92" s="10"/>
      <c r="ULH92" s="10"/>
      <c r="ULI92" s="10"/>
      <c r="ULJ92" s="10"/>
      <c r="ULK92" s="10"/>
      <c r="ULL92" s="10"/>
      <c r="ULM92" s="10"/>
      <c r="ULN92" s="10"/>
      <c r="ULO92" s="10"/>
      <c r="ULP92" s="10"/>
      <c r="ULQ92" s="10"/>
      <c r="ULR92" s="10"/>
      <c r="ULS92" s="10"/>
      <c r="ULT92" s="10"/>
      <c r="ULU92" s="10"/>
      <c r="ULV92" s="10"/>
      <c r="ULW92" s="10"/>
      <c r="ULX92" s="10"/>
      <c r="ULY92" s="10"/>
      <c r="ULZ92" s="10"/>
      <c r="UMA92" s="10"/>
      <c r="UMB92" s="10"/>
      <c r="UMC92" s="10"/>
      <c r="UMD92" s="10"/>
      <c r="UME92" s="10"/>
      <c r="UMF92" s="10"/>
      <c r="UMG92" s="10"/>
      <c r="UMH92" s="10"/>
      <c r="UMI92" s="10"/>
      <c r="UMJ92" s="10"/>
      <c r="UMK92" s="10"/>
      <c r="UML92" s="10"/>
      <c r="UMM92" s="10"/>
      <c r="UMN92" s="10"/>
      <c r="UMO92" s="10"/>
      <c r="UMP92" s="10"/>
      <c r="UMQ92" s="10"/>
      <c r="UMR92" s="10"/>
      <c r="UMS92" s="10"/>
      <c r="UMT92" s="10"/>
      <c r="UMU92" s="10"/>
      <c r="UMV92" s="10"/>
      <c r="UMW92" s="10"/>
      <c r="UMX92" s="10"/>
      <c r="UMY92" s="10"/>
      <c r="UMZ92" s="10"/>
      <c r="UNA92" s="10"/>
      <c r="UNB92" s="10"/>
      <c r="UNC92" s="10"/>
      <c r="UND92" s="10"/>
      <c r="UNE92" s="10"/>
      <c r="UNF92" s="10"/>
      <c r="UNG92" s="10"/>
      <c r="UNH92" s="10"/>
      <c r="UNI92" s="10"/>
      <c r="UNJ92" s="10"/>
      <c r="UNK92" s="10"/>
      <c r="UNL92" s="10"/>
      <c r="UNM92" s="10"/>
      <c r="UNN92" s="10"/>
      <c r="UNO92" s="10"/>
      <c r="UNP92" s="10"/>
      <c r="UNQ92" s="10"/>
      <c r="UNR92" s="10"/>
      <c r="UNS92" s="10"/>
      <c r="UNT92" s="10"/>
      <c r="UNU92" s="10"/>
      <c r="UNV92" s="10"/>
      <c r="UNW92" s="10"/>
      <c r="UNX92" s="10"/>
      <c r="UNY92" s="10"/>
      <c r="UNZ92" s="10"/>
      <c r="UOA92" s="10"/>
      <c r="UOB92" s="10"/>
      <c r="UOC92" s="10"/>
      <c r="UOD92" s="10"/>
      <c r="UOE92" s="10"/>
      <c r="UOF92" s="10"/>
      <c r="UOG92" s="10"/>
      <c r="UOH92" s="10"/>
      <c r="UOI92" s="10"/>
      <c r="UOJ92" s="10"/>
      <c r="UOK92" s="10"/>
      <c r="UOL92" s="10"/>
      <c r="UOM92" s="10"/>
      <c r="UON92" s="10"/>
      <c r="UOO92" s="10"/>
      <c r="UOP92" s="10"/>
      <c r="UOQ92" s="10"/>
      <c r="UOR92" s="10"/>
      <c r="UOS92" s="10"/>
      <c r="UOT92" s="10"/>
      <c r="UOU92" s="10"/>
      <c r="UOV92" s="10"/>
      <c r="UOW92" s="10"/>
      <c r="UOX92" s="10"/>
      <c r="UOY92" s="10"/>
      <c r="UOZ92" s="10"/>
      <c r="UPA92" s="10"/>
      <c r="UPB92" s="10"/>
      <c r="UPC92" s="10"/>
      <c r="UPD92" s="10"/>
      <c r="UPE92" s="10"/>
      <c r="UPF92" s="10"/>
      <c r="UPG92" s="10"/>
      <c r="UPH92" s="10"/>
      <c r="UPI92" s="10"/>
      <c r="UPJ92" s="10"/>
      <c r="UPK92" s="10"/>
      <c r="UPL92" s="10"/>
      <c r="UPM92" s="10"/>
      <c r="UPN92" s="10"/>
      <c r="UPO92" s="10"/>
      <c r="UPP92" s="10"/>
      <c r="UPQ92" s="10"/>
      <c r="UPR92" s="10"/>
      <c r="UPS92" s="10"/>
      <c r="UPT92" s="10"/>
      <c r="UPU92" s="10"/>
      <c r="UPV92" s="10"/>
      <c r="UPW92" s="10"/>
      <c r="UPX92" s="10"/>
      <c r="UPY92" s="10"/>
      <c r="UPZ92" s="10"/>
      <c r="UQA92" s="10"/>
      <c r="UQB92" s="10"/>
      <c r="UQC92" s="10"/>
      <c r="UQD92" s="10"/>
      <c r="UQE92" s="10"/>
      <c r="UQF92" s="10"/>
      <c r="UQG92" s="10"/>
      <c r="UQH92" s="10"/>
      <c r="UQI92" s="10"/>
      <c r="UQJ92" s="10"/>
      <c r="UQK92" s="10"/>
      <c r="UQL92" s="10"/>
      <c r="UQM92" s="10"/>
      <c r="UQN92" s="10"/>
      <c r="UQO92" s="10"/>
      <c r="UQP92" s="10"/>
      <c r="UQQ92" s="10"/>
      <c r="UQR92" s="10"/>
      <c r="UQS92" s="10"/>
      <c r="UQT92" s="10"/>
      <c r="UQU92" s="10"/>
      <c r="UQV92" s="10"/>
      <c r="UQW92" s="10"/>
      <c r="UQX92" s="10"/>
      <c r="UQY92" s="10"/>
      <c r="UQZ92" s="10"/>
      <c r="URA92" s="10"/>
      <c r="URB92" s="10"/>
      <c r="URC92" s="10"/>
      <c r="URD92" s="10"/>
      <c r="URE92" s="10"/>
      <c r="URF92" s="10"/>
      <c r="URG92" s="10"/>
      <c r="URH92" s="10"/>
      <c r="URI92" s="10"/>
      <c r="URJ92" s="10"/>
      <c r="URK92" s="10"/>
      <c r="URL92" s="10"/>
      <c r="URM92" s="10"/>
      <c r="URN92" s="10"/>
      <c r="URO92" s="10"/>
      <c r="URP92" s="10"/>
      <c r="URQ92" s="10"/>
      <c r="URR92" s="10"/>
      <c r="URS92" s="10"/>
      <c r="URT92" s="10"/>
      <c r="URU92" s="10"/>
      <c r="URV92" s="10"/>
      <c r="URW92" s="10"/>
      <c r="URX92" s="10"/>
      <c r="URY92" s="10"/>
      <c r="URZ92" s="10"/>
      <c r="USA92" s="10"/>
      <c r="USB92" s="10"/>
      <c r="USC92" s="10"/>
      <c r="USD92" s="10"/>
      <c r="USE92" s="10"/>
      <c r="USF92" s="10"/>
      <c r="USG92" s="10"/>
      <c r="USH92" s="10"/>
      <c r="USI92" s="10"/>
      <c r="USJ92" s="10"/>
      <c r="USK92" s="10"/>
      <c r="USL92" s="10"/>
      <c r="USM92" s="10"/>
      <c r="USN92" s="10"/>
      <c r="USO92" s="10"/>
      <c r="USP92" s="10"/>
      <c r="USQ92" s="10"/>
      <c r="USR92" s="10"/>
      <c r="USS92" s="10"/>
      <c r="UST92" s="10"/>
      <c r="USU92" s="10"/>
      <c r="USV92" s="10"/>
      <c r="USW92" s="10"/>
      <c r="USX92" s="10"/>
      <c r="USY92" s="10"/>
      <c r="USZ92" s="10"/>
      <c r="UTA92" s="10"/>
      <c r="UTB92" s="10"/>
      <c r="UTC92" s="10"/>
      <c r="UTD92" s="10"/>
      <c r="UTE92" s="10"/>
      <c r="UTF92" s="10"/>
      <c r="UTG92" s="10"/>
      <c r="UTH92" s="10"/>
      <c r="UTI92" s="10"/>
      <c r="UTJ92" s="10"/>
      <c r="UTK92" s="10"/>
      <c r="UTL92" s="10"/>
      <c r="UTM92" s="10"/>
      <c r="UTN92" s="10"/>
      <c r="UTO92" s="10"/>
      <c r="UTP92" s="10"/>
      <c r="UTQ92" s="10"/>
      <c r="UTR92" s="10"/>
      <c r="UTS92" s="10"/>
      <c r="UTT92" s="10"/>
      <c r="UTU92" s="10"/>
      <c r="UTV92" s="10"/>
      <c r="UTW92" s="10"/>
      <c r="UTX92" s="10"/>
      <c r="UTY92" s="10"/>
      <c r="UTZ92" s="10"/>
      <c r="UUA92" s="10"/>
      <c r="UUB92" s="10"/>
      <c r="UUC92" s="10"/>
      <c r="UUD92" s="10"/>
      <c r="UUE92" s="10"/>
      <c r="UUF92" s="10"/>
      <c r="UUG92" s="10"/>
      <c r="UUH92" s="10"/>
      <c r="UUI92" s="10"/>
      <c r="UUJ92" s="10"/>
      <c r="UUK92" s="10"/>
      <c r="UUL92" s="10"/>
      <c r="UUM92" s="10"/>
      <c r="UUN92" s="10"/>
      <c r="UUO92" s="10"/>
      <c r="UUP92" s="10"/>
      <c r="UUQ92" s="10"/>
      <c r="UUR92" s="10"/>
      <c r="UUS92" s="10"/>
      <c r="UUT92" s="10"/>
      <c r="UUU92" s="10"/>
      <c r="UUV92" s="10"/>
      <c r="UUW92" s="10"/>
      <c r="UUX92" s="10"/>
      <c r="UUY92" s="10"/>
      <c r="UUZ92" s="10"/>
      <c r="UVA92" s="10"/>
      <c r="UVB92" s="10"/>
      <c r="UVC92" s="10"/>
      <c r="UVD92" s="10"/>
      <c r="UVE92" s="10"/>
      <c r="UVF92" s="10"/>
      <c r="UVG92" s="10"/>
      <c r="UVH92" s="10"/>
      <c r="UVI92" s="10"/>
      <c r="UVJ92" s="10"/>
      <c r="UVK92" s="10"/>
      <c r="UVL92" s="10"/>
      <c r="UVM92" s="10"/>
      <c r="UVN92" s="10"/>
      <c r="UVO92" s="10"/>
      <c r="UVP92" s="10"/>
      <c r="UVQ92" s="10"/>
      <c r="UVR92" s="10"/>
      <c r="UVS92" s="10"/>
      <c r="UVT92" s="10"/>
      <c r="UVU92" s="10"/>
      <c r="UVV92" s="10"/>
      <c r="UVW92" s="10"/>
      <c r="UVX92" s="10"/>
      <c r="UVY92" s="10"/>
      <c r="UVZ92" s="10"/>
      <c r="UWA92" s="10"/>
      <c r="UWB92" s="10"/>
      <c r="UWC92" s="10"/>
      <c r="UWD92" s="10"/>
      <c r="UWE92" s="10"/>
      <c r="UWF92" s="10"/>
      <c r="UWG92" s="10"/>
      <c r="UWH92" s="10"/>
      <c r="UWI92" s="10"/>
      <c r="UWJ92" s="10"/>
      <c r="UWK92" s="10"/>
      <c r="UWL92" s="10"/>
      <c r="UWM92" s="10"/>
      <c r="UWN92" s="10"/>
      <c r="UWO92" s="10"/>
      <c r="UWP92" s="10"/>
      <c r="UWQ92" s="10"/>
      <c r="UWR92" s="10"/>
      <c r="UWS92" s="10"/>
      <c r="UWT92" s="10"/>
      <c r="UWU92" s="10"/>
      <c r="UWV92" s="10"/>
      <c r="UWW92" s="10"/>
      <c r="UWX92" s="10"/>
      <c r="UWY92" s="10"/>
      <c r="UWZ92" s="10"/>
      <c r="UXA92" s="10"/>
      <c r="UXB92" s="10"/>
      <c r="UXC92" s="10"/>
      <c r="UXD92" s="10"/>
      <c r="UXE92" s="10"/>
      <c r="UXF92" s="10"/>
      <c r="UXG92" s="10"/>
      <c r="UXH92" s="10"/>
      <c r="UXI92" s="10"/>
      <c r="UXJ92" s="10"/>
      <c r="UXK92" s="10"/>
      <c r="UXL92" s="10"/>
      <c r="UXM92" s="10"/>
      <c r="UXN92" s="10"/>
      <c r="UXO92" s="10"/>
      <c r="UXP92" s="10"/>
      <c r="UXQ92" s="10"/>
      <c r="UXR92" s="10"/>
      <c r="UXS92" s="10"/>
      <c r="UXT92" s="10"/>
      <c r="UXU92" s="10"/>
      <c r="UXV92" s="10"/>
      <c r="UXW92" s="10"/>
      <c r="UXX92" s="10"/>
      <c r="UXY92" s="10"/>
      <c r="UXZ92" s="10"/>
      <c r="UYA92" s="10"/>
      <c r="UYB92" s="10"/>
      <c r="UYC92" s="10"/>
      <c r="UYD92" s="10"/>
      <c r="UYE92" s="10"/>
      <c r="UYF92" s="10"/>
      <c r="UYG92" s="10"/>
      <c r="UYH92" s="10"/>
      <c r="UYI92" s="10"/>
      <c r="UYJ92" s="10"/>
      <c r="UYK92" s="10"/>
      <c r="UYL92" s="10"/>
      <c r="UYM92" s="10"/>
      <c r="UYN92" s="10"/>
      <c r="UYO92" s="10"/>
      <c r="UYP92" s="10"/>
      <c r="UYQ92" s="10"/>
      <c r="UYR92" s="10"/>
      <c r="UYS92" s="10"/>
      <c r="UYT92" s="10"/>
      <c r="UYU92" s="10"/>
      <c r="UYV92" s="10"/>
      <c r="UYW92" s="10"/>
      <c r="UYX92" s="10"/>
      <c r="UYY92" s="10"/>
      <c r="UYZ92" s="10"/>
      <c r="UZA92" s="10"/>
      <c r="UZB92" s="10"/>
      <c r="UZC92" s="10"/>
      <c r="UZD92" s="10"/>
      <c r="UZE92" s="10"/>
      <c r="UZF92" s="10"/>
      <c r="UZG92" s="10"/>
      <c r="UZH92" s="10"/>
      <c r="UZI92" s="10"/>
      <c r="UZJ92" s="10"/>
      <c r="UZK92" s="10"/>
      <c r="UZL92" s="10"/>
      <c r="UZM92" s="10"/>
      <c r="UZN92" s="10"/>
      <c r="UZO92" s="10"/>
      <c r="UZP92" s="10"/>
      <c r="UZQ92" s="10"/>
      <c r="UZR92" s="10"/>
      <c r="UZS92" s="10"/>
      <c r="UZT92" s="10"/>
      <c r="UZU92" s="10"/>
      <c r="UZV92" s="10"/>
      <c r="UZW92" s="10"/>
      <c r="UZX92" s="10"/>
      <c r="UZY92" s="10"/>
      <c r="UZZ92" s="10"/>
      <c r="VAA92" s="10"/>
      <c r="VAB92" s="10"/>
      <c r="VAC92" s="10"/>
      <c r="VAD92" s="10"/>
      <c r="VAE92" s="10"/>
      <c r="VAF92" s="10"/>
      <c r="VAG92" s="10"/>
      <c r="VAH92" s="10"/>
      <c r="VAI92" s="10"/>
      <c r="VAJ92" s="10"/>
      <c r="VAK92" s="10"/>
      <c r="VAL92" s="10"/>
      <c r="VAM92" s="10"/>
      <c r="VAN92" s="10"/>
      <c r="VAO92" s="10"/>
      <c r="VAP92" s="10"/>
      <c r="VAQ92" s="10"/>
      <c r="VAR92" s="10"/>
      <c r="VAS92" s="10"/>
      <c r="VAT92" s="10"/>
      <c r="VAU92" s="10"/>
      <c r="VAV92" s="10"/>
      <c r="VAW92" s="10"/>
      <c r="VAX92" s="10"/>
      <c r="VAY92" s="10"/>
      <c r="VAZ92" s="10"/>
      <c r="VBA92" s="10"/>
      <c r="VBB92" s="10"/>
      <c r="VBC92" s="10"/>
      <c r="VBD92" s="10"/>
      <c r="VBE92" s="10"/>
      <c r="VBF92" s="10"/>
      <c r="VBG92" s="10"/>
      <c r="VBH92" s="10"/>
      <c r="VBI92" s="10"/>
      <c r="VBJ92" s="10"/>
      <c r="VBK92" s="10"/>
      <c r="VBL92" s="10"/>
      <c r="VBM92" s="10"/>
      <c r="VBN92" s="10"/>
      <c r="VBO92" s="10"/>
      <c r="VBP92" s="10"/>
      <c r="VBQ92" s="10"/>
      <c r="VBR92" s="10"/>
      <c r="VBS92" s="10"/>
      <c r="VBT92" s="10"/>
      <c r="VBU92" s="10"/>
      <c r="VBV92" s="10"/>
      <c r="VBW92" s="10"/>
      <c r="VBX92" s="10"/>
      <c r="VBY92" s="10"/>
      <c r="VBZ92" s="10"/>
      <c r="VCA92" s="10"/>
      <c r="VCB92" s="10"/>
      <c r="VCC92" s="10"/>
      <c r="VCD92" s="10"/>
      <c r="VCE92" s="10"/>
      <c r="VCF92" s="10"/>
      <c r="VCG92" s="10"/>
      <c r="VCH92" s="10"/>
      <c r="VCI92" s="10"/>
      <c r="VCJ92" s="10"/>
      <c r="VCK92" s="10"/>
      <c r="VCL92" s="10"/>
      <c r="VCM92" s="10"/>
      <c r="VCN92" s="10"/>
      <c r="VCO92" s="10"/>
      <c r="VCP92" s="10"/>
      <c r="VCQ92" s="10"/>
      <c r="VCR92" s="10"/>
      <c r="VCS92" s="10"/>
      <c r="VCT92" s="10"/>
      <c r="VCU92" s="10"/>
      <c r="VCV92" s="10"/>
      <c r="VCW92" s="10"/>
      <c r="VCX92" s="10"/>
      <c r="VCY92" s="10"/>
      <c r="VCZ92" s="10"/>
      <c r="VDA92" s="10"/>
      <c r="VDB92" s="10"/>
      <c r="VDC92" s="10"/>
      <c r="VDD92" s="10"/>
      <c r="VDE92" s="10"/>
      <c r="VDF92" s="10"/>
      <c r="VDG92" s="10"/>
      <c r="VDH92" s="10"/>
      <c r="VDI92" s="10"/>
      <c r="VDJ92" s="10"/>
      <c r="VDK92" s="10"/>
      <c r="VDL92" s="10"/>
      <c r="VDM92" s="10"/>
      <c r="VDN92" s="10"/>
      <c r="VDO92" s="10"/>
      <c r="VDP92" s="10"/>
      <c r="VDQ92" s="10"/>
      <c r="VDR92" s="10"/>
      <c r="VDS92" s="10"/>
      <c r="VDT92" s="10"/>
      <c r="VDU92" s="10"/>
      <c r="VDV92" s="10"/>
      <c r="VDW92" s="10"/>
      <c r="VDX92" s="10"/>
      <c r="VDY92" s="10"/>
      <c r="VDZ92" s="10"/>
      <c r="VEA92" s="10"/>
      <c r="VEB92" s="10"/>
      <c r="VEC92" s="10"/>
      <c r="VED92" s="10"/>
      <c r="VEE92" s="10"/>
      <c r="VEF92" s="10"/>
      <c r="VEG92" s="10"/>
      <c r="VEH92" s="10"/>
      <c r="VEI92" s="10"/>
      <c r="VEJ92" s="10"/>
      <c r="VEK92" s="10"/>
      <c r="VEL92" s="10"/>
      <c r="VEM92" s="10"/>
      <c r="VEN92" s="10"/>
      <c r="VEO92" s="10"/>
      <c r="VEP92" s="10"/>
      <c r="VEQ92" s="10"/>
      <c r="VER92" s="10"/>
      <c r="VES92" s="10"/>
      <c r="VET92" s="10"/>
      <c r="VEU92" s="10"/>
      <c r="VEV92" s="10"/>
      <c r="VEW92" s="10"/>
      <c r="VEX92" s="10"/>
      <c r="VEY92" s="10"/>
      <c r="VEZ92" s="10"/>
      <c r="VFA92" s="10"/>
      <c r="VFB92" s="10"/>
      <c r="VFC92" s="10"/>
      <c r="VFD92" s="10"/>
      <c r="VFE92" s="10"/>
      <c r="VFF92" s="10"/>
      <c r="VFG92" s="10"/>
      <c r="VFH92" s="10"/>
      <c r="VFI92" s="10"/>
      <c r="VFJ92" s="10"/>
      <c r="VFK92" s="10"/>
      <c r="VFL92" s="10"/>
      <c r="VFM92" s="10"/>
      <c r="VFN92" s="10"/>
      <c r="VFO92" s="10"/>
      <c r="VFP92" s="10"/>
      <c r="VFQ92" s="10"/>
      <c r="VFR92" s="10"/>
      <c r="VFS92" s="10"/>
      <c r="VFT92" s="10"/>
      <c r="VFU92" s="10"/>
      <c r="VFV92" s="10"/>
      <c r="VFW92" s="10"/>
      <c r="VFX92" s="10"/>
      <c r="VFY92" s="10"/>
      <c r="VFZ92" s="10"/>
      <c r="VGA92" s="10"/>
      <c r="VGB92" s="10"/>
      <c r="VGC92" s="10"/>
      <c r="VGD92" s="10"/>
      <c r="VGE92" s="10"/>
      <c r="VGF92" s="10"/>
      <c r="VGG92" s="10"/>
      <c r="VGH92" s="10"/>
      <c r="VGI92" s="10"/>
      <c r="VGJ92" s="10"/>
      <c r="VGK92" s="10"/>
      <c r="VGL92" s="10"/>
      <c r="VGM92" s="10"/>
      <c r="VGN92" s="10"/>
      <c r="VGO92" s="10"/>
      <c r="VGP92" s="10"/>
      <c r="VGQ92" s="10"/>
      <c r="VGR92" s="10"/>
      <c r="VGS92" s="10"/>
      <c r="VGT92" s="10"/>
      <c r="VGU92" s="10"/>
      <c r="VGV92" s="10"/>
      <c r="VGW92" s="10"/>
      <c r="VGX92" s="10"/>
      <c r="VGY92" s="10"/>
      <c r="VGZ92" s="10"/>
      <c r="VHA92" s="10"/>
      <c r="VHB92" s="10"/>
      <c r="VHC92" s="10"/>
      <c r="VHD92" s="10"/>
      <c r="VHE92" s="10"/>
      <c r="VHF92" s="10"/>
      <c r="VHG92" s="10"/>
      <c r="VHH92" s="10"/>
      <c r="VHI92" s="10"/>
      <c r="VHJ92" s="10"/>
      <c r="VHK92" s="10"/>
      <c r="VHL92" s="10"/>
      <c r="VHM92" s="10"/>
      <c r="VHN92" s="10"/>
      <c r="VHO92" s="10"/>
      <c r="VHP92" s="10"/>
      <c r="VHQ92" s="10"/>
      <c r="VHR92" s="10"/>
      <c r="VHS92" s="10"/>
      <c r="VHT92" s="10"/>
      <c r="VHU92" s="10"/>
      <c r="VHV92" s="10"/>
      <c r="VHW92" s="10"/>
      <c r="VHX92" s="10"/>
      <c r="VHY92" s="10"/>
      <c r="VHZ92" s="10"/>
      <c r="VIA92" s="10"/>
      <c r="VIB92" s="10"/>
      <c r="VIC92" s="10"/>
      <c r="VID92" s="10"/>
      <c r="VIE92" s="10"/>
      <c r="VIF92" s="10"/>
      <c r="VIG92" s="10"/>
      <c r="VIH92" s="10"/>
      <c r="VII92" s="10"/>
      <c r="VIJ92" s="10"/>
      <c r="VIK92" s="10"/>
      <c r="VIL92" s="10"/>
      <c r="VIM92" s="10"/>
      <c r="VIN92" s="10"/>
      <c r="VIO92" s="10"/>
      <c r="VIP92" s="10"/>
      <c r="VIQ92" s="10"/>
      <c r="VIR92" s="10"/>
      <c r="VIS92" s="10"/>
      <c r="VIT92" s="10"/>
      <c r="VIU92" s="10"/>
      <c r="VIV92" s="10"/>
      <c r="VIW92" s="10"/>
      <c r="VIX92" s="10"/>
      <c r="VIY92" s="10"/>
      <c r="VIZ92" s="10"/>
      <c r="VJA92" s="10"/>
      <c r="VJB92" s="10"/>
      <c r="VJC92" s="10"/>
      <c r="VJD92" s="10"/>
      <c r="VJE92" s="10"/>
      <c r="VJF92" s="10"/>
      <c r="VJG92" s="10"/>
      <c r="VJH92" s="10"/>
      <c r="VJI92" s="10"/>
      <c r="VJJ92" s="10"/>
      <c r="VJK92" s="10"/>
      <c r="VJL92" s="10"/>
      <c r="VJM92" s="10"/>
      <c r="VJN92" s="10"/>
      <c r="VJO92" s="10"/>
      <c r="VJP92" s="10"/>
      <c r="VJQ92" s="10"/>
      <c r="VJR92" s="10"/>
      <c r="VJS92" s="10"/>
      <c r="VJT92" s="10"/>
      <c r="VJU92" s="10"/>
      <c r="VJV92" s="10"/>
      <c r="VJW92" s="10"/>
      <c r="VJX92" s="10"/>
      <c r="VJY92" s="10"/>
      <c r="VJZ92" s="10"/>
      <c r="VKA92" s="10"/>
      <c r="VKB92" s="10"/>
      <c r="VKC92" s="10"/>
      <c r="VKD92" s="10"/>
      <c r="VKE92" s="10"/>
      <c r="VKF92" s="10"/>
      <c r="VKG92" s="10"/>
      <c r="VKH92" s="10"/>
      <c r="VKI92" s="10"/>
      <c r="VKJ92" s="10"/>
      <c r="VKK92" s="10"/>
      <c r="VKL92" s="10"/>
      <c r="VKM92" s="10"/>
      <c r="VKN92" s="10"/>
      <c r="VKO92" s="10"/>
      <c r="VKP92" s="10"/>
      <c r="VKQ92" s="10"/>
      <c r="VKR92" s="10"/>
      <c r="VKS92" s="10"/>
      <c r="VKT92" s="10"/>
      <c r="VKU92" s="10"/>
      <c r="VKV92" s="10"/>
      <c r="VKW92" s="10"/>
      <c r="VKX92" s="10"/>
      <c r="VKY92" s="10"/>
      <c r="VKZ92" s="10"/>
      <c r="VLA92" s="10"/>
      <c r="VLB92" s="10"/>
      <c r="VLC92" s="10"/>
      <c r="VLD92" s="10"/>
      <c r="VLE92" s="10"/>
      <c r="VLF92" s="10"/>
      <c r="VLG92" s="10"/>
      <c r="VLH92" s="10"/>
      <c r="VLI92" s="10"/>
      <c r="VLJ92" s="10"/>
      <c r="VLK92" s="10"/>
      <c r="VLL92" s="10"/>
      <c r="VLM92" s="10"/>
      <c r="VLN92" s="10"/>
      <c r="VLO92" s="10"/>
      <c r="VLP92" s="10"/>
      <c r="VLQ92" s="10"/>
      <c r="VLR92" s="10"/>
      <c r="VLS92" s="10"/>
      <c r="VLT92" s="10"/>
      <c r="VLU92" s="10"/>
      <c r="VLV92" s="10"/>
      <c r="VLW92" s="10"/>
      <c r="VLX92" s="10"/>
      <c r="VLY92" s="10"/>
      <c r="VLZ92" s="10"/>
      <c r="VMA92" s="10"/>
      <c r="VMB92" s="10"/>
      <c r="VMC92" s="10"/>
      <c r="VMD92" s="10"/>
      <c r="VME92" s="10"/>
      <c r="VMF92" s="10"/>
      <c r="VMG92" s="10"/>
      <c r="VMH92" s="10"/>
      <c r="VMI92" s="10"/>
      <c r="VMJ92" s="10"/>
      <c r="VMK92" s="10"/>
      <c r="VML92" s="10"/>
      <c r="VMM92" s="10"/>
      <c r="VMN92" s="10"/>
      <c r="VMO92" s="10"/>
      <c r="VMP92" s="10"/>
      <c r="VMQ92" s="10"/>
      <c r="VMR92" s="10"/>
      <c r="VMS92" s="10"/>
      <c r="VMT92" s="10"/>
      <c r="VMU92" s="10"/>
      <c r="VMV92" s="10"/>
      <c r="VMW92" s="10"/>
      <c r="VMX92" s="10"/>
      <c r="VMY92" s="10"/>
      <c r="VMZ92" s="10"/>
      <c r="VNA92" s="10"/>
      <c r="VNB92" s="10"/>
      <c r="VNC92" s="10"/>
      <c r="VND92" s="10"/>
      <c r="VNE92" s="10"/>
      <c r="VNF92" s="10"/>
      <c r="VNG92" s="10"/>
      <c r="VNH92" s="10"/>
      <c r="VNI92" s="10"/>
      <c r="VNJ92" s="10"/>
      <c r="VNK92" s="10"/>
      <c r="VNL92" s="10"/>
      <c r="VNM92" s="10"/>
      <c r="VNN92" s="10"/>
      <c r="VNO92" s="10"/>
      <c r="VNP92" s="10"/>
      <c r="VNQ92" s="10"/>
      <c r="VNR92" s="10"/>
      <c r="VNS92" s="10"/>
      <c r="VNT92" s="10"/>
      <c r="VNU92" s="10"/>
      <c r="VNV92" s="10"/>
      <c r="VNW92" s="10"/>
      <c r="VNX92" s="10"/>
      <c r="VNY92" s="10"/>
      <c r="VNZ92" s="10"/>
      <c r="VOA92" s="10"/>
      <c r="VOB92" s="10"/>
      <c r="VOC92" s="10"/>
      <c r="VOD92" s="10"/>
      <c r="VOE92" s="10"/>
      <c r="VOF92" s="10"/>
      <c r="VOG92" s="10"/>
      <c r="VOH92" s="10"/>
      <c r="VOI92" s="10"/>
      <c r="VOJ92" s="10"/>
      <c r="VOK92" s="10"/>
      <c r="VOL92" s="10"/>
      <c r="VOM92" s="10"/>
      <c r="VON92" s="10"/>
      <c r="VOO92" s="10"/>
      <c r="VOP92" s="10"/>
      <c r="VOQ92" s="10"/>
      <c r="VOR92" s="10"/>
      <c r="VOS92" s="10"/>
      <c r="VOT92" s="10"/>
      <c r="VOU92" s="10"/>
      <c r="VOV92" s="10"/>
      <c r="VOW92" s="10"/>
      <c r="VOX92" s="10"/>
      <c r="VOY92" s="10"/>
      <c r="VOZ92" s="10"/>
      <c r="VPA92" s="10"/>
      <c r="VPB92" s="10"/>
      <c r="VPC92" s="10"/>
      <c r="VPD92" s="10"/>
      <c r="VPE92" s="10"/>
      <c r="VPF92" s="10"/>
      <c r="VPG92" s="10"/>
      <c r="VPH92" s="10"/>
      <c r="VPI92" s="10"/>
      <c r="VPJ92" s="10"/>
      <c r="VPK92" s="10"/>
      <c r="VPL92" s="10"/>
      <c r="VPM92" s="10"/>
      <c r="VPN92" s="10"/>
      <c r="VPO92" s="10"/>
      <c r="VPP92" s="10"/>
      <c r="VPQ92" s="10"/>
      <c r="VPR92" s="10"/>
      <c r="VPS92" s="10"/>
      <c r="VPT92" s="10"/>
      <c r="VPU92" s="10"/>
      <c r="VPV92" s="10"/>
      <c r="VPW92" s="10"/>
      <c r="VPX92" s="10"/>
      <c r="VPY92" s="10"/>
      <c r="VPZ92" s="10"/>
      <c r="VQA92" s="10"/>
      <c r="VQB92" s="10"/>
      <c r="VQC92" s="10"/>
      <c r="VQD92" s="10"/>
      <c r="VQE92" s="10"/>
      <c r="VQF92" s="10"/>
      <c r="VQG92" s="10"/>
      <c r="VQH92" s="10"/>
      <c r="VQI92" s="10"/>
      <c r="VQJ92" s="10"/>
      <c r="VQK92" s="10"/>
      <c r="VQL92" s="10"/>
      <c r="VQM92" s="10"/>
      <c r="VQN92" s="10"/>
      <c r="VQO92" s="10"/>
      <c r="VQP92" s="10"/>
      <c r="VQQ92" s="10"/>
      <c r="VQR92" s="10"/>
      <c r="VQS92" s="10"/>
      <c r="VQT92" s="10"/>
      <c r="VQU92" s="10"/>
      <c r="VQV92" s="10"/>
      <c r="VQW92" s="10"/>
      <c r="VQX92" s="10"/>
      <c r="VQY92" s="10"/>
      <c r="VQZ92" s="10"/>
      <c r="VRA92" s="10"/>
      <c r="VRB92" s="10"/>
      <c r="VRC92" s="10"/>
      <c r="VRD92" s="10"/>
      <c r="VRE92" s="10"/>
      <c r="VRF92" s="10"/>
      <c r="VRG92" s="10"/>
      <c r="VRH92" s="10"/>
      <c r="VRI92" s="10"/>
      <c r="VRJ92" s="10"/>
      <c r="VRK92" s="10"/>
      <c r="VRL92" s="10"/>
      <c r="VRM92" s="10"/>
      <c r="VRN92" s="10"/>
      <c r="VRO92" s="10"/>
      <c r="VRP92" s="10"/>
      <c r="VRQ92" s="10"/>
      <c r="VRR92" s="10"/>
      <c r="VRS92" s="10"/>
      <c r="VRT92" s="10"/>
      <c r="VRU92" s="10"/>
      <c r="VRV92" s="10"/>
      <c r="VRW92" s="10"/>
      <c r="VRX92" s="10"/>
      <c r="VRY92" s="10"/>
      <c r="VRZ92" s="10"/>
      <c r="VSA92" s="10"/>
      <c r="VSB92" s="10"/>
      <c r="VSC92" s="10"/>
      <c r="VSD92" s="10"/>
      <c r="VSE92" s="10"/>
      <c r="VSF92" s="10"/>
      <c r="VSG92" s="10"/>
      <c r="VSH92" s="10"/>
      <c r="VSI92" s="10"/>
      <c r="VSJ92" s="10"/>
      <c r="VSK92" s="10"/>
      <c r="VSL92" s="10"/>
      <c r="VSM92" s="10"/>
      <c r="VSN92" s="10"/>
      <c r="VSO92" s="10"/>
      <c r="VSP92" s="10"/>
      <c r="VSQ92" s="10"/>
      <c r="VSR92" s="10"/>
      <c r="VSS92" s="10"/>
      <c r="VST92" s="10"/>
      <c r="VSU92" s="10"/>
      <c r="VSV92" s="10"/>
      <c r="VSW92" s="10"/>
      <c r="VSX92" s="10"/>
      <c r="VSY92" s="10"/>
      <c r="VSZ92" s="10"/>
      <c r="VTA92" s="10"/>
      <c r="VTB92" s="10"/>
      <c r="VTC92" s="10"/>
      <c r="VTD92" s="10"/>
      <c r="VTE92" s="10"/>
      <c r="VTF92" s="10"/>
      <c r="VTG92" s="10"/>
      <c r="VTH92" s="10"/>
      <c r="VTI92" s="10"/>
      <c r="VTJ92" s="10"/>
      <c r="VTK92" s="10"/>
      <c r="VTL92" s="10"/>
      <c r="VTM92" s="10"/>
      <c r="VTN92" s="10"/>
      <c r="VTO92" s="10"/>
      <c r="VTP92" s="10"/>
      <c r="VTQ92" s="10"/>
      <c r="VTR92" s="10"/>
      <c r="VTS92" s="10"/>
      <c r="VTT92" s="10"/>
      <c r="VTU92" s="10"/>
      <c r="VTV92" s="10"/>
      <c r="VTW92" s="10"/>
      <c r="VTX92" s="10"/>
      <c r="VTY92" s="10"/>
      <c r="VTZ92" s="10"/>
      <c r="VUA92" s="10"/>
      <c r="VUB92" s="10"/>
      <c r="VUC92" s="10"/>
      <c r="VUD92" s="10"/>
      <c r="VUE92" s="10"/>
      <c r="VUF92" s="10"/>
      <c r="VUG92" s="10"/>
      <c r="VUH92" s="10"/>
      <c r="VUI92" s="10"/>
      <c r="VUJ92" s="10"/>
      <c r="VUK92" s="10"/>
      <c r="VUL92" s="10"/>
      <c r="VUM92" s="10"/>
      <c r="VUN92" s="10"/>
      <c r="VUO92" s="10"/>
      <c r="VUP92" s="10"/>
      <c r="VUQ92" s="10"/>
      <c r="VUR92" s="10"/>
      <c r="VUS92" s="10"/>
      <c r="VUT92" s="10"/>
      <c r="VUU92" s="10"/>
      <c r="VUV92" s="10"/>
      <c r="VUW92" s="10"/>
      <c r="VUX92" s="10"/>
      <c r="VUY92" s="10"/>
      <c r="VUZ92" s="10"/>
      <c r="VVA92" s="10"/>
      <c r="VVB92" s="10"/>
      <c r="VVC92" s="10"/>
      <c r="VVD92" s="10"/>
      <c r="VVE92" s="10"/>
      <c r="VVF92" s="10"/>
      <c r="VVG92" s="10"/>
      <c r="VVH92" s="10"/>
      <c r="VVI92" s="10"/>
      <c r="VVJ92" s="10"/>
      <c r="VVK92" s="10"/>
      <c r="VVL92" s="10"/>
      <c r="VVM92" s="10"/>
      <c r="VVN92" s="10"/>
      <c r="VVO92" s="10"/>
      <c r="VVP92" s="10"/>
      <c r="VVQ92" s="10"/>
      <c r="VVR92" s="10"/>
      <c r="VVS92" s="10"/>
      <c r="VVT92" s="10"/>
      <c r="VVU92" s="10"/>
      <c r="VVV92" s="10"/>
      <c r="VVW92" s="10"/>
      <c r="VVX92" s="10"/>
      <c r="VVY92" s="10"/>
      <c r="VVZ92" s="10"/>
      <c r="VWA92" s="10"/>
      <c r="VWB92" s="10"/>
      <c r="VWC92" s="10"/>
      <c r="VWD92" s="10"/>
      <c r="VWE92" s="10"/>
      <c r="VWF92" s="10"/>
      <c r="VWG92" s="10"/>
      <c r="VWH92" s="10"/>
      <c r="VWI92" s="10"/>
      <c r="VWJ92" s="10"/>
      <c r="VWK92" s="10"/>
      <c r="VWL92" s="10"/>
      <c r="VWM92" s="10"/>
      <c r="VWN92" s="10"/>
      <c r="VWO92" s="10"/>
      <c r="VWP92" s="10"/>
      <c r="VWQ92" s="10"/>
      <c r="VWR92" s="10"/>
      <c r="VWS92" s="10"/>
      <c r="VWT92" s="10"/>
      <c r="VWU92" s="10"/>
      <c r="VWV92" s="10"/>
      <c r="VWW92" s="10"/>
      <c r="VWX92" s="10"/>
      <c r="VWY92" s="10"/>
      <c r="VWZ92" s="10"/>
      <c r="VXA92" s="10"/>
      <c r="VXB92" s="10"/>
      <c r="VXC92" s="10"/>
      <c r="VXD92" s="10"/>
      <c r="VXE92" s="10"/>
      <c r="VXF92" s="10"/>
      <c r="VXG92" s="10"/>
      <c r="VXH92" s="10"/>
      <c r="VXI92" s="10"/>
      <c r="VXJ92" s="10"/>
      <c r="VXK92" s="10"/>
      <c r="VXL92" s="10"/>
      <c r="VXM92" s="10"/>
      <c r="VXN92" s="10"/>
      <c r="VXO92" s="10"/>
      <c r="VXP92" s="10"/>
      <c r="VXQ92" s="10"/>
      <c r="VXR92" s="10"/>
      <c r="VXS92" s="10"/>
      <c r="VXT92" s="10"/>
      <c r="VXU92" s="10"/>
      <c r="VXV92" s="10"/>
      <c r="VXW92" s="10"/>
      <c r="VXX92" s="10"/>
      <c r="VXY92" s="10"/>
      <c r="VXZ92" s="10"/>
      <c r="VYA92" s="10"/>
      <c r="VYB92" s="10"/>
      <c r="VYC92" s="10"/>
      <c r="VYD92" s="10"/>
      <c r="VYE92" s="10"/>
      <c r="VYF92" s="10"/>
      <c r="VYG92" s="10"/>
      <c r="VYH92" s="10"/>
      <c r="VYI92" s="10"/>
      <c r="VYJ92" s="10"/>
      <c r="VYK92" s="10"/>
      <c r="VYL92" s="10"/>
      <c r="VYM92" s="10"/>
      <c r="VYN92" s="10"/>
      <c r="VYO92" s="10"/>
      <c r="VYP92" s="10"/>
      <c r="VYQ92" s="10"/>
      <c r="VYR92" s="10"/>
      <c r="VYS92" s="10"/>
      <c r="VYT92" s="10"/>
      <c r="VYU92" s="10"/>
      <c r="VYV92" s="10"/>
      <c r="VYW92" s="10"/>
      <c r="VYX92" s="10"/>
      <c r="VYY92" s="10"/>
      <c r="VYZ92" s="10"/>
      <c r="VZA92" s="10"/>
      <c r="VZB92" s="10"/>
      <c r="VZC92" s="10"/>
      <c r="VZD92" s="10"/>
      <c r="VZE92" s="10"/>
      <c r="VZF92" s="10"/>
      <c r="VZG92" s="10"/>
      <c r="VZH92" s="10"/>
      <c r="VZI92" s="10"/>
      <c r="VZJ92" s="10"/>
      <c r="VZK92" s="10"/>
      <c r="VZL92" s="10"/>
      <c r="VZM92" s="10"/>
      <c r="VZN92" s="10"/>
      <c r="VZO92" s="10"/>
      <c r="VZP92" s="10"/>
      <c r="VZQ92" s="10"/>
      <c r="VZR92" s="10"/>
      <c r="VZS92" s="10"/>
      <c r="VZT92" s="10"/>
      <c r="VZU92" s="10"/>
      <c r="VZV92" s="10"/>
      <c r="VZW92" s="10"/>
      <c r="VZX92" s="10"/>
      <c r="VZY92" s="10"/>
      <c r="VZZ92" s="10"/>
      <c r="WAA92" s="10"/>
      <c r="WAB92" s="10"/>
      <c r="WAC92" s="10"/>
      <c r="WAD92" s="10"/>
      <c r="WAE92" s="10"/>
      <c r="WAF92" s="10"/>
      <c r="WAG92" s="10"/>
      <c r="WAH92" s="10"/>
      <c r="WAI92" s="10"/>
      <c r="WAJ92" s="10"/>
      <c r="WAK92" s="10"/>
      <c r="WAL92" s="10"/>
      <c r="WAM92" s="10"/>
      <c r="WAN92" s="10"/>
      <c r="WAO92" s="10"/>
      <c r="WAP92" s="10"/>
      <c r="WAQ92" s="10"/>
      <c r="WAR92" s="10"/>
      <c r="WAS92" s="10"/>
      <c r="WAT92" s="10"/>
      <c r="WAU92" s="10"/>
      <c r="WAV92" s="10"/>
      <c r="WAW92" s="10"/>
      <c r="WAX92" s="10"/>
      <c r="WAY92" s="10"/>
      <c r="WAZ92" s="10"/>
      <c r="WBA92" s="10"/>
      <c r="WBB92" s="10"/>
      <c r="WBC92" s="10"/>
      <c r="WBD92" s="10"/>
      <c r="WBE92" s="10"/>
      <c r="WBF92" s="10"/>
      <c r="WBG92" s="10"/>
      <c r="WBH92" s="10"/>
      <c r="WBI92" s="10"/>
      <c r="WBJ92" s="10"/>
      <c r="WBK92" s="10"/>
      <c r="WBL92" s="10"/>
      <c r="WBM92" s="10"/>
      <c r="WBN92" s="10"/>
      <c r="WBO92" s="10"/>
      <c r="WBP92" s="10"/>
      <c r="WBQ92" s="10"/>
      <c r="WBR92" s="10"/>
      <c r="WBS92" s="10"/>
      <c r="WBT92" s="10"/>
      <c r="WBU92" s="10"/>
      <c r="WBV92" s="10"/>
      <c r="WBW92" s="10"/>
      <c r="WBX92" s="10"/>
      <c r="WBY92" s="10"/>
      <c r="WBZ92" s="10"/>
      <c r="WCA92" s="10"/>
      <c r="WCB92" s="10"/>
      <c r="WCC92" s="10"/>
      <c r="WCD92" s="10"/>
      <c r="WCE92" s="10"/>
      <c r="WCF92" s="10"/>
      <c r="WCG92" s="10"/>
      <c r="WCH92" s="10"/>
      <c r="WCI92" s="10"/>
      <c r="WCJ92" s="10"/>
      <c r="WCK92" s="10"/>
      <c r="WCL92" s="10"/>
      <c r="WCM92" s="10"/>
      <c r="WCN92" s="10"/>
      <c r="WCO92" s="10"/>
      <c r="WCP92" s="10"/>
      <c r="WCQ92" s="10"/>
      <c r="WCR92" s="10"/>
      <c r="WCS92" s="10"/>
      <c r="WCT92" s="10"/>
      <c r="WCU92" s="10"/>
      <c r="WCV92" s="10"/>
      <c r="WCW92" s="10"/>
      <c r="WCX92" s="10"/>
      <c r="WCY92" s="10"/>
      <c r="WCZ92" s="10"/>
      <c r="WDA92" s="10"/>
      <c r="WDB92" s="10"/>
      <c r="WDC92" s="10"/>
      <c r="WDD92" s="10"/>
      <c r="WDE92" s="10"/>
      <c r="WDF92" s="10"/>
      <c r="WDG92" s="10"/>
      <c r="WDH92" s="10"/>
      <c r="WDI92" s="10"/>
      <c r="WDJ92" s="10"/>
      <c r="WDK92" s="10"/>
      <c r="WDL92" s="10"/>
      <c r="WDM92" s="10"/>
      <c r="WDN92" s="10"/>
      <c r="WDO92" s="10"/>
      <c r="WDP92" s="10"/>
      <c r="WDQ92" s="10"/>
      <c r="WDR92" s="10"/>
      <c r="WDS92" s="10"/>
      <c r="WDT92" s="10"/>
      <c r="WDU92" s="10"/>
      <c r="WDV92" s="10"/>
      <c r="WDW92" s="10"/>
      <c r="WDX92" s="10"/>
      <c r="WDY92" s="10"/>
      <c r="WDZ92" s="10"/>
      <c r="WEA92" s="10"/>
      <c r="WEB92" s="10"/>
      <c r="WEC92" s="10"/>
      <c r="WED92" s="10"/>
      <c r="WEE92" s="10"/>
      <c r="WEF92" s="10"/>
      <c r="WEG92" s="10"/>
      <c r="WEH92" s="10"/>
      <c r="WEI92" s="10"/>
      <c r="WEJ92" s="10"/>
      <c r="WEK92" s="10"/>
      <c r="WEL92" s="10"/>
      <c r="WEM92" s="10"/>
      <c r="WEN92" s="10"/>
      <c r="WEO92" s="10"/>
      <c r="WEP92" s="10"/>
      <c r="WEQ92" s="10"/>
      <c r="WER92" s="10"/>
      <c r="WES92" s="10"/>
      <c r="WET92" s="10"/>
      <c r="WEU92" s="10"/>
      <c r="WEV92" s="10"/>
      <c r="WEW92" s="10"/>
      <c r="WEX92" s="10"/>
      <c r="WEY92" s="10"/>
      <c r="WEZ92" s="10"/>
      <c r="WFA92" s="10"/>
      <c r="WFB92" s="10"/>
      <c r="WFC92" s="10"/>
      <c r="WFD92" s="10"/>
      <c r="WFE92" s="10"/>
      <c r="WFF92" s="10"/>
      <c r="WFG92" s="10"/>
      <c r="WFH92" s="10"/>
      <c r="WFI92" s="10"/>
      <c r="WFJ92" s="10"/>
      <c r="WFK92" s="10"/>
      <c r="WFL92" s="10"/>
      <c r="WFM92" s="10"/>
      <c r="WFN92" s="10"/>
      <c r="WFO92" s="10"/>
      <c r="WFP92" s="10"/>
      <c r="WFQ92" s="10"/>
      <c r="WFR92" s="10"/>
      <c r="WFS92" s="10"/>
      <c r="WFT92" s="10"/>
      <c r="WFU92" s="10"/>
      <c r="WFV92" s="10"/>
      <c r="WFW92" s="10"/>
      <c r="WFX92" s="10"/>
      <c r="WFY92" s="10"/>
      <c r="WFZ92" s="10"/>
      <c r="WGA92" s="10"/>
      <c r="WGB92" s="10"/>
      <c r="WGC92" s="10"/>
      <c r="WGD92" s="10"/>
      <c r="WGE92" s="10"/>
      <c r="WGF92" s="10"/>
      <c r="WGG92" s="10"/>
      <c r="WGH92" s="10"/>
      <c r="WGI92" s="10"/>
      <c r="WGJ92" s="10"/>
      <c r="WGK92" s="10"/>
      <c r="WGL92" s="10"/>
      <c r="WGM92" s="10"/>
      <c r="WGN92" s="10"/>
      <c r="WGO92" s="10"/>
      <c r="WGP92" s="10"/>
      <c r="WGQ92" s="10"/>
      <c r="WGR92" s="10"/>
      <c r="WGS92" s="10"/>
      <c r="WGT92" s="10"/>
      <c r="WGU92" s="10"/>
      <c r="WGV92" s="10"/>
      <c r="WGW92" s="10"/>
      <c r="WGX92" s="10"/>
      <c r="WGY92" s="10"/>
      <c r="WGZ92" s="10"/>
      <c r="WHA92" s="10"/>
      <c r="WHB92" s="10"/>
      <c r="WHC92" s="10"/>
      <c r="WHD92" s="10"/>
      <c r="WHE92" s="10"/>
      <c r="WHF92" s="10"/>
      <c r="WHG92" s="10"/>
      <c r="WHH92" s="10"/>
      <c r="WHI92" s="10"/>
      <c r="WHJ92" s="10"/>
      <c r="WHK92" s="10"/>
      <c r="WHL92" s="10"/>
      <c r="WHM92" s="10"/>
      <c r="WHN92" s="10"/>
      <c r="WHO92" s="10"/>
      <c r="WHP92" s="10"/>
      <c r="WHQ92" s="10"/>
      <c r="WHR92" s="10"/>
      <c r="WHS92" s="10"/>
      <c r="WHT92" s="10"/>
      <c r="WHU92" s="10"/>
      <c r="WHV92" s="10"/>
      <c r="WHW92" s="10"/>
      <c r="WHX92" s="10"/>
      <c r="WHY92" s="10"/>
      <c r="WHZ92" s="10"/>
      <c r="WIA92" s="10"/>
      <c r="WIB92" s="10"/>
      <c r="WIC92" s="10"/>
      <c r="WID92" s="10"/>
      <c r="WIE92" s="10"/>
      <c r="WIF92" s="10"/>
      <c r="WIG92" s="10"/>
      <c r="WIH92" s="10"/>
      <c r="WII92" s="10"/>
      <c r="WIJ92" s="10"/>
      <c r="WIK92" s="10"/>
      <c r="WIL92" s="10"/>
      <c r="WIM92" s="10"/>
      <c r="WIN92" s="10"/>
      <c r="WIO92" s="10"/>
      <c r="WIP92" s="10"/>
      <c r="WIQ92" s="10"/>
      <c r="WIR92" s="10"/>
      <c r="WIS92" s="10"/>
      <c r="WIT92" s="10"/>
      <c r="WIU92" s="10"/>
      <c r="WIV92" s="10"/>
      <c r="WIW92" s="10"/>
      <c r="WIX92" s="10"/>
      <c r="WIY92" s="10"/>
      <c r="WIZ92" s="10"/>
      <c r="WJA92" s="10"/>
      <c r="WJB92" s="10"/>
      <c r="WJC92" s="10"/>
      <c r="WJD92" s="10"/>
      <c r="WJE92" s="10"/>
      <c r="WJF92" s="10"/>
      <c r="WJG92" s="10"/>
      <c r="WJH92" s="10"/>
      <c r="WJI92" s="10"/>
      <c r="WJJ92" s="10"/>
      <c r="WJK92" s="10"/>
      <c r="WJL92" s="10"/>
      <c r="WJM92" s="10"/>
      <c r="WJN92" s="10"/>
      <c r="WJO92" s="10"/>
      <c r="WJP92" s="10"/>
      <c r="WJQ92" s="10"/>
      <c r="WJR92" s="10"/>
      <c r="WJS92" s="10"/>
      <c r="WJT92" s="10"/>
      <c r="WJU92" s="10"/>
      <c r="WJV92" s="10"/>
      <c r="WJW92" s="10"/>
      <c r="WJX92" s="10"/>
      <c r="WJY92" s="10"/>
      <c r="WJZ92" s="10"/>
      <c r="WKA92" s="10"/>
      <c r="WKB92" s="10"/>
      <c r="WKC92" s="10"/>
      <c r="WKD92" s="10"/>
      <c r="WKE92" s="10"/>
      <c r="WKF92" s="10"/>
      <c r="WKG92" s="10"/>
      <c r="WKH92" s="10"/>
      <c r="WKI92" s="10"/>
      <c r="WKJ92" s="10"/>
      <c r="WKK92" s="10"/>
      <c r="WKL92" s="10"/>
      <c r="WKM92" s="10"/>
      <c r="WKN92" s="10"/>
      <c r="WKO92" s="10"/>
      <c r="WKP92" s="10"/>
      <c r="WKQ92" s="10"/>
      <c r="WKR92" s="10"/>
      <c r="WKS92" s="10"/>
      <c r="WKT92" s="10"/>
      <c r="WKU92" s="10"/>
      <c r="WKV92" s="10"/>
      <c r="WKW92" s="10"/>
      <c r="WKX92" s="10"/>
      <c r="WKY92" s="10"/>
      <c r="WKZ92" s="10"/>
      <c r="WLA92" s="10"/>
      <c r="WLB92" s="10"/>
      <c r="WLC92" s="10"/>
      <c r="WLD92" s="10"/>
      <c r="WLE92" s="10"/>
      <c r="WLF92" s="10"/>
      <c r="WLG92" s="10"/>
      <c r="WLH92" s="10"/>
      <c r="WLI92" s="10"/>
      <c r="WLJ92" s="10"/>
      <c r="WLK92" s="10"/>
      <c r="WLL92" s="10"/>
      <c r="WLM92" s="10"/>
      <c r="WLN92" s="10"/>
      <c r="WLO92" s="10"/>
      <c r="WLP92" s="10"/>
      <c r="WLQ92" s="10"/>
      <c r="WLR92" s="10"/>
      <c r="WLS92" s="10"/>
      <c r="WLT92" s="10"/>
      <c r="WLU92" s="10"/>
      <c r="WLV92" s="10"/>
      <c r="WLW92" s="10"/>
      <c r="WLX92" s="10"/>
      <c r="WLY92" s="10"/>
      <c r="WLZ92" s="10"/>
      <c r="WMA92" s="10"/>
      <c r="WMB92" s="10"/>
      <c r="WMC92" s="10"/>
      <c r="WMD92" s="10"/>
      <c r="WME92" s="10"/>
      <c r="WMF92" s="10"/>
      <c r="WMG92" s="10"/>
      <c r="WMH92" s="10"/>
      <c r="WMI92" s="10"/>
      <c r="WMJ92" s="10"/>
      <c r="WMK92" s="10"/>
      <c r="WML92" s="10"/>
      <c r="WMM92" s="10"/>
      <c r="WMN92" s="10"/>
      <c r="WMO92" s="10"/>
      <c r="WMP92" s="10"/>
      <c r="WMQ92" s="10"/>
      <c r="WMR92" s="10"/>
      <c r="WMS92" s="10"/>
      <c r="WMT92" s="10"/>
      <c r="WMU92" s="10"/>
      <c r="WMV92" s="10"/>
      <c r="WMW92" s="10"/>
      <c r="WMX92" s="10"/>
      <c r="WMY92" s="10"/>
      <c r="WMZ92" s="10"/>
      <c r="WNA92" s="10"/>
      <c r="WNB92" s="10"/>
      <c r="WNC92" s="10"/>
      <c r="WND92" s="10"/>
      <c r="WNE92" s="10"/>
      <c r="WNF92" s="10"/>
      <c r="WNG92" s="10"/>
      <c r="WNH92" s="10"/>
      <c r="WNI92" s="10"/>
      <c r="WNJ92" s="10"/>
      <c r="WNK92" s="10"/>
      <c r="WNL92" s="10"/>
      <c r="WNM92" s="10"/>
      <c r="WNN92" s="10"/>
      <c r="WNO92" s="10"/>
      <c r="WNP92" s="10"/>
      <c r="WNQ92" s="10"/>
      <c r="WNR92" s="10"/>
      <c r="WNS92" s="10"/>
      <c r="WNT92" s="10"/>
      <c r="WNU92" s="10"/>
      <c r="WNV92" s="10"/>
      <c r="WNW92" s="10"/>
      <c r="WNX92" s="10"/>
      <c r="WNY92" s="10"/>
      <c r="WNZ92" s="10"/>
      <c r="WOA92" s="10"/>
      <c r="WOB92" s="10"/>
      <c r="WOC92" s="10"/>
      <c r="WOD92" s="10"/>
      <c r="WOE92" s="10"/>
      <c r="WOF92" s="10"/>
      <c r="WOG92" s="10"/>
      <c r="WOH92" s="10"/>
      <c r="WOI92" s="10"/>
      <c r="WOJ92" s="10"/>
      <c r="WOK92" s="10"/>
      <c r="WOL92" s="10"/>
      <c r="WOM92" s="10"/>
      <c r="WON92" s="10"/>
      <c r="WOO92" s="10"/>
      <c r="WOP92" s="10"/>
      <c r="WOQ92" s="10"/>
      <c r="WOR92" s="10"/>
      <c r="WOS92" s="10"/>
      <c r="WOT92" s="10"/>
      <c r="WOU92" s="10"/>
      <c r="WOV92" s="10"/>
      <c r="WOW92" s="10"/>
      <c r="WOX92" s="10"/>
      <c r="WOY92" s="10"/>
      <c r="WOZ92" s="10"/>
      <c r="WPA92" s="10"/>
      <c r="WPB92" s="10"/>
      <c r="WPC92" s="10"/>
      <c r="WPD92" s="10"/>
      <c r="WPE92" s="10"/>
      <c r="WPF92" s="10"/>
      <c r="WPG92" s="10"/>
      <c r="WPH92" s="10"/>
      <c r="WPI92" s="10"/>
      <c r="WPJ92" s="10"/>
      <c r="WPK92" s="10"/>
      <c r="WPL92" s="10"/>
      <c r="WPM92" s="10"/>
      <c r="WPN92" s="10"/>
      <c r="WPO92" s="10"/>
      <c r="WPP92" s="10"/>
      <c r="WPQ92" s="10"/>
      <c r="WPR92" s="10"/>
      <c r="WPS92" s="10"/>
      <c r="WPT92" s="10"/>
      <c r="WPU92" s="10"/>
      <c r="WPV92" s="10"/>
      <c r="WPW92" s="10"/>
      <c r="WPX92" s="10"/>
      <c r="WPY92" s="10"/>
      <c r="WPZ92" s="10"/>
      <c r="WQA92" s="10"/>
      <c r="WQB92" s="10"/>
      <c r="WQC92" s="10"/>
      <c r="WQD92" s="10"/>
      <c r="WQE92" s="10"/>
      <c r="WQF92" s="10"/>
      <c r="WQG92" s="10"/>
      <c r="WQH92" s="10"/>
      <c r="WQI92" s="10"/>
      <c r="WQJ92" s="10"/>
      <c r="WQK92" s="10"/>
      <c r="WQL92" s="10"/>
      <c r="WQM92" s="10"/>
      <c r="WQN92" s="10"/>
      <c r="WQO92" s="10"/>
      <c r="WQP92" s="10"/>
      <c r="WQQ92" s="10"/>
      <c r="WQR92" s="10"/>
      <c r="WQS92" s="10"/>
      <c r="WQT92" s="10"/>
      <c r="WQU92" s="10"/>
      <c r="WQV92" s="10"/>
      <c r="WQW92" s="10"/>
      <c r="WQX92" s="10"/>
      <c r="WQY92" s="10"/>
      <c r="WQZ92" s="10"/>
      <c r="WRA92" s="10"/>
      <c r="WRB92" s="10"/>
      <c r="WRC92" s="10"/>
      <c r="WRD92" s="10"/>
      <c r="WRE92" s="10"/>
      <c r="WRF92" s="10"/>
      <c r="WRG92" s="10"/>
      <c r="WRH92" s="10"/>
      <c r="WRI92" s="10"/>
      <c r="WRJ92" s="10"/>
      <c r="WRK92" s="10"/>
      <c r="WRL92" s="10"/>
      <c r="WRM92" s="10"/>
      <c r="WRN92" s="10"/>
      <c r="WRO92" s="10"/>
      <c r="WRP92" s="10"/>
      <c r="WRQ92" s="10"/>
      <c r="WRR92" s="10"/>
      <c r="WRS92" s="10"/>
      <c r="WRT92" s="10"/>
      <c r="WRU92" s="10"/>
      <c r="WRV92" s="10"/>
      <c r="WRW92" s="10"/>
      <c r="WRX92" s="10"/>
      <c r="WRY92" s="10"/>
      <c r="WRZ92" s="10"/>
      <c r="WSA92" s="10"/>
      <c r="WSB92" s="10"/>
      <c r="WSC92" s="10"/>
      <c r="WSD92" s="10"/>
      <c r="WSE92" s="10"/>
      <c r="WSF92" s="10"/>
      <c r="WSG92" s="10"/>
      <c r="WSH92" s="10"/>
      <c r="WSI92" s="10"/>
      <c r="WSJ92" s="10"/>
      <c r="WSK92" s="10"/>
      <c r="WSL92" s="10"/>
      <c r="WSM92" s="10"/>
      <c r="WSN92" s="10"/>
      <c r="WSO92" s="10"/>
      <c r="WSP92" s="10"/>
      <c r="WSQ92" s="10"/>
      <c r="WSR92" s="10"/>
      <c r="WSS92" s="10"/>
      <c r="WST92" s="10"/>
      <c r="WSU92" s="10"/>
      <c r="WSV92" s="10"/>
      <c r="WSW92" s="10"/>
      <c r="WSX92" s="10"/>
      <c r="WSY92" s="10"/>
      <c r="WSZ92" s="10"/>
      <c r="WTA92" s="10"/>
      <c r="WTB92" s="10"/>
      <c r="WTC92" s="10"/>
      <c r="WTD92" s="10"/>
      <c r="WTE92" s="10"/>
      <c r="WTF92" s="10"/>
      <c r="WTG92" s="10"/>
      <c r="WTH92" s="10"/>
      <c r="WTI92" s="10"/>
      <c r="WTJ92" s="10"/>
      <c r="WTK92" s="10"/>
      <c r="WTL92" s="10"/>
      <c r="WTM92" s="10"/>
      <c r="WTN92" s="10"/>
      <c r="WTO92" s="10"/>
      <c r="WTP92" s="10"/>
      <c r="WTQ92" s="10"/>
      <c r="WTR92" s="10"/>
      <c r="WTS92" s="10"/>
      <c r="WTT92" s="10"/>
      <c r="WTU92" s="10"/>
      <c r="WTV92" s="10"/>
      <c r="WTW92" s="10"/>
      <c r="WTX92" s="10"/>
      <c r="WTY92" s="10"/>
      <c r="WTZ92" s="10"/>
      <c r="WUA92" s="10"/>
      <c r="WUB92" s="10"/>
      <c r="WUC92" s="10"/>
      <c r="WUD92" s="10"/>
      <c r="WUE92" s="10"/>
      <c r="WUF92" s="10"/>
      <c r="WUG92" s="10"/>
      <c r="WUH92" s="10"/>
      <c r="WUI92" s="10"/>
      <c r="WUJ92" s="10"/>
      <c r="WUK92" s="10"/>
      <c r="WUL92" s="10"/>
      <c r="WUM92" s="10"/>
      <c r="WUN92" s="10"/>
      <c r="WUO92" s="10"/>
      <c r="WUP92" s="10"/>
      <c r="WUQ92" s="10"/>
      <c r="WUR92" s="10"/>
      <c r="WUS92" s="10"/>
      <c r="WUT92" s="10"/>
      <c r="WUU92" s="10"/>
      <c r="WUV92" s="10"/>
      <c r="WUW92" s="10"/>
      <c r="WUX92" s="10"/>
      <c r="WUY92" s="10"/>
      <c r="WUZ92" s="10"/>
      <c r="WVA92" s="10"/>
      <c r="WVB92" s="10"/>
      <c r="WVC92" s="10"/>
      <c r="WVD92" s="10"/>
      <c r="WVE92" s="10"/>
      <c r="WVF92" s="10"/>
      <c r="WVG92" s="10"/>
      <c r="WVH92" s="10"/>
      <c r="WVI92" s="10"/>
      <c r="WVJ92" s="10"/>
      <c r="WVK92" s="10"/>
      <c r="WVL92" s="10"/>
      <c r="WVM92" s="10"/>
      <c r="WVN92" s="10"/>
      <c r="WVO92" s="10"/>
      <c r="WVP92" s="10"/>
      <c r="WVQ92" s="10"/>
      <c r="WVR92" s="10"/>
      <c r="WVS92" s="10"/>
      <c r="WVT92" s="10"/>
      <c r="WVU92" s="10"/>
      <c r="WVV92" s="10"/>
      <c r="WVW92" s="10"/>
      <c r="WVX92" s="10"/>
      <c r="WVY92" s="10"/>
      <c r="WVZ92" s="10"/>
      <c r="WWA92" s="10"/>
      <c r="WWB92" s="10"/>
      <c r="WWC92" s="10"/>
      <c r="WWD92" s="10"/>
      <c r="WWE92" s="10"/>
      <c r="WWF92" s="10"/>
      <c r="WWG92" s="10"/>
      <c r="WWH92" s="10"/>
      <c r="WWI92" s="10"/>
      <c r="WWJ92" s="10"/>
      <c r="WWK92" s="10"/>
      <c r="WWL92" s="10"/>
      <c r="WWM92" s="10"/>
      <c r="WWN92" s="10"/>
      <c r="WWO92" s="10"/>
      <c r="WWP92" s="10"/>
      <c r="WWQ92" s="10"/>
      <c r="WWR92" s="10"/>
      <c r="WWS92" s="10"/>
      <c r="WWT92" s="10"/>
      <c r="WWU92" s="10"/>
      <c r="WWV92" s="10"/>
      <c r="WWW92" s="10"/>
      <c r="WWX92" s="10"/>
      <c r="WWY92" s="10"/>
      <c r="WWZ92" s="10"/>
      <c r="WXA92" s="10"/>
      <c r="WXB92" s="10"/>
      <c r="WXC92" s="10"/>
      <c r="WXD92" s="10"/>
      <c r="WXE92" s="10"/>
      <c r="WXF92" s="10"/>
      <c r="WXG92" s="10"/>
      <c r="WXH92" s="10"/>
      <c r="WXI92" s="10"/>
      <c r="WXJ92" s="10"/>
      <c r="WXK92" s="10"/>
      <c r="WXL92" s="10"/>
      <c r="WXM92" s="10"/>
      <c r="WXN92" s="10"/>
      <c r="WXO92" s="10"/>
      <c r="WXP92" s="10"/>
      <c r="WXQ92" s="10"/>
      <c r="WXR92" s="10"/>
      <c r="WXS92" s="10"/>
      <c r="WXT92" s="10"/>
      <c r="WXU92" s="10"/>
      <c r="WXV92" s="10"/>
      <c r="WXW92" s="10"/>
      <c r="WXX92" s="10"/>
      <c r="WXY92" s="10"/>
      <c r="WXZ92" s="10"/>
      <c r="WYA92" s="10"/>
      <c r="WYB92" s="10"/>
      <c r="WYC92" s="10"/>
      <c r="WYD92" s="10"/>
      <c r="WYE92" s="10"/>
      <c r="WYF92" s="10"/>
      <c r="WYG92" s="10"/>
      <c r="WYH92" s="10"/>
      <c r="WYI92" s="10"/>
      <c r="WYJ92" s="10"/>
      <c r="WYK92" s="10"/>
      <c r="WYL92" s="10"/>
      <c r="WYM92" s="10"/>
      <c r="WYN92" s="10"/>
      <c r="WYO92" s="10"/>
      <c r="WYP92" s="10"/>
      <c r="WYQ92" s="10"/>
      <c r="WYR92" s="10"/>
      <c r="WYS92" s="10"/>
      <c r="WYT92" s="10"/>
      <c r="WYU92" s="10"/>
      <c r="WYV92" s="10"/>
      <c r="WYW92" s="10"/>
      <c r="WYX92" s="10"/>
      <c r="WYY92" s="10"/>
      <c r="WYZ92" s="10"/>
      <c r="WZA92" s="10"/>
      <c r="WZB92" s="10"/>
      <c r="WZC92" s="10"/>
      <c r="WZD92" s="10"/>
      <c r="WZE92" s="10"/>
      <c r="WZF92" s="10"/>
      <c r="WZG92" s="10"/>
      <c r="WZH92" s="10"/>
      <c r="WZI92" s="10"/>
      <c r="WZJ92" s="10"/>
      <c r="WZK92" s="10"/>
      <c r="WZL92" s="10"/>
      <c r="WZM92" s="10"/>
      <c r="WZN92" s="10"/>
      <c r="WZO92" s="10"/>
      <c r="WZP92" s="10"/>
      <c r="WZQ92" s="10"/>
      <c r="WZR92" s="10"/>
      <c r="WZS92" s="10"/>
      <c r="WZT92" s="10"/>
      <c r="WZU92" s="10"/>
      <c r="WZV92" s="10"/>
      <c r="WZW92" s="10"/>
      <c r="WZX92" s="10"/>
      <c r="WZY92" s="10"/>
      <c r="WZZ92" s="10"/>
      <c r="XAA92" s="10"/>
      <c r="XAB92" s="10"/>
      <c r="XAC92" s="10"/>
      <c r="XAD92" s="10"/>
      <c r="XAE92" s="10"/>
      <c r="XAF92" s="10"/>
      <c r="XAG92" s="10"/>
      <c r="XAH92" s="10"/>
      <c r="XAI92" s="10"/>
      <c r="XAJ92" s="10"/>
      <c r="XAK92" s="10"/>
      <c r="XAL92" s="10"/>
      <c r="XAM92" s="10"/>
      <c r="XAN92" s="10"/>
      <c r="XAO92" s="10"/>
      <c r="XAP92" s="10"/>
      <c r="XAQ92" s="10"/>
      <c r="XAR92" s="10"/>
      <c r="XAS92" s="10"/>
      <c r="XAT92" s="10"/>
      <c r="XAU92" s="10"/>
      <c r="XAV92" s="10"/>
      <c r="XAW92" s="10"/>
      <c r="XAX92" s="10"/>
      <c r="XAY92" s="10"/>
      <c r="XAZ92" s="10"/>
      <c r="XBA92" s="10"/>
      <c r="XBB92" s="10"/>
      <c r="XBC92" s="10"/>
      <c r="XBD92" s="10"/>
      <c r="XBE92" s="10"/>
      <c r="XBF92" s="10"/>
      <c r="XBG92" s="10"/>
      <c r="XBH92" s="10"/>
      <c r="XBI92" s="10"/>
      <c r="XBJ92" s="10"/>
      <c r="XBK92" s="10"/>
      <c r="XBL92" s="10"/>
      <c r="XBM92" s="10"/>
      <c r="XBN92" s="10"/>
      <c r="XBO92" s="10"/>
      <c r="XBP92" s="10"/>
      <c r="XBQ92" s="10"/>
      <c r="XBR92" s="10"/>
      <c r="XBS92" s="10"/>
      <c r="XBT92" s="10"/>
      <c r="XBU92" s="10"/>
      <c r="XBV92" s="10"/>
      <c r="XBW92" s="10"/>
      <c r="XBX92" s="10"/>
      <c r="XBY92" s="10"/>
      <c r="XBZ92" s="10"/>
      <c r="XCA92" s="10"/>
      <c r="XCB92" s="10"/>
      <c r="XCC92" s="10"/>
      <c r="XCD92" s="10"/>
      <c r="XCE92" s="10"/>
      <c r="XCF92" s="10"/>
      <c r="XCG92" s="10"/>
      <c r="XCH92" s="10"/>
      <c r="XCI92" s="10"/>
      <c r="XCJ92" s="10"/>
      <c r="XCK92" s="10"/>
      <c r="XCL92" s="10"/>
      <c r="XCM92" s="10"/>
      <c r="XCN92" s="10"/>
      <c r="XCO92" s="10"/>
      <c r="XCP92" s="10"/>
      <c r="XCQ92" s="10"/>
      <c r="XCR92" s="10"/>
      <c r="XCS92" s="10"/>
      <c r="XCT92" s="10"/>
      <c r="XCU92" s="10"/>
      <c r="XCV92" s="10"/>
      <c r="XCW92" s="10"/>
      <c r="XCX92" s="10"/>
      <c r="XCY92" s="10"/>
      <c r="XCZ92" s="10"/>
      <c r="XDA92" s="10"/>
      <c r="XDB92" s="10"/>
      <c r="XDC92" s="10"/>
      <c r="XDD92" s="10"/>
      <c r="XDE92" s="10"/>
      <c r="XDF92" s="10"/>
      <c r="XDG92" s="10"/>
      <c r="XDH92" s="10"/>
      <c r="XDI92" s="10"/>
      <c r="XDJ92" s="10"/>
      <c r="XDK92" s="10"/>
      <c r="XDL92" s="10"/>
      <c r="XDM92" s="10"/>
      <c r="XDN92" s="10"/>
      <c r="XDO92" s="10"/>
      <c r="XDP92" s="10"/>
      <c r="XDQ92" s="10"/>
      <c r="XDR92" s="10"/>
      <c r="XDS92" s="10"/>
      <c r="XDT92" s="10"/>
      <c r="XDU92" s="10"/>
      <c r="XDV92" s="10"/>
      <c r="XDW92" s="10"/>
      <c r="XDX92" s="10"/>
      <c r="XDY92" s="10"/>
      <c r="XDZ92" s="10"/>
      <c r="XEA92" s="10"/>
      <c r="XEB92" s="10"/>
      <c r="XEC92" s="10"/>
      <c r="XED92" s="10"/>
      <c r="XEE92" s="10"/>
      <c r="XEF92" s="10"/>
      <c r="XEG92" s="10"/>
      <c r="XEH92" s="10"/>
      <c r="XEI92" s="10"/>
      <c r="XEJ92" s="10"/>
      <c r="XEK92" s="10"/>
      <c r="XEL92" s="10"/>
      <c r="XEM92" s="10"/>
      <c r="XEN92" s="10"/>
      <c r="XEO92" s="10"/>
      <c r="XEP92" s="10"/>
      <c r="XEQ92" s="10"/>
      <c r="XER92" s="10"/>
      <c r="XES92" s="10"/>
      <c r="XET92" s="10"/>
      <c r="XEU92" s="10"/>
      <c r="XEV92" s="10"/>
      <c r="XEW92" s="10"/>
      <c r="XEX92" s="10"/>
      <c r="XEY92" s="10"/>
      <c r="XEZ92" s="10"/>
      <c r="XFA92" s="10"/>
      <c r="XFB92" s="10"/>
    </row>
    <row r="93" spans="1:16382" s="18" customFormat="1" ht="40.5" customHeight="1" thickBot="1" x14ac:dyDescent="0.3">
      <c r="A93" s="26"/>
      <c r="B93" s="27" t="s">
        <v>76</v>
      </c>
      <c r="C93" s="27"/>
      <c r="D93" s="28">
        <f t="shared" ref="D93:W93" si="3">SUM(D6:D92)</f>
        <v>6000000000</v>
      </c>
      <c r="E93" s="28">
        <f t="shared" si="3"/>
        <v>27500000000</v>
      </c>
      <c r="F93" s="28">
        <f t="shared" si="3"/>
        <v>80000000000</v>
      </c>
      <c r="G93" s="28">
        <f t="shared" si="3"/>
        <v>82200000000</v>
      </c>
      <c r="H93" s="28">
        <f t="shared" si="3"/>
        <v>84488000000</v>
      </c>
      <c r="I93" s="28">
        <f t="shared" si="3"/>
        <v>86867520000</v>
      </c>
      <c r="J93" s="28">
        <f t="shared" si="3"/>
        <v>89342220800</v>
      </c>
      <c r="K93" s="28">
        <f t="shared" si="3"/>
        <v>370676473651</v>
      </c>
      <c r="L93" s="28">
        <f t="shared" si="3"/>
        <v>494341704274</v>
      </c>
      <c r="M93" s="28">
        <f t="shared" si="3"/>
        <v>290894081779</v>
      </c>
      <c r="N93" s="28">
        <f t="shared" si="3"/>
        <v>230701668868</v>
      </c>
      <c r="O93" s="28">
        <f t="shared" si="3"/>
        <v>250810952031</v>
      </c>
      <c r="P93" s="28">
        <f t="shared" si="3"/>
        <v>299875031690</v>
      </c>
      <c r="Q93" s="28">
        <f t="shared" si="3"/>
        <v>320331197167</v>
      </c>
      <c r="R93" s="28">
        <f t="shared" si="3"/>
        <v>330037002653</v>
      </c>
      <c r="S93" s="28">
        <f t="shared" si="3"/>
        <v>340503996533</v>
      </c>
      <c r="T93" s="28">
        <f t="shared" si="3"/>
        <v>351304185193</v>
      </c>
      <c r="U93" s="28">
        <f t="shared" si="3"/>
        <v>348258197552</v>
      </c>
      <c r="V93" s="28">
        <f t="shared" si="3"/>
        <v>230752187271</v>
      </c>
      <c r="W93" s="28">
        <f t="shared" si="3"/>
        <v>238324148890</v>
      </c>
      <c r="X93" s="27"/>
      <c r="Y93" s="27"/>
      <c r="Z93" s="27"/>
      <c r="AA93" s="27"/>
      <c r="AB93" s="29"/>
    </row>
    <row r="94" spans="1:16382" ht="40.5" customHeight="1" thickTop="1" x14ac:dyDescent="0.2"/>
  </sheetData>
  <mergeCells count="10">
    <mergeCell ref="A1:AB1"/>
    <mergeCell ref="A2:AB2"/>
    <mergeCell ref="A3:A4"/>
    <mergeCell ref="B3:B4"/>
    <mergeCell ref="C3:C4"/>
    <mergeCell ref="D3:W3"/>
    <mergeCell ref="X3:X4"/>
    <mergeCell ref="Y3:Y4"/>
    <mergeCell ref="Z3:Z4"/>
    <mergeCell ref="AA3:AB3"/>
  </mergeCells>
  <dataValidations count="1">
    <dataValidation type="decimal" operator="greaterThanOrEqual" allowBlank="1" showInputMessage="1" showErrorMessage="1" errorTitle="Valor Incorrecto" error="El valor debe ser numérico y mayor o igual que CERO (0)" sqref="L5:R6" xr:uid="{00000000-0002-0000-0900-000000000000}">
      <formula1>0</formula1>
    </dataValidation>
  </dataValidations>
  <pageMargins left="0.11811023622047245" right="0.11811023622047245" top="0.15748031496062992" bottom="0.15748031496062992" header="0.31496062992125984" footer="0.31496062992125984"/>
  <pageSetup paperSize="14" scale="40" fitToHeight="4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Vigencias</vt:lpstr>
      <vt:lpstr>Vigencia 2017</vt:lpstr>
      <vt:lpstr>Vigencia 2018</vt:lpstr>
      <vt:lpstr>Vigencia 2019</vt:lpstr>
      <vt:lpstr>EJECUCION PRESUPUESTAL GASTOS </vt:lpstr>
      <vt:lpstr>Hoja1</vt:lpstr>
      <vt:lpstr>Variación apropiación Pesos</vt:lpstr>
      <vt:lpstr>VARIACION % PPTO</vt:lpstr>
      <vt:lpstr>Vigencias Futuras (2)</vt:lpstr>
      <vt:lpstr>'EJECUCION PRESUPUESTAL GASTOS '!Área_de_impresión</vt:lpstr>
      <vt:lpstr>'VARIACION % PPTO'!Área_de_impresión</vt:lpstr>
      <vt:lpstr>'Vigencias Futuras (2)'!Títulos_a_imprimir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Guzman Castilla</dc:creator>
  <cp:lastModifiedBy>Luisa Gonzalez</cp:lastModifiedBy>
  <cp:lastPrinted>2019-05-14T15:32:50Z</cp:lastPrinted>
  <dcterms:created xsi:type="dcterms:W3CDTF">2019-03-04T17:07:26Z</dcterms:created>
  <dcterms:modified xsi:type="dcterms:W3CDTF">2019-06-10T19:40:26Z</dcterms:modified>
</cp:coreProperties>
</file>